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8830" yWindow="330" windowWidth="19440" windowHeight="11040" tabRatio="795" activeTab="1"/>
  </bookViews>
  <sheets>
    <sheet name="Table of Contents" sheetId="2" r:id="rId1"/>
    <sheet name="1. Report Summary and Strats" sheetId="10" r:id="rId2"/>
    <sheet name="2b. C Grades" sheetId="24" r:id="rId3"/>
    <sheet name="2c. Full UW Findings " sheetId="20" r:id="rId4"/>
    <sheet name="2d. Full UW Cum YTD Findings" sheetId="22" r:id="rId5"/>
    <sheet name="3a. DV Summary Stats" sheetId="17" r:id="rId6"/>
    <sheet name="3b. DV Detailed Findings" sheetId="14" r:id="rId7"/>
    <sheet name="3c. DV Corrected Tape" sheetId="21" r:id="rId8"/>
  </sheets>
  <definedNames>
    <definedName name="_xlnm._FilterDatabase" localSheetId="2" hidden="1">'2b. C Grades'!$A$5:$BA$5</definedName>
    <definedName name="_xlnm._FilterDatabase" localSheetId="3" hidden="1">'2c. Full UW Findings '!$A$5:$BA$92</definedName>
    <definedName name="_xlnm._FilterDatabase" localSheetId="4" hidden="1">'2d. Full UW Cum YTD Findings'!$A$5:$BB$816</definedName>
    <definedName name="_xlnm._FilterDatabase" localSheetId="5" hidden="1">'3a. DV Summary Stats'!$B$6:$C$1528</definedName>
    <definedName name="_xlnm._FilterDatabase" localSheetId="6" hidden="1">'3b. DV Detailed Findings'!$A$5:$G$5</definedName>
    <definedName name="_xlnm._FilterDatabase" localSheetId="7" hidden="1">'3c. DV Corrected Tape'!$A$4:$AK$4</definedName>
    <definedName name="_xlnm.Print_Area" localSheetId="1">'1. Report Summary and Strats'!$A$1:$O$116</definedName>
    <definedName name="_xlnm.Print_Area" localSheetId="2">'2b. C Grades'!$A$1:$BA$5</definedName>
    <definedName name="_xlnm.Print_Area" localSheetId="3">'2c. Full UW Findings '!$A$1:$BA$87</definedName>
    <definedName name="_xlnm.Print_Area" localSheetId="4">'2d. Full UW Cum YTD Findings'!$A$1:$BB$816</definedName>
    <definedName name="_xlnm.Print_Area" localSheetId="5">'3a. DV Summary Stats'!$A$1:$C$26</definedName>
    <definedName name="_xlnm.Print_Area" localSheetId="6">'3b. DV Detailed Findings'!$A$1:$G$75</definedName>
    <definedName name="_xlnm.Print_Area" localSheetId="7">'3c. DV Corrected Tape'!$A$1:$AK$339</definedName>
    <definedName name="_xlnm.Print_Area" localSheetId="0">'Table of Contents'!$A$1:$E$16</definedName>
    <definedName name="_xlnm.Print_Titles" localSheetId="1">'1. Report Summary and Strats'!$1:$4</definedName>
    <definedName name="_xlnm.Print_Titles" localSheetId="2">'2b. C Grades'!$A:$B,'2b. C Grades'!$1:$5</definedName>
    <definedName name="_xlnm.Print_Titles" localSheetId="3">'2c. Full UW Findings '!$A:$B,'2c. Full UW Findings '!$1:$5</definedName>
    <definedName name="_xlnm.Print_Titles" localSheetId="4">'2d. Full UW Cum YTD Findings'!$A:$B,'2d. Full UW Cum YTD Findings'!$1:$5</definedName>
    <definedName name="_xlnm.Print_Titles" localSheetId="6">'3b. DV Detailed Findings'!$1:$5</definedName>
    <definedName name="_xlnm.Print_Titles" localSheetId="7">'3c. DV Corrected Tape'!$A:$B,'3c. DV Corrected Tape'!$1:$4</definedName>
  </definedNames>
  <calcPr calcId="144525"/>
</workbook>
</file>

<file path=xl/calcChain.xml><?xml version="1.0" encoding="utf-8"?>
<calcChain xmlns="http://schemas.openxmlformats.org/spreadsheetml/2006/main">
  <c r="D13" i="10" l="1"/>
  <c r="D10" i="10"/>
  <c r="D9" i="10"/>
  <c r="K22" i="10" l="1"/>
  <c r="K21" i="10"/>
  <c r="K20" i="10"/>
  <c r="K19" i="10"/>
  <c r="K18" i="10"/>
  <c r="H19" i="10"/>
  <c r="H20" i="10"/>
  <c r="H18" i="10"/>
  <c r="E19" i="10"/>
  <c r="E20" i="10"/>
  <c r="E21" i="10"/>
  <c r="E18" i="10"/>
  <c r="E22" i="10" l="1"/>
  <c r="H22" i="10" s="1"/>
  <c r="F18" i="10" l="1"/>
  <c r="F20" i="10"/>
  <c r="F21" i="10"/>
  <c r="F19" i="10"/>
  <c r="C19" i="10" l="1"/>
  <c r="G19" i="10" s="1"/>
  <c r="C20" i="10"/>
  <c r="G20" i="10" s="1"/>
  <c r="C21" i="10"/>
  <c r="C18" i="10"/>
  <c r="G18" i="10" s="1"/>
  <c r="G22" i="10" l="1"/>
  <c r="C22" i="10"/>
  <c r="D11" i="10"/>
  <c r="F22" i="10"/>
  <c r="D21" i="10" l="1"/>
  <c r="D12" i="10"/>
  <c r="D19" i="10"/>
  <c r="D18" i="10"/>
  <c r="D20" i="10"/>
  <c r="D22" i="10" l="1"/>
</calcChain>
</file>

<file path=xl/sharedStrings.xml><?xml version="1.0" encoding="utf-8"?>
<sst xmlns="http://schemas.openxmlformats.org/spreadsheetml/2006/main" count="40569" uniqueCount="5922">
  <si>
    <t>Grading and Exceptions</t>
  </si>
  <si>
    <t>Underwriting Worksheet Comments</t>
  </si>
  <si>
    <t>Loan Number</t>
  </si>
  <si>
    <t>BTL?</t>
  </si>
  <si>
    <t>Loan Type</t>
  </si>
  <si>
    <t>B1 age</t>
  </si>
  <si>
    <t>B2 age</t>
  </si>
  <si>
    <t>Marital Status B1</t>
  </si>
  <si>
    <t>Marital Status B2</t>
  </si>
  <si>
    <t>Property Description</t>
  </si>
  <si>
    <t>Property Type</t>
  </si>
  <si>
    <t>Number of Bedrooms</t>
  </si>
  <si>
    <t>Is Tenure Leasehold?</t>
  </si>
  <si>
    <t>Unexpired Term of Lease</t>
  </si>
  <si>
    <t>Year Built</t>
  </si>
  <si>
    <t>Operative Valuation for LTV</t>
  </si>
  <si>
    <t>Purchase Price</t>
  </si>
  <si>
    <t>Net Loan</t>
  </si>
  <si>
    <t>Gross Loan to Value</t>
  </si>
  <si>
    <t>Original Term (years)</t>
  </si>
  <si>
    <t>Fixed Interest Rate</t>
  </si>
  <si>
    <t>Repayment Type</t>
  </si>
  <si>
    <t>B1 Employment Type</t>
  </si>
  <si>
    <t>B2 Employment Type</t>
  </si>
  <si>
    <t>Case Grade</t>
  </si>
  <si>
    <t>Name of Underwriter</t>
  </si>
  <si>
    <t>Grade D Exceptions (Reject / Non-curable)</t>
  </si>
  <si>
    <t>Grade C Exceptions (Conditions / Curable)</t>
  </si>
  <si>
    <t>Grade A Exceptions (Notices / Informational)</t>
  </si>
  <si>
    <t>Current Residential Status B1</t>
  </si>
  <si>
    <t>Current Residential Status B2</t>
  </si>
  <si>
    <t>Co-Borrower Relationship to Borrower</t>
  </si>
  <si>
    <t>Vendor Type</t>
  </si>
  <si>
    <t>Buy to Let Borrower Type</t>
  </si>
  <si>
    <t>BTL rental %</t>
  </si>
  <si>
    <t>Postcode of security</t>
  </si>
  <si>
    <t>Title Number</t>
  </si>
  <si>
    <t>No</t>
  </si>
  <si>
    <t>Purchase</t>
  </si>
  <si>
    <t>Yes</t>
  </si>
  <si>
    <t>Married</t>
  </si>
  <si>
    <t>House</t>
  </si>
  <si>
    <t>Terraced</t>
  </si>
  <si>
    <t>Not Applicable</t>
  </si>
  <si>
    <t>Repayment</t>
  </si>
  <si>
    <t>Full-time Employed</t>
  </si>
  <si>
    <t>Part-time Employed</t>
  </si>
  <si>
    <t>DIANE MCLOUGHLIN</t>
  </si>
  <si>
    <t/>
  </si>
  <si>
    <t>Renting Privately</t>
  </si>
  <si>
    <t>Spouse</t>
  </si>
  <si>
    <t>Via Estate Agent</t>
  </si>
  <si>
    <t>Semi-Detached</t>
  </si>
  <si>
    <t>Owner with a Mortgage</t>
  </si>
  <si>
    <t>Living with Friends or Relatives</t>
  </si>
  <si>
    <t>Single</t>
  </si>
  <si>
    <t>CARRON BELL</t>
  </si>
  <si>
    <t>Remortgage</t>
  </si>
  <si>
    <t>Detached</t>
  </si>
  <si>
    <t>ALAN BANKS</t>
  </si>
  <si>
    <t>Living with Parents</t>
  </si>
  <si>
    <t>Civil Partner</t>
  </si>
  <si>
    <t>A:Informational</t>
  </si>
  <si>
    <t>KAREN HENRY</t>
  </si>
  <si>
    <t>Separated</t>
  </si>
  <si>
    <t>Self-employed</t>
  </si>
  <si>
    <t>0.00000</t>
  </si>
  <si>
    <t>Unemployed</t>
  </si>
  <si>
    <t>ANTHONY HAYWARD</t>
  </si>
  <si>
    <t>Bungalow</t>
  </si>
  <si>
    <t>Private Sale</t>
  </si>
  <si>
    <t>NEAL THOMPSON</t>
  </si>
  <si>
    <t>STEVE HASLAM</t>
  </si>
  <si>
    <t>C:Curable</t>
  </si>
  <si>
    <t>MIKE DOWNER</t>
  </si>
  <si>
    <t>Flat</t>
  </si>
  <si>
    <t>Purpose-Built</t>
  </si>
  <si>
    <t>Interest Only</t>
  </si>
  <si>
    <t>Experienced Landord</t>
  </si>
  <si>
    <t>Non-Experienced Landlord (&lt;= 3 properties)</t>
  </si>
  <si>
    <t>Owner without a Mortgage</t>
  </si>
  <si>
    <t>JULIAN EASTMAN</t>
  </si>
  <si>
    <t>Landlord</t>
  </si>
  <si>
    <t>301684</t>
  </si>
  <si>
    <t>Converted</t>
  </si>
  <si>
    <t>First Reg</t>
  </si>
  <si>
    <t>Unregistered</t>
  </si>
  <si>
    <t>First Time Landlord</t>
  </si>
  <si>
    <t>D:Unacceptable</t>
  </si>
  <si>
    <t>* Applicant(s) address search not sufficiently complete (Lvl A)     "Linked addresses noted on credit data, but no evidence that these have been searched. Unclear therefore whether full checks made."</t>
  </si>
  <si>
    <t>649443</t>
  </si>
  <si>
    <t>* Applicant(s) address search not sufficiently complete (Lvl A)     "Linked addresses noted on credit data, but these are noted as not being searched. Unclear therefore whether full checks made."</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</si>
  <si>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</si>
  <si>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 xml:space="preserve">JULIAN EASTMAN </t>
  </si>
  <si>
    <t>JANE MARSHMAN</t>
  </si>
  <si>
    <t>MATT NUNN</t>
  </si>
  <si>
    <t>Gross Loan Amount including Fees</t>
  </si>
  <si>
    <t>Client:</t>
  </si>
  <si>
    <t>Report Date:</t>
  </si>
  <si>
    <t>Report Name:</t>
  </si>
  <si>
    <t>Aggregate Pool Statistics</t>
  </si>
  <si>
    <t xml:space="preserve">Kensington Mortgage Company Ltd. </t>
  </si>
  <si>
    <t>Total Balance:</t>
  </si>
  <si>
    <t>Number of Loans:</t>
  </si>
  <si>
    <t>Average Loan Size:</t>
  </si>
  <si>
    <t>Tape Date:</t>
  </si>
  <si>
    <t>Full Re-Underwrite Number of Loans</t>
  </si>
  <si>
    <t>Loan Purpose</t>
  </si>
  <si>
    <t>Table of Contents</t>
  </si>
  <si>
    <t>Loan #1</t>
  </si>
  <si>
    <t>Loan #2</t>
  </si>
  <si>
    <t>Field</t>
  </si>
  <si>
    <t>Tape Value</t>
  </si>
  <si>
    <t>Tape Capture Value</t>
  </si>
  <si>
    <t>Employment Type – B1</t>
  </si>
  <si>
    <t>Employment Type – B2</t>
  </si>
  <si>
    <t>Tenure</t>
  </si>
  <si>
    <t>Loan Identifier</t>
  </si>
  <si>
    <t>Loan Identifier 2</t>
  </si>
  <si>
    <t>Originator</t>
  </si>
  <si>
    <t>Occupancy Type</t>
  </si>
  <si>
    <t>Monthly Rental Income (BTL Only)</t>
  </si>
  <si>
    <t>Property Postcode</t>
  </si>
  <si>
    <t>Valuation amount</t>
  </si>
  <si>
    <t>Valuation Date</t>
  </si>
  <si>
    <t>Income B1</t>
  </si>
  <si>
    <t>Income B2</t>
  </si>
  <si>
    <t>Advance Amount (Gross Advance)</t>
  </si>
  <si>
    <t>Interest Rate</t>
  </si>
  <si>
    <t>Interest Rate Type</t>
  </si>
  <si>
    <t>Interest Reversionary Date</t>
  </si>
  <si>
    <t>Original Term</t>
  </si>
  <si>
    <t>Repayment Method</t>
  </si>
  <si>
    <t>OriginalLTV</t>
  </si>
  <si>
    <t>MaturityDate</t>
  </si>
  <si>
    <t>Underwriter name</t>
  </si>
  <si>
    <t>Bankruptcy B1</t>
  </si>
  <si>
    <t>Bankruptcy B2</t>
  </si>
  <si>
    <t>IVA B1</t>
  </si>
  <si>
    <t>IVA B2</t>
  </si>
  <si>
    <t>CCJs – Satisfied B1</t>
  </si>
  <si>
    <t>CCJs – Satisfied B2</t>
  </si>
  <si>
    <t>CCJs – Unsatisfied B1</t>
  </si>
  <si>
    <t>CCJs – Unsatisfied B2</t>
  </si>
  <si>
    <t>Loan Numbers</t>
  </si>
  <si>
    <t>Underwriting</t>
  </si>
  <si>
    <t>Loan Details</t>
  </si>
  <si>
    <t>Applicant details</t>
  </si>
  <si>
    <t>Property</t>
  </si>
  <si>
    <t>DPR Number</t>
  </si>
  <si>
    <t>Is loan outside lending policy?</t>
  </si>
  <si>
    <t>FCA Number</t>
  </si>
  <si>
    <t>Amount of gifted deposit</t>
  </si>
  <si>
    <t>Age at end of term B1</t>
  </si>
  <si>
    <t>Age at end of term B2</t>
  </si>
  <si>
    <t>Does Term go into retirement?</t>
  </si>
  <si>
    <t>Any Applicant First Time Buyer?</t>
  </si>
  <si>
    <t>Income used by Underwriter B1</t>
  </si>
  <si>
    <t>Income used by Underwriter B2</t>
  </si>
  <si>
    <t>Total Income used</t>
  </si>
  <si>
    <t>Any adverse credit last 24 months?</t>
  </si>
  <si>
    <t>Is there a current Debt Management Plan in operation?</t>
  </si>
  <si>
    <t>Debt consolidation total</t>
  </si>
  <si>
    <t>Is property within policy?</t>
  </si>
  <si>
    <t>Unmarried Partner</t>
  </si>
  <si>
    <t>ANDY THOMSON</t>
  </si>
  <si>
    <t>Jan</t>
  </si>
  <si>
    <t>All</t>
  </si>
  <si>
    <t>Feb</t>
  </si>
  <si>
    <t>Mar</t>
  </si>
  <si>
    <t>Apr</t>
  </si>
  <si>
    <t>May</t>
  </si>
  <si>
    <t>Jun</t>
  </si>
  <si>
    <t>Jul</t>
  </si>
  <si>
    <t>Aug</t>
  </si>
  <si>
    <t>Sep</t>
  </si>
  <si>
    <t>Oct</t>
  </si>
  <si>
    <t>Nov</t>
  </si>
  <si>
    <t>Dec</t>
  </si>
  <si>
    <t>Last Month</t>
  </si>
  <si>
    <t>Data Integrity Only Number of Loans</t>
  </si>
  <si>
    <t>Current Month Grading</t>
  </si>
  <si>
    <t>Historical Grading By Count</t>
  </si>
  <si>
    <t>6 Month Average</t>
  </si>
  <si>
    <t>1. Report Summary and Strats</t>
  </si>
  <si>
    <t>2b. C Grades</t>
  </si>
  <si>
    <t>3c. DV Corrected Tape</t>
  </si>
  <si>
    <t>3b. DV Detailed Findings</t>
  </si>
  <si>
    <t xml:space="preserve">2d. Full UW Findings </t>
  </si>
  <si>
    <t>3a. DV Summary Stats</t>
  </si>
  <si>
    <t>Underwriting Sample Comparison to Whole Pool</t>
  </si>
  <si>
    <t>CATHERINE PELLOW</t>
  </si>
  <si>
    <t>R1001374210</t>
  </si>
  <si>
    <t>* Borrower 1 Affordability issues noted (Lvl B)     "Remortgage to consolidate approximately £60k of unsecured debts of which approximately 50% has been taken out within the last 3 years. Payment profile appears to indicate that minimum payments are being made as a number of the credit cards are approaching their credit limit. Equity in the property is being reduced from 50% to 15% with the additional borrowing. It may have been prudent to obtain an explanation for the reason for the large amount of unsecured credit accumulated and to ensure that whatever issues there may have been have now been resolved. Underwriter assessment assumed all outstanding credit (except for £342.50 pm) to be cleared, DTI calculated at 39.19%. However monthly commitment of £1793.64 pm noted and offer not conditioned robustly in ensuring these are cleared. As such should be included in DTI calculation. We are unable to calculate KMC’s DTI but it is likely to be approx.  68.71% on this basis."</t>
  </si>
  <si>
    <t>* Applicant(s) address search not sufficiently complete (Lvl A)     "Linked addresses noted on credit data, but no evidence that these have been searched. Unclear therefore whether full checks made."
* Maiden names/aliases not properly searched (Lvl A)     "No evidence of any search in maiden name of B2."</t>
  </si>
  <si>
    <t>MK16 0PA</t>
  </si>
  <si>
    <t>BM115015</t>
  </si>
  <si>
    <t>R1001370850</t>
  </si>
  <si>
    <t>* Source of deposit not reasonable (Lvl B)     "The borrower has an ISA containing £20,072 , an American based portfolio of equities and cash amounting to $28,019 as at June 2015, and a business account containing circa £5500 . The additional deposit is being raised against the borrowers BTL property however there is no documentary evidence of this on file or loan condition requesting sight of offer to confirm capital raise"
* Solicitors on Title do not match Application (Lvl B)     "Nominated solicitors did not meet lenders requirements."
* Borrower 1 Income / bank statement issues noted (Lvl B)     "The underwriters have miscalculated the borrower’s rate of pay having used the rate of pay that the agency takes rather than what the contractor is paid.  The rate of pay per hour attributed to the borrower is actually £18.88 + 2.28 holiday pay. The borrower works 37.5 hours per week (taken from pay advice) = £708 x 46 = £32513.72.   The underwriters have calculated the income to be £41,969 and based on this income the DTI was calculated to be 42%.  It is likely that the maximum DTI will be exceeded if the correct income is used.  After referral to the underwriter manager a re-calculation of affordability has been carried out using the lower correct income which resulted in a DTI of 49%.  This has remained within lending policy."</t>
  </si>
  <si>
    <t>* Applicant(s) address search not sufficiently complete (Lvl A)     "Linked addresses noted on credit data, but no evidence that these have been searched. Unclear therefore whether full checks made"</t>
  </si>
  <si>
    <t xml:space="preserve">   .</t>
  </si>
  <si>
    <t>Contractor</t>
  </si>
  <si>
    <t>DA7 4BN</t>
  </si>
  <si>
    <t>SGC250301</t>
  </si>
  <si>
    <t>NICK GROVES</t>
  </si>
  <si>
    <t>Builder</t>
  </si>
  <si>
    <t>R1001374273</t>
  </si>
  <si>
    <t>* DMP Payments not met or insufficient evidence (Lvl B)     "No payment was made in Jan15. The DMP statement has been annotated Vehicle expense and it therefore appears that the missed payment was an arrangement made by the borrowers. The underwriter has not commented on this."</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</si>
  <si>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Borrower 1 Affordability issues noted (Lvl A)     "Underwriter assessment assumed all outstanding credit to be cleared, DTI calculated at 50%. However monthly commitment of £442 pm noted and offer not conditioned robustly in ensuring these are cleared. As such should be included in DTI calculation. We are unable to calculate KMC’s DTI but it is likely to be approx. 60.35% on this basis."</t>
  </si>
  <si>
    <t xml:space="preserve">£442pm DMP being repaid from sale equity. </t>
  </si>
  <si>
    <t>SS15 6BA</t>
  </si>
  <si>
    <t>EX295812</t>
  </si>
  <si>
    <t>* Valuer has not provided sufficient comparables (Lvl B)     "Two comparables are over 6 months old"</t>
  </si>
  <si>
    <t>HILARY HALLIWELL</t>
  </si>
  <si>
    <t>LYNETTE LINSTEAD</t>
  </si>
  <si>
    <t>R1001371446</t>
  </si>
  <si>
    <t>* Lending into retirement not within lending policy (Lvl B)     "Lending past State Retirement Age Declaration has only been signed by B1.  Although stated to have no employed income it would have been prudent for B2 to also have also completed the declaration to acknowledge implications of lending into retirement."
* Borrower 1 Income / bank statement issues noted (Lvl B)     "B2 is declared to have no employed income however B1 business bank statements show a standing order in respect of pay plus dividend payments."</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</si>
  <si>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(except for £386pm) to be cleared, DTI calculated at 60%. However monthly commitment of £1316.98 pm noted and offer not conditioned robustly in ensuring these are cleared. As such should be included in DTI calculation. We are unable to calculate KMC’s DTI but it is likely to be approx. 75.98% on this basis."</t>
  </si>
  <si>
    <t>WD19 5AD</t>
  </si>
  <si>
    <t>R1001372733</t>
  </si>
  <si>
    <t>* Property-related issues notes on Valuation Report (Lvl B)     "The valuer states that he has been advised by the applicant that the unexpired term of the lease is 80 years. Legal advisor to confirm. This is relatively short and detracts from marketability. This factor is reflected in the valuation. The COT states an unexpired term of 69 years. This does not appear to have been referred to the valuer for further comment."</t>
  </si>
  <si>
    <t>The valuers rental assessment of £1350pm has been used. The actual rent being received is stated to be £1100pm and it may have been prudent to assess the case using the lower figure.</t>
  </si>
  <si>
    <t>E11 4BS</t>
  </si>
  <si>
    <t>EGL204636</t>
  </si>
  <si>
    <t>* Maiden names/aliases not properly searched (Lvl A)     "Alias, maiden name configuration has not been searched"
* Applicant(s) address search not sufficiently complete (Lvl A)     "Linked addresses noted on credit data, but no evidence that these have been searched. Unclear therefore whether full checks made."</t>
  </si>
  <si>
    <t>THOMAS KLUGER</t>
  </si>
  <si>
    <t>R1001371082</t>
  </si>
  <si>
    <t>* Lending into retirement not within lending policy (Lvl B)     "B2 pension provision is unknown.  Private Pension contribution stated as £0.00 on Household Monthly Living Expenditure Details form. It would therefore appear that no provision has yet been made. B2 will be 69 at maturity."
* Borrower 2 Income / bank statement issues noted (Lvl B)     "Application received Nov15.  B2 bank statements show returned direct debits on 3Aug15 and 26Aug15. The underwriter has commented that there are a couple of returned DD charges although I cannot see any unpaid DD's. I do not have any concerns regarding  this.  This has been misread by the underwriter as the entry for 3Aug15 is a charge for a previously returned DD and the 26Aug15 is a further returned DD.    Taking into account B2 currently lives with parents his outgoings are likely to be at their lowest and so to have returned DD's should have been a cause for concern. There is also a small amount on online gambling noted on the bank statements but it is not clear if this contributed to the DD's being returned."
* Income into retirement not acceptable (Lvl B)     "Lending past State Retirement Age Declaration only gives details of one Pension Provider. Stated to be Contributory and therefore assumed to relate to B1 as employed.  Pension provision for B2 is unknown. Private Pension contribution stated as £0.00 on Household Monthly Living Expenditure Details form. It would therefore appear that no provision has yet been made. B2 will be 69 at maturity."</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</si>
  <si>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Borrower 1 Affordability issues noted (Lvl A)     "Underwriter assessment assumed all outstanding credit (except for £36pm) to be cleared, DTI calculated at 42.53%. However monthly commitment of £325.71pm noted and offer not conditioned robustly in ensuring these are cleared. As such should be included in DTI calculation. We are unable to calculate KMC’s DTI but it is likely to be approx. 53.79% on this basis."</t>
  </si>
  <si>
    <t>B2 is stated to be a first time buyer. £24pm Student loan.</t>
  </si>
  <si>
    <t>GL12 8AP</t>
  </si>
  <si>
    <t>AV142080</t>
  </si>
  <si>
    <t>R1001369722</t>
  </si>
  <si>
    <t xml:space="preserve">The valuer has recommended that timber damp reports are obtained and actioned. No reduction in valuation has been applied and no retention has been recommended by the valuer . The underwriter has added a condition to the offer  drawing  the issue to  the borrowers attention and retrospectively requests sight of a report </t>
  </si>
  <si>
    <t>ME17 1QJ</t>
  </si>
  <si>
    <t>K451035</t>
  </si>
  <si>
    <t>R1001366846</t>
  </si>
  <si>
    <t>* Adequate ID not provided (Lvl B)     "The borrowers have failed the lenders EID check but the underwriter has not identified this and ID was not requested up front.  The solicitors acting subsequently provided copies of ID for these borrowers."</t>
  </si>
  <si>
    <t xml:space="preserve">Letter confirming no change of circumstances on file dated 8Feb16. £6,000 secondary income stream is from maintenance payments verified from bank statements.  £45,000 purchase of B1 ex partners equity. </t>
  </si>
  <si>
    <t>404016</t>
  </si>
  <si>
    <t>CO3 4SH</t>
  </si>
  <si>
    <t>EX612332</t>
  </si>
  <si>
    <t>PAUL BOXFORD</t>
  </si>
  <si>
    <t>R1001373962</t>
  </si>
  <si>
    <t>* Borrower 1 Income / bank statement issues noted (Lvl B)     "The borrower has owned her current property since Jul15. This was purchased outright from the local council for £22,400 cash.  It would have been prudent to evidence the source of funds used to make the original purchase.   The property is being retained as a let to buy and the borrower is taking a secured loan to fund the deposit for the new purchase."</t>
  </si>
  <si>
    <t xml:space="preserve">The lender has accepted that the £376 CCJ shown on data does not relate to the borrower due to a variation in the name shown. Supporting ID provided. </t>
  </si>
  <si>
    <t>DE22 4ET</t>
  </si>
  <si>
    <t>DY243470</t>
  </si>
  <si>
    <t>* Solicitors on Title do not match Application (Lvl B)     "Nominated solicitors did not meet lenders requirements."</t>
  </si>
  <si>
    <t>R1001366293</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</si>
  <si>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Borrower 1 Affordability issues noted (Lvl A)     "Underwriter assessment assumed all outstanding credit to be cleared, DTI calculated at 43.27%. However monthly commitment of £482.66pm noted and offer not conditioned robustly in ensuring these are cleared. As such should be included in DTI calculation. We are unable to calculate KMC’s DTI but it is likely to be approx. 62.72% on this basis."</t>
  </si>
  <si>
    <t>BH21 3TL</t>
  </si>
  <si>
    <t>DT72685</t>
  </si>
  <si>
    <t>R1001373820</t>
  </si>
  <si>
    <t>* Maiden names/aliases not properly searched (Lvl C)     "On the application form there are three previous surnames that B2 has been known by, on the aliases section of the credit report only one of these has been searched.  There is no evidence of a manual credit search on file.  It is noted the borrower has credit registered in her current name dating back to 2008 and appears on the voter roll from 2009 in the same name.  It is likely that the other names used by the borrowers date back some time and a credit search of these names is unlikely to reveal any adverse information.  However, this would be an assumption as relevant questions have not been asked with regards to the use of these names and a manual credit search is missing."</t>
  </si>
  <si>
    <t>* LTV exceeds policy (Lvl B)     "Fees added above 85%"
* Borrower 1 Income / bank statement issues noted (Lvl B)     "Very regular gambling showing on bank statements, averaging approximately 100/month to lottery and Ladbrokes, thought could have been given to perhaps reflecting this as a monthly commitment on the Lender's commitments screen. Noted this seems to be more social gambling as most are for £5-£10, does not seem to be affecting the handling of bank account, but with consideration to the fact that there are several arrangements in place with debtors, this is not ideal financial management."</t>
  </si>
  <si>
    <t xml:space="preserve">Valuer was made aware that this property is being purchased as a sitting tenant from landlord. </t>
  </si>
  <si>
    <t>DN8 4ND</t>
  </si>
  <si>
    <t>SYK86742</t>
  </si>
  <si>
    <t>R1001375638</t>
  </si>
  <si>
    <t>* Loan outside of lending policy (Lvl A)     "Case completed by solicitors with 2 partners. Agreed as an exception by Underwriting Team Manager."
* Post-Offer Issues Indicated (Lvl 1)     "Note on systems advise of issues between Lenders and Borrowers solicitors and as a result it was agreed that borrowers solicitors who do not meet lenders criteria could act for Lender. Exception to policy agreed."
* Credit search not within 40 Days (Lvl A)     "Revised offer produced for change of solicitors 30/03/2016"
* Applicant(s) address search not sufficiently complete (Lvl A)     "Linked addresses noted on credit data, but no evidence that these have been searched. Unclear therefore whether full checks made."</t>
  </si>
  <si>
    <t>CF34 9RH</t>
  </si>
  <si>
    <t>CYM138377</t>
  </si>
  <si>
    <t>B: Observational</t>
  </si>
  <si>
    <t>B:Observational</t>
  </si>
  <si>
    <t>* Potential consents issue noted from Voters Roll information (Lvl B)     "Notes on file indicate that B's have two daughters. One has been declared as living at the property and details recorded on lenders security screen.   The second daughter is reported to be at university and staying at her boyfriends during the holidays. This is not regarded as a permanent arrangement and the family home should still have been considered as the main residence.  It is noted that underwriters have questioned the borrowers with regards to both of their daughters and they confirmed that one will reside, details of which have been recorded, but the other daughter will not.  However, the underwriters should have considered where the daughter will live when she finishes university or if her and her boyfriend part company and the fact that the daughter is still showing on the current voters roll."
* Borrower 1 Income / bank statement issues noted (Lvl B)     "B1 is a sole trader with a year end of 30April. The borrower appears to have used his net profit for the year ending 30Apr14 plus accounting adjustments for depreciation, capital allowances etc. for his 5Apr15 tax return. In view of the age of theses figures, the fact that previous years figures had been substantially lower due to a motor bike accident and the level of liabilities being supported by the business it would have been prudent to obtain bank statements to confirm ongoing levels of income."</t>
  </si>
  <si>
    <t>B1 not on voters roll, EID pass, POR however received B2 Latest payslip shows annual income as 39360</t>
  </si>
  <si>
    <t>* Borrower 1 Income / bank statement issues noted (Lvl B)     "The borrowers jointly own a limited company.  The nature of the business is  building renovation and repairs.  The accounts show a significant increase in turnover in 2015 on the previous year having increased from £216,004 to £434,391.  This has resulted in the net profit increasing from £7019 to £63686.  The accounts on file do not reveal any obvious explanation for this increase nor has the underwriter approached the accountant for an explanation, it is difficult therefore to judge whether this level of turnover and profit is sustainable going forward.  It is also noted that the accountant who has completed the certificate has stated that he ceased acting for the borrowers in June 2015 when the last set of accounts were completed, the underwriters have made a call to the accountant who has explained that his clients wanted to find an accountant closer to where they were planning to move to.   It is noted that the borrowers are moving out of London to Maidstone and will reduce their current mortgage commitment with this move from £249,000 to £200,000.  DTI is 43%."</t>
  </si>
  <si>
    <t>* Borrower 1 Income / bank statement issues noted (Lvl B)     "Neither on line tax calculation or SA302 on file. UW has accepted tax calculation summary of SA302. Business bank statements are also on file to support level of income."
* Decision to lend not justified by loan approval notes (Lvl B)     "Source of deposit stated as coming from equity in B2' existing property which is to be re mortgaged onto a BTL. Copy of offer requested by UW to confirm this, Note on file advising that it had been received (10/02/2016). Document not on paper file or scanned to system, however there is a copy of the Lenders KFI indicating that the new mortgage is 'residential' not 'investment'"</t>
  </si>
  <si>
    <t>R1001372697</t>
  </si>
  <si>
    <t>* Valuer has not provided sufficient comparables (Lvl B)     "2 of the comparables are outside 10% tolerance"
* Borrower 2 Income / bank statement issues noted (Lvl B)     "2 x unpaid overdraft fees showing on bank statements not picked up by UW"</t>
  </si>
  <si>
    <t>PL26 8ET</t>
  </si>
  <si>
    <t>CL13810</t>
  </si>
  <si>
    <t>* Credit search not within 40 Days (Lvl 1)</t>
  </si>
  <si>
    <t>DIANA MATIMONG</t>
  </si>
  <si>
    <t xml:space="preserve">NEAL THOMPSON                                     </t>
  </si>
  <si>
    <t>448935</t>
  </si>
  <si>
    <t xml:space="preserve">NICK GROVES                                       </t>
  </si>
  <si>
    <t>* Credit search not within 40 Days (Lvl A)</t>
  </si>
  <si>
    <t>408392</t>
  </si>
  <si>
    <t>304225</t>
  </si>
  <si>
    <t>496797</t>
  </si>
  <si>
    <t>487395</t>
  </si>
  <si>
    <t>Capital raising to purchase further property</t>
  </si>
  <si>
    <t>R1001374173</t>
  </si>
  <si>
    <t>* Red flags observed re. the value or valuation process (Lvl C)     "The application form states that the property is being sold through an agent although contact arrangements for the valuer are direct with the vendor.  When the valuer was unable to contact the vendor alternative details were provided.  As the application form states that the property is being sold by a selling agent, it might have been prudent at this stage to ask who the agents are and to provide their details to the valuer to access the property.  Instead, the details that have been recorded on the Lender’s system and presumably passed on to the valuer appear to be that of the borrower’s daughter. It is possible that this was a simple mistake but it has made the trail of this transaction confusing.  As it stands it cannot be certain how the valuer gained access to the property, if it was through the borrower’s daughter the nature of this, seemingly, at arms-length transaction would need to have been thoroughly investigated."</t>
  </si>
  <si>
    <t>ME12 3LL</t>
  </si>
  <si>
    <t>K107863</t>
  </si>
  <si>
    <t>162695</t>
  </si>
  <si>
    <t>DV GRADE</t>
  </si>
  <si>
    <t>TW16 7QB</t>
  </si>
  <si>
    <t>R1001371865</t>
  </si>
  <si>
    <t>* Borrower 1 Affordability issues noted (Lvl D)     "The deposit from the purchase is being provided from equity of the sale of the B's current property. Based on the sale figure given and the mortgage balance shown on the credit file the equity barely covers this figure.  In order for the advance to fit affordability levels the borrowers need to clear credit card balances of £16,100, there is a letter on file from the borrowers referring to savings that will be used for this purpose but no evidence of savings have been seen. It should also be noted that Borrower 2 has recently been on maternity leave and any savings could easily be used for additional costs incurred rather than repayment of credit. Without supporting evidence, the level of borrowing should have been reduced to remain within DTI limits.   As it stands the DTI has been calculated at 48.06%, however the offer has not been conditioned robustly in ensuring these are cleared. It is not possible to calculate KMC’s DTI  but with the outstanding commitments the maximum DTI is likely to be exceeded."</t>
  </si>
  <si>
    <t>* LTV exceeds policy (Lvl B)     "Product max 85%. Loan agreed with fees added increasing LTV to 85.732%."
* Borrower 2 Income / bank statement issues noted (Lvl B)     "The accountants certificate shows a varying level of income for B2 over the last 3 years. £18,100 reducing to £12,000 and increasing to £18,153 for the year ending 5 Apr15. No explanation for the fluctuation in income has been given or any recent evidence obtained to show that the current income level is being maintained."
* Mortgage offer conditions not suitable/appropriate (Lvl B)     "The offer states that the lender is aware that the B's hold a BTL portfolio of 2 and the existing mortgages on these properties do not need to be redeemed as a condition of this Offer. The B's have only declared one BTL mortgage.  During processing of the application the B's lost their buyer and were proceeding on a Let to Buy basis for their current property. This changed pre-offer when a new buyer was found and the condition should therefore have read a BTL portfolio of 1. The solicitor has not queried this condition and it is therefore unclear as to how it was dealt with."</t>
  </si>
  <si>
    <t xml:space="preserve">B1 on maternity leave at the time of application with expected return to work date Jan16 advised by B1. Employer has confirmed that job will remain open for B1 to return to but no timescale given. </t>
  </si>
  <si>
    <t>CO15 5PG</t>
  </si>
  <si>
    <t>EX675015</t>
  </si>
  <si>
    <t>R1001370357</t>
  </si>
  <si>
    <t>* Satisfactory proof of residency not provided (Borrower 2) (Lvl D)     "Borrower 2 holds a Nigerian passport.  The borrower’s residence permit has been provided that shows the holder as having ‘leave to remain’ and permission to work.  This permit expires in 2018.  Although borrower 1 holds a UK passport, this does not guarantee permanent residency for borrower 2.  It is noted that the borrower has stated that she has lived in this country since birth, although this would appear to be incorrect, and that she is currently party to a  residential mortgage.  It is likely that at some time in the future the borrower will hold indefinite rights to remain in the UK. However, as it stands, borrower 2 does not have permanent rights to remain in the UK which does not comply with the guidance given in the Lending Policy."
* Loan outside of lending policy (Lvl D)     "No evidence of permanent rights to reside seen for B2. Current work permit expires Mar18."</t>
  </si>
  <si>
    <t>* Valuation with new build caveat and an LTV &gt; 80% (Lvl B)     "Valuer states that the valuation for mortgage purposes reflects the fact that the property is brand new. This figure may not be attainable on resale as a second hand property in the short term."
* Property under 10 years old and no NHBC cover or similar (Lvl B)     "NHBC not specifically mentioned on valuation report but offer conditioned for confirmation that a suitable home warranty is in place."</t>
  </si>
  <si>
    <t xml:space="preserve">Latest contract for B1 shows £250 per day 17Aug15-12Feb16 x5 x46 = £57,500. Underwriter has assessed income from bank statements. £17,594 over 6 months annualises at £35,188. 46 week equivalent is £31,127. </t>
  </si>
  <si>
    <t>M7 3AA</t>
  </si>
  <si>
    <t>R1001371091</t>
  </si>
  <si>
    <t>* Borrower 2 primary employment lacks sufficient documentation (Lvl D)     "Income levels on the lender's computer system do not reflect those showing on wage slips, instead these figures are the exact levels showing on the application form. B2 wage slips and reference shows earnings of £23,484. Bank statements do not reflect this amount being received, apparently borrower is paid in cash, the underwriter has chosen to use £10,000, which is the max amount allowed if paid by cash.  The borrower has given employment details on the application form stating a different employer to that on the employment reference and a different length of employment.  The reference received on file states borrower has been employed since 2/7/15, yet the year to date figures on the wage slip for August 15 shows £9,784.20, this should have been queried. Noted there is one bank statement with an entry stating "Xplicit Wage" with the same employee code as showing a wage slip, but this is the only entry on 28Jan16 and does not show on any other statement.  The only regular credits showing on the borrowers bank statement prior to Jan 16 are from the DWP for £62.10 per week which appears to be a carers allowance, it is noted that this stops in July which coincides with the borrowers start date confirmed by the employer but has not been investigated by the underwriter.  The underwriter has not thought to question why the borrower is paid in cash and all of the implications surrounding this."
* Borrower 1 primary employment lacks sufficient documentation (Lvl D)     "It appears borrower is currently on statutory maternity pay of £558.32 per month, no indication when or if she will be returning to work. The reference provided by the employer is unsigned and apparently filled out by "Natasha" with no surname evident but this appears to have been accepted by the underwriter.   There is a letter on file from borrower stating she plans to return to work on 24Feb16, but this has not been confirmed by the employer, it would have been prudent to obtain confirmation of this. At present on file the wage slips do not reflect the income levels taken by the underwriter, and although there is a P60 on file from 2015 with earnings showing £21825, without a correctly signed employers reference these cannot be verified."</t>
  </si>
  <si>
    <t>* Valuation with new build caveat and an LTV &gt; 80% (Lvl C)     "Valuer has stated that the valuation provided is for the property as new, and that it may not be possible to obtain the valuation figure if the property is resold as second hand, especially if comparable new property is on offer at the same time."</t>
  </si>
  <si>
    <t>* Solicitors on Title do not match Application (Lvl B)     "Solicitors changed on two occasions by borrowers"</t>
  </si>
  <si>
    <t>B70 0RD</t>
  </si>
  <si>
    <t>NEW</t>
  </si>
  <si>
    <t>R1001374295</t>
  </si>
  <si>
    <t>* Self-employment income does not meet lending policy guidelines (Borrower 2) (Lvl D)     "B2 bank statements do not support the income of £22,047 shown on the Apr15 SA302. The underwriter has commented that the bank statements for 5Jun15-4Sep15 show credits of £5,740 which annualises to £22,961.  A review of the bank statements show credits of £3,939 which annualises to £15,756.  Further bank statements were requested later in the process and overall covered the period 5Jun15-4Jan16. These show credits of £8,248 over a 7 month period which annualises to £14,139. This is taking into account all of the credits going into the borrowers personal bank statements although it is not entirely clear that all of these credits have originated as income, this year, from her driving school business.   At 47.62% DTI it appears that the maximum borrowing should have been reduced."
* Borrower 2 Affordability issues noted (Lvl D)     "Bank statements show that B2 has a £500pm standing order to her in laws in respect of a car loan. While this is a family arrangement further details should have been obtained and the commitment taken into account on the affordability assessment.  The DTI currently stands at 47%, it is not possible to re-calculate the lenders affordability but it is expected that the maximum would be exceeded if the car loan was deducted from income."
* On-line Submitted SA302 used to verify income (Borrower 2) (Lvl D)     "Online SA302 for year ending Apr15 used for income assessment.  It is noted that the on line submission was submitted the day before the mortgage application form was signed and based on the previous years income detailed on the application form the net profit figures declared on this assessment is more than double of the previous year.  The bank statements on file do not support the level of income declared to the inland revenue."
* Borrower 2 Income / bank statement issues noted (Lvl D)     "The borrower’s personal bank statements are on file and show various credits which have been used to help support the borrowers income declared on the on line submission.   The underwriter has commented that the bank statements for 5Jun15-4Sep15 show credits of £5,740 which annualises to £22,961.  A review of the bank statements show credits of £3,939 which annualises to £15,756.  Further bank statements were requested later in the process and overall covered the period 5Jun15-4Jan16. These show credits of £8,248 over a 7 month period which annualises to £14,139.  The bank statements supplied do not support the income of £22,047 that is declared on the on line submission or used by the underwriter in calculating affordability.  The approving underwriter has commented that the work as a driving instructor could be considered seasonal due to lighter evenings and students being available for lessons but the bank statements supplied cover most of the summer period and still do not support the earnings declared."
* Lending decision not sound (Lvl D)     "The on line submitted tax assessment was submitted the day before the application form was signed and shows a significant uplift on previous years profits.  Given this, extra care should have been taken when assessing the borrowers banks statements.  It is not clear that the credits going into the borrowers bank statements have all originated from the borrowers driving school business this year but this has not been questioned and all of the credits have been used to support income. In addition the underwriters have miscalculated the annualised income figure.  As it stands, even taking into account all of the credits, the bank statements on file do not support the level of income declared on the on line submission.  With a £500 per month car loan that has not been taken into account when calculating affordability, the calculated DTI of 47.62% is likely to be exceeded."</t>
  </si>
  <si>
    <t>* Borrower 1 primary employment not of sufficient duration (Lvl B)     "Application received 07Jan16. Current employment commenced 21Dec15. Employers reference obtained confirms no probation period. Noted that new employment is similar to previous employment which is declared to have run for over 7 years."
* Solicitors on Title do not match Application (Lvl B)     "Original sols did not meet lender requirements."
* Property-related issues notes on Valuation Report (Lvl B)     "There is a derelict mill to the rear/side of the property."
* Valuer has not provided sufficient comparables (Lvl B)     "Two comparable sales are over 6 months old."</t>
  </si>
  <si>
    <t>* Post-Offer Issues Indicated (Lvl A)     "Original offer issued 10Feb16 conditioned to obtain specialist reports regarding timber and damp. The costs were substantially more than the valuer had estimated and as a result the valuation of the property was reduced to £242,000. A revised offer was issued on  4Mar16 with evidence of additional deposit being provided as a parental gift."
*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(except for £167.36pm) to be cleared, DTI calculated at 47.62. However monthly commitment of £229.38pm noted and offer not conditioned robustly in ensuring these are cleared. As such should be included in DTI calculation. We are unable to calculate KMC’s DTI but it is likely to be approx. 52.62% on this basis."</t>
  </si>
  <si>
    <t>OL3 5EB</t>
  </si>
  <si>
    <t>GM919987</t>
  </si>
  <si>
    <t>R1001363748</t>
  </si>
  <si>
    <t>* Valuation with new build caveat and an LTV &gt; 80% (Lvl C)     "The valuer has stated that the valuation reflects that the property is brand new.  This figure may not be attainable on re-sale as a second hand property in the short term.  The LTV is 85%."</t>
  </si>
  <si>
    <t>* Valuer has not provided sufficient comparables (Lvl B)     "All three comparable valuations fall outside of 6 month window."
* LTV exceeds policy (Lvl B)     "Product max 85%. Loan agreed with fees added increasing LTV to 85.377%."</t>
  </si>
  <si>
    <t>* Maiden names/aliases not properly searched (Lvl A)     "Alias , maiden name configuration has not been searched"
* Applicant(s) address search not sufficiently complete (Lvl A)     "Linked addresses noted on credit data, but no evidence that these have been searched. Unclear therefore whether full checks made."</t>
  </si>
  <si>
    <t xml:space="preserve">Property is a new build constructed by Redrow . Initial valuation taken from plot specification and detail from the developer  B2 unsecured loan commitment £104pm - 2MIA inside last 24 months  Satisfactory reinspection obtained Borrower 2 employed by Borrower 1 . Income confirmed via accountant Borrower 1 Self-employed Architect The income screen has not been updated on receipt of the accountants certificate, the system still shows the income that was on the application form of £14,000.  The accountant has confirmed that borrower 2 total income is £38,390.  Borrower 1 income has also remained unchanged on the lenders system and does not include his self employed income from his second company.  A significant jump in turnover has been noted and investigated by the underwriters, the accountants have provided a plausible explanation. </t>
  </si>
  <si>
    <t>LE8 5QU</t>
  </si>
  <si>
    <t>First Registration</t>
  </si>
  <si>
    <t>R1001357164</t>
  </si>
  <si>
    <t>* Application document not properly signed (Lvl C)     "There is no signed borrowers declaration on file.  A letter on file from the broker dated 4Feb16 indicates the declaration was provided, also on file is a letter from the borrowers confirming no material changes to their circumstances to enable the offer to be extended this refers to the date they signed the declaration and as part of the completions process it must be confirmed on a tick sheet that the declaration is present.  It appears, in this case, that the declaration has been obtained and was on file at the time of completion but has been mislaid, possibly by a third party.  The lender is in the process of obtaining a new declaration."</t>
  </si>
  <si>
    <t>PETE EASTMAN</t>
  </si>
  <si>
    <t>Letter confirming no change of circumstances on file dated 25Jan16. Assessment made using valuers opinion of rent at £550pm. Valuers Report states that current rent is £500pm which would also provide adequate coverage.</t>
  </si>
  <si>
    <t>Unavailable</t>
  </si>
  <si>
    <t>PE33 0TB</t>
  </si>
  <si>
    <t>NK93135</t>
  </si>
  <si>
    <t>MATTHEW NUNN</t>
  </si>
  <si>
    <t>HANNAH MOODY</t>
  </si>
  <si>
    <t>R1001372301</t>
  </si>
  <si>
    <t>* Valuer has not provided sufficient comparables (Lvl B)     "One comparable exceeds 6 month time frame and all 3 are outside 10% tolerance. This has been acknowledged by the valuer and rationale given."</t>
  </si>
  <si>
    <t xml:space="preserve">DIANE MCLOUGHLIN </t>
  </si>
  <si>
    <t>£19500 deposit originally held in joint names with borrower’s former partner. Funds now transferred to borrower and letter contained on file from former partner relinquishing interest in the deposit and any future property transaction. Additional deposit being drawn from business.</t>
  </si>
  <si>
    <t>LL15 1LB</t>
  </si>
  <si>
    <t>WA617276</t>
  </si>
  <si>
    <t>R1001372763</t>
  </si>
  <si>
    <t>* Borrower 1 commuting distance issue noted (Lvl B)     "B1 employers address is approximately 125 miles away from home address. This has not been queried or investigated."
* Solicitors on Title do not match Application (Lvl B)     "Original sols did not meet lenders requirements."
* Borrower 1 general employment history inadequate (Lvl B)     "The lenders income summary states that B1 commenced current employment on 1Apr15 with the application being received on 22Dec15. It appears that the borrower has moved to a lower paid job with irregular hours but no further investigation appears to have been made regarding this."
* Borrower 1 Income / bank statement issues noted (Lvl B)     "The underwriter has taken 100% of the on target earnings as at 23Dec15, being £13,368, on the basis that total earnings on the Apr15 P60 were £17,784.25. It has however not been taken into account that the income shown on the Apr15 P60 relates to previous employment although it appears that the underwriter has used the previous P60 to help substantiate the borrowers general earnings as a landscaper.   The payslips on file for November shows a significant reduction in hours but on the subsequent December payslip there appears to be an adjustment which appears to be connected to the reduction in hours noted in November. The underwriter has commented that the December payslip shows an advance of pay and this was a one off payment required to meet an undue expense. The payslip actually shows a net advance as a deduction which may be connected to the borrowers pay problems in November.  The underwriter should have asked some questions regarding this in order to ensure the correct levels of income have used for affordability purposes."</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</si>
  <si>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Borrower 1 Affordability issues noted (Lvl A)     "Underwriter assessment assumed all outstanding credit to be cleared, DTI calculated at 42.68%. However monthly commitment of £374.22pm noted and offer not conditioned robustly in ensuring these are cleared. As such should be included in DTI calculation. We are unable to calculate KMC’s DTI but it is likely to be approx. 59.78% on this basis."</t>
  </si>
  <si>
    <t>£150pm DMP.</t>
  </si>
  <si>
    <t>BA13 3HR</t>
  </si>
  <si>
    <t>WT31161</t>
  </si>
  <si>
    <t>R1001370096</t>
  </si>
  <si>
    <t>* Valuer has not provided sufficient comparables (Lvl B)     "Two comparable sales are more than 10% below valuation figure."</t>
  </si>
  <si>
    <t>Borrowers are reimbursing funds used to purchase a plot of land for potential build. Financing completion of the project has not been investigated.  It is noted that B2's credit card balances exceed his declared annual income. The credit search shows that the majority of the credit card balances and current account overdraft are near to the credit limits.</t>
  </si>
  <si>
    <t>DE14 3AG</t>
  </si>
  <si>
    <t>SF439863</t>
  </si>
  <si>
    <t>R1001374248</t>
  </si>
  <si>
    <t>* Applicant(s) address search not sufficiently complete (Lvl B)     "Evidence on file confirms that Borrower is resident at a privately rented property with his spouse, there is nothing on file to indicate that a credit search has been carried out for this address."</t>
  </si>
  <si>
    <t xml:space="preserve">The borrower is re-mortgaging his current main residence onto a buy to let and will move in with his wife on completion.  A previous application was declined by the lender as he did not appear to own a property which would exclude him from buy to let criteria, the address that he gave as his main residence then was his wife's address and the address that he has says that he will now be moving into.  It is unclear exactly where this borrower is living, there are notes on the lenders system stating that the borrower 'spends time living with his wife at her address' .  A credit search is missing on this address.   There are notes on file assuming that the £30,000 capital raise is a deposit for purchase of new main residence but subsequent notes refer to debt consolidation then there is an email from the broker stating that the whole family will reside in the new property on completion.  It is not clear which property they are referring to, the wife's current address or a new purchase address.  If it is a new purchase no further details have been provided including the property address. The underwriters have not established where the borrower will be living at completion or even where his main residence is now.  </t>
  </si>
  <si>
    <t>WN3 4PR</t>
  </si>
  <si>
    <t>GM713678</t>
  </si>
  <si>
    <t>R1001370791</t>
  </si>
  <si>
    <t>* Borrower 2 primary employment history/continuity inadequate (Lvl B)     "Borrower 2 new to role which appears to be employment via family business on a part time basis. The underwriter has used a conservative income figure as confirmed by pay advice. No previous employment history supplied although this has been acknowledged"</t>
  </si>
  <si>
    <t xml:space="preserve">Interest Only advance - Criteria is satisfied - Repayment vehicle specified as "downsizing" Secondary income for borrower 1 from family business - P60 on file Borrower 1 self employed Catering Business . Income confirmed via Accountant and interim trading accounts basically covering a 12 month period. Directors Salary equates to £100000 </t>
  </si>
  <si>
    <t>SW6 7LB</t>
  </si>
  <si>
    <t>NGL400658</t>
  </si>
  <si>
    <t>R1001374705</t>
  </si>
  <si>
    <t>* Voters roll information out of line with application (Lvl B)     "The borrowers have other family members shown on the voters roll at their current address. There is no one on the current voters roll at the Buy to Let property although the valuer has indicated that it is currently tenanted. The valuer has also commented that the landlord is currently using the separate annexe for storage. Voters Roll information shows that it was previously the borrowers family home and it is therefore feasible that there may be a family connection with the current tenants. No tenancy agreement has been seen."
* Property-related issues notes on Valuation Report (Lvl B)     "The property has a detached annexe in the rear garden which includes a kitchen and a shower. At the time of the application the underwriter was satisfied that the landlord was using this for storage and was not subject to a separate tenancy."</t>
  </si>
  <si>
    <t>* Maiden names/aliases not properly searched (Lvl A)     "No evidence of any search in maiden name of B2."</t>
  </si>
  <si>
    <t>Home Improvements relate to borrowers main residence.</t>
  </si>
  <si>
    <t>TW13 5HZ</t>
  </si>
  <si>
    <t>MX44406</t>
  </si>
  <si>
    <t>R1001370669</t>
  </si>
  <si>
    <t>* Applicant(s) address search not sufficiently complete (Lvl A)     "Linked addresses noted on credit data, but no evidence that these have been searched. Unclear therefore whether full checks made."
* Maiden names/aliases not properly searched (Lvl A)     "No evidence of any search in maiden name of B2"</t>
  </si>
  <si>
    <t xml:space="preserve"> The borrowers are currently council tenants and are receiving a £40000 grant to be used as a deposit to purchase a property, to vacate the council property.  A letter from the council confirms the details of this.  Remaining deposit is coming from the borrowers own resources which have been evidenced.  B2 is an IT contractor with daily rate of pay set at £280. 4 Days are worked per week x 46 weeks per year    </t>
  </si>
  <si>
    <t>ME10 2TT</t>
  </si>
  <si>
    <t>K708497</t>
  </si>
  <si>
    <t>R1001373463</t>
  </si>
  <si>
    <t>Borrower is remortgaging main residence onto BTL terms.  Capital raise to fund purchase of a new residential home not far from where they currently live, a clear up market move; copy of new mortgage offer is on file.   Proof of address is on file as the borrower doesn't appear on the voters roll, a plausible explanation is on file.</t>
  </si>
  <si>
    <t>ME1 1XN</t>
  </si>
  <si>
    <t>K778240</t>
  </si>
  <si>
    <t>R1001376134</t>
  </si>
  <si>
    <t>* Borrower 1 Income / bank statement issues noted (Lvl B)     "It is noted that B1 is showing as self-employed, though they have assessed as a contractor, with daily rate of £600 annualised over 46 weeks. Noted the contracts on file are unsigned, though bank statements do reflect the invoices on file."</t>
  </si>
  <si>
    <t xml:space="preserve">B2 income figures showing on lender's system reflect the exact figures showing on application form, it is felt this system has not been updated. Wage slips on file show a varying basic which averages over 3 months at 11,212, plus overtime with a 3 month average of 2,765, it is felt there is inaccurate reporting as system figures differ, albeit being lower. Reference provided shows 13,340 earned 2015. </t>
  </si>
  <si>
    <t>BH21 3LY</t>
  </si>
  <si>
    <t>DT133043</t>
  </si>
  <si>
    <t>R1001365257</t>
  </si>
  <si>
    <t>* Borrower 2 Income / bank statement issues noted (Lvl B)     "B2 has employed by B1's limited company since Jun15. 2014 had originally been declared by the broker on the application form. Payslips provided show current income of £1500pm, i.e. £18,000pa but no deductions have been made for PAYE tax.   Two sets of payslips have been provided for B2 one showing monthly pay and one showing fortnightly pay. Monthly payslips show £400 31Jul15, £400 31Aug15 and £1500 30Sep15 with corresponding cumulative totals.  Fortnightly pay shows Gross pay £692.41 Salary £1500 11Sep15, Gross pay £692.41 Salary £1500 25Sep15. The gross pay to date on the 30Sep monthly payslip shows £2,700 whereas on the 25Sep15 fortnightly payslip shows £2,584.82  B1's accountant has advised that B2 is paid £692.41 every two weeks but no further enquiries appear to have been made to fully understand the position regarding B2's income and her tax status. Taking into account that B2 income only increased from Sep15, the issuing of monthly and fortnightly payslips with no tax deducted, it would have been prudent to make further enquiries with the accountant that deals with the payroll to establish that this is a long term taxable income and not an income of convenience for the mortgage application."
* Valuer has not provided sufficient comparables (Lvl B)     "One comparable sale is more than 10% below value and one sale is over 6 months old."
* Solicitors on Title do not match Application (Lvl B)     "Original sols did not meet lenders requirements."</t>
  </si>
  <si>
    <t>Valuers report states year built 2007. B2 is stated to be a first time buyer. £300pm maintenance commitment. Letter confirming no change of circumstances dated 19Feb16 on file.</t>
  </si>
  <si>
    <t>NP11 6HH</t>
  </si>
  <si>
    <t>CYM365999</t>
  </si>
  <si>
    <t>R1001374021</t>
  </si>
  <si>
    <t>* Solicitors on Title do not match Application (Lvl B)     "Borrower changed sols pre offer. No reason given."
* Rental amount does not adequately cover monthly payment (Lvl B)     "Underwriter discretion used in respect of 120% coverage."</t>
  </si>
  <si>
    <t>BTL remortgage raising funds to improve current main residence and BTL property.</t>
  </si>
  <si>
    <t>CM2 6WT</t>
  </si>
  <si>
    <t>EX699765</t>
  </si>
  <si>
    <t>R1001374715</t>
  </si>
  <si>
    <t>* Maiden names/aliases not properly searched (Lvl A)     "Alias , maiden name configuration has not been searched"</t>
  </si>
  <si>
    <t>Borrower was a FTB at the time of loan. Previously resided with partner in rented accommodation. Deposit gifted from mother confirmation on file</t>
  </si>
  <si>
    <t>MK10 9QH</t>
  </si>
  <si>
    <t>BM327147</t>
  </si>
  <si>
    <t>R1001374244</t>
  </si>
  <si>
    <t>CO15 4HH</t>
  </si>
  <si>
    <t>R1001377857</t>
  </si>
  <si>
    <t>Returning to work after maternity leave 1Feb16, confirmed by employer</t>
  </si>
  <si>
    <t>SA11 2AS</t>
  </si>
  <si>
    <t>WA821571</t>
  </si>
  <si>
    <t>R1001371826</t>
  </si>
  <si>
    <t xml:space="preserve">Homeowner with own residential mortgage and one BTL with greater than 12 months history . All loans perform </t>
  </si>
  <si>
    <t>PE11 2LS</t>
  </si>
  <si>
    <t>LL245468</t>
  </si>
  <si>
    <t>R1001379636</t>
  </si>
  <si>
    <t>* Valuer has not provided sufficient comparables (Lvl B)     "All three comparables are over 6 months old"</t>
  </si>
  <si>
    <t>Widowed</t>
  </si>
  <si>
    <t>PE7 3BE</t>
  </si>
  <si>
    <t>CB127214</t>
  </si>
  <si>
    <t>R1001372453</t>
  </si>
  <si>
    <t>PO16 9AU</t>
  </si>
  <si>
    <t>HP695827</t>
  </si>
  <si>
    <t>R1001375151</t>
  </si>
  <si>
    <t>* Valuer has not provided sufficient comparables (Lvl B)     "Two of the comparables are over 6 months old"</t>
  </si>
  <si>
    <t>Full payments on secured loan showing on credit search</t>
  </si>
  <si>
    <t>LL17 0AD</t>
  </si>
  <si>
    <t>WA215177</t>
  </si>
  <si>
    <t>R1001375983</t>
  </si>
  <si>
    <t>* Valuer has not provided sufficient comparables (Lvl B)     "All comparables are outside of the 10% tolerance level"</t>
  </si>
  <si>
    <t>WN8 0DB</t>
  </si>
  <si>
    <t>LA569147</t>
  </si>
  <si>
    <t>R1001366187</t>
  </si>
  <si>
    <t>CV6 5JL</t>
  </si>
  <si>
    <t>WM523415</t>
  </si>
  <si>
    <t>R1001374851</t>
  </si>
  <si>
    <t>* Borrower 1 primary employment not of sufficient duration (Lvl B)     "Borrower has been in employment for longer than 3 months however a probation period applies to 1 March 2016. Employer has confirmed that this will be satisfied"</t>
  </si>
  <si>
    <t>B 1 is employed as a Development Designer since September 2015 . The position is subject to a probationary period to 1/3/16 . The borrower had been previously self-employed in the same line of work . Employer confirmed that probation will be passed</t>
  </si>
  <si>
    <t>NG2 5DX</t>
  </si>
  <si>
    <t>NT376978</t>
  </si>
  <si>
    <t>R1001376010</t>
  </si>
  <si>
    <t>* Valuer has not provided sufficient comparables (Lvl B)     "2 comparables are outside 10% tolerance"</t>
  </si>
  <si>
    <t>M19 1FY</t>
  </si>
  <si>
    <t>GM547867</t>
  </si>
  <si>
    <t>R1001369141</t>
  </si>
  <si>
    <t>* Borrower 1 primary employment lacks sufficient documentation (Lvl B)     "B1 is an IT contractor. System notes reflect a daily rate of pay amounting to £374 for 5 day working week  x 46 = £86020 . There was no evidence of income contained on file, this has now been printed off after referral to the Underwriting Manager. However, the contracts supplied show the pay rate as mentioned above but there seems to be a time lag in between the last referral, this would seem to suggest there was no contract in place for a 2 month period in 2015, so it is felt this should not be calculated on a x 46 week basis. The first contract runs from 1/4/14 to 26/9/14, then 29/9/14 to 31/3/15, and then 4/6/15 to 31/3/16.  Bank statements provided cover the period where there appears to be a contract gap, these show regular credits in line with previous contracts.  The gap has been explained as slow administration to change the contract dates.  The application was offered in December when there was 3 months remaining on the current contract but completed two weeks before the current contract expires.  It may have been prudent to establish that this contract is likely to be extended, although, given that the contract has been extended three times previously, it is considered unlikely that it would be not extended again."
* LTV exceeds policy (Lvl B)     "Product max 85%. Loan agreed with fees added increasing LTV to 85.4%"</t>
  </si>
  <si>
    <t xml:space="preserve">B1 is an IT contractor. System notes reflect a daily rate of pay amounting to £374 for 5 day working week  x 46 = £86020 . </t>
  </si>
  <si>
    <t>BN13 2RF</t>
  </si>
  <si>
    <t>WSX371578</t>
  </si>
  <si>
    <t>R1001369485</t>
  </si>
  <si>
    <t>* Post-Offer Issues Indicated (Lvl B)     "Revised offer required due to incorrect spelling of B2 middle name."
* On-line Submitted SA302 used to verify income (Borrower 1) (Lvl B)     "Online SA302 submissions on file for 2014/15, 2013/14."</t>
  </si>
  <si>
    <t>CO13 9AP</t>
  </si>
  <si>
    <t>EX557816</t>
  </si>
  <si>
    <t>R1001369723</t>
  </si>
  <si>
    <t>NG4 2FQ</t>
  </si>
  <si>
    <t>NT48886</t>
  </si>
  <si>
    <t>R1001370099</t>
  </si>
  <si>
    <t xml:space="preserve">B1 on voters roll at present address B2 traced on VR at historic address in 2005. Historic default noted B2 outside of last 2 years  B2 has a student loan costing £212 per month  B1 had a joint mortgage with family member - redeemed in April 2015 COT confirms that the property tenure is leasehold   </t>
  </si>
  <si>
    <t>E5 8AN</t>
  </si>
  <si>
    <t>AGL224871</t>
  </si>
  <si>
    <t>R1001370271</t>
  </si>
  <si>
    <t>* Borrower 1 Income / bank statement issues noted (Lvl B)     "B1 undertakes a fair amount of on-line gambling through Sky bet and WHO Internet (William Hill On-Line) plus the Lottery. In the 3 months bank statements provided there is a net loss of £137 in Jul15, £52 Aug15, £50 profit in Sep15, £180 loss in Oct15. It is felt this is more social gambling than an issue, hence graded B, though it may be prudent to look at lending policy in terms of regular occurrences such as this and factoring in to affordability calculator, to be made as a deduction from income through prudence. In the 3 month period there were 37 instances where more money was transferred to the on-line betting account. It is noted it is difficult to know if there is a healthy balance sitting in the on-line accounts, but it would be advisable for the underwriter to comment on this to reflect that fact it has been taken into account in the decision-making process."
* Valuer has not provided sufficient comparables (Lvl B)     "Two comparables are over 6 months old, the other is outside of 10% tolerance level, no valid comparables provided"</t>
  </si>
  <si>
    <t>* Post-Offer Issues Indicated (Lvl 1)     "Revised offer to produce, following receipt of ID in the form of driving licences, middle names noted for borrowers"</t>
  </si>
  <si>
    <t>RG27 9HT</t>
  </si>
  <si>
    <t>HP64681 &amp; HP601533</t>
  </si>
  <si>
    <t>R1001371024</t>
  </si>
  <si>
    <t>* LTV exceeds policy (Lvl B)     "Product max 85%. Loan agreed with fees added increasing LTV to 85.382%."</t>
  </si>
  <si>
    <t>* Applicant(s) address search not sufficiently complete (Lvl A)     "Linked addresses noted on credit data, but no evidence that these have been searched. Unclear therefore whether full checks made."
* Maiden names/aliases not properly searched (Lvl A)     "No evidence of any search in maiden name of B2."
* Borrower 1 Affordability issues noted (Lvl A)     "Underwriter assessment assumed all outstanding credit to be cleared, DTI calculated at 51.5%. However monthly commitment of £1650.51 pm noted and offer not conditioned robustly in ensuring these are cleared. As such should be included in DTI calculation. We are unable to calculate KMC’s DTI but it is likely to be approx.  74.31 % on this basis."</t>
  </si>
  <si>
    <t xml:space="preserve">Valuer has advised that there is high voltage electricity supply equipment close to the property which may effect marketability due to perceived possible effects of electromagnetic fields. B2 employed part time and also % shareholder in spouses business and is in receipt of dividends/ share of profits </t>
  </si>
  <si>
    <t>RH10 4NR</t>
  </si>
  <si>
    <t>WSX46899</t>
  </si>
  <si>
    <t>R1001371099</t>
  </si>
  <si>
    <t>* Red flags observed re. the value or valuation process (Lvl B)     "No property photographs on file"
* Solicitors on Title do not match Application (Lvl B)     "Original sols did not meet lenders requirements."
* Property-related issues notes on Valuation Report (Lvl B)     "The property faces a semi derelict public house."
* Valuer has not provided sufficient comparables (Lvl B)     "Two comparable sales are over 6 months old."</t>
  </si>
  <si>
    <t>LS15 0NS</t>
  </si>
  <si>
    <t>WYK629670</t>
  </si>
  <si>
    <t>R1001371399</t>
  </si>
  <si>
    <t>* Valuer has not provided sufficient comparables (Lvl B)     "Two comparables are outside of 10% tolerance"</t>
  </si>
  <si>
    <t>EN10 6DZ</t>
  </si>
  <si>
    <t>HD152252</t>
  </si>
  <si>
    <t>R1001371671</t>
  </si>
  <si>
    <t>* Property-related issues notes on Valuation Report (Lvl B)     "Borrowers are noted to be married with two child dependants. Remortgaging a 2 bed terraced property which is likely to provide insufficient accommodation for the family in the long term."
* Red flags observed re. the value or valuation process (Lvl B)     "Photographs of property not seen"
* Valuer has not provided sufficient comparables (Lvl B)     "Two comparable sales fall outside 10% of valuation tolerance."</t>
  </si>
  <si>
    <t xml:space="preserve">ALAN BANKS  </t>
  </si>
  <si>
    <t>Remortgage to purchase equity share held by original builder  Split title, SYK186969 is leasehold granted in 1976 for 300 years</t>
  </si>
  <si>
    <t>S12 2UL</t>
  </si>
  <si>
    <t>SYK497888/506740</t>
  </si>
  <si>
    <t>R1001371754</t>
  </si>
  <si>
    <t>* Valuer has not provided sufficient comparables (Lvl B)     "Comparable valuations fall outside of criteria. This has been acknowledged by the valuer"</t>
  </si>
  <si>
    <t xml:space="preserve">B2 had a payday loan in 2/2012 whilst this is outside 2 year window the payday loan is in default with a current balance of £758 B1 employed by HMRC P60 for 2015 used to verify income which includes an element of overtime amounting to £1242.90. The full amount of overtime has been used by the underwriter as opposed to 50%. The full amount of overtime used by the underwriter equates to an affordability success when applying a 100% ratio. Other commitments of £78 relate to child care cost  The Borrowers are party to a debt recovery scheme, cost £36 per month, It is unclear if this will be repaid to coincide with completion , It would seem that this arrangement is ongoing  The sale price of the borrowers existing property has been confirmed at £119,950, the same value as the new purchase price. This will generate £27,950 sale proceeds to be used as deposit. Funding of disbursements and fees has not been fully reviewed. </t>
  </si>
  <si>
    <t>CH49 4NE</t>
  </si>
  <si>
    <t>MS412410</t>
  </si>
  <si>
    <t>R1001372013</t>
  </si>
  <si>
    <t>B2 currently living with partner but not on the mortgage. B2 has decided to return to previous employment, salary 10192</t>
  </si>
  <si>
    <t>TN24 0JN</t>
  </si>
  <si>
    <t>K272026</t>
  </si>
  <si>
    <t>R1001372059</t>
  </si>
  <si>
    <t>* Maiden names/aliases not properly searched (Lvl A)     "Alias, maiden name configuration has not been searched"
* On-line Submitted SA302 used to verify income (Borrower 1) (Lvl A)     "Borrowers are IFAs and directors of their own company HMRC on line submitted tax assessments are on file and have been used to verify income for both borrowers"
* On-line Submitted SA302 used to verify income (Borrower 2) (Lvl A)     "Borrowers are IFAs and directors of their own company HMRC tax calculations are on file and have been used to verify income for both borrowers"
* Applicant(s) address search not sufficiently complete (Lvl A)     "Linked addresses noted on credit data, but no evidence that these have been searched. Unclear therefore whether full checks made."</t>
  </si>
  <si>
    <t xml:space="preserve">Borrowers are IFAs and directors of their own company HMRC tax calculations are on file and have been used to verify income for both borrowers </t>
  </si>
  <si>
    <t>NE66 1BT</t>
  </si>
  <si>
    <t>ND122503</t>
  </si>
  <si>
    <t>R1001372266</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</si>
  <si>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B's son will reside at the security. Offer not conditioned that lender is aware and there is no requirement for Deed of Consent to be completed. Potential equity issue.   Details noted on lenders securities screen."</t>
  </si>
  <si>
    <t>WF7 6LA</t>
  </si>
  <si>
    <t>WYK227804</t>
  </si>
  <si>
    <t>R1001372714</t>
  </si>
  <si>
    <t>* Post-Offer Issues Indicated (Lvl B)     "Revised offer required to correct spelling of B2 name."
* Mortgage offer conditions not suitable/appropriate (Lvl B)     "The lenders commitments screen indicates that a credit card of £1100 and loan of £9000 are to be repaid.  Underwriter note states that borrowers to clear card commitments from own funds and mortgage to clear loan. Happy they could cover the credit card from own resources. B2 bank statement on file shows a balance of £911.16 as at 1Dec15 and therefore does not appear to have sufficient funds available to clear credit card balance. B1 bank statements not seen.  Repayment of credit was conditioned on the offer dated 6Jan16 but not on the revised offer dated 21Mar16 following correction of name and should therefore have been included in the affordability assessment."
* Borrower 2 Income / bank statement issues noted (Lvl B)     "The underwriter has commented that he is happy that borrowers will be able to clear credit card balance from own resources. B2 bank statement dated 1Dec15, used for proof of residence shows a balance of £911.16.  The £1100 balance has been declared by B1. No bank statements for B1 have been seen and it is therefore unclear why this assumption has been made."
* Borrower 1 Income / bank statement issues noted (Lvl B)     "The underwriter has commented that he is happy that borrowers will be able to repay card balances from own resources but no bank statements for B1 have been seen to support this."
* Borrower 1 Affordability issues noted (Lvl B)     "Underwriter assessment assumed all outstanding credit to be cleared, DTI calculated at 48.86%. However monthly commitment of £212pm noted and offer not conditioned that these are cleared. As such should be included in DTI calculation. We are unable to calculate KMC’s DTI but it is likely to be approx.  53.54% on this basis. The underwriter has also taken a view that the borrowers will be able to clear card balances from own resources but this is not evident from bank statements seen."</t>
  </si>
  <si>
    <t>£523.50pm High Cost Area allowance included in B1 income assessment.</t>
  </si>
  <si>
    <t>E13 8SE</t>
  </si>
  <si>
    <t>EX33206</t>
  </si>
  <si>
    <t>R1001372837</t>
  </si>
  <si>
    <t>* DMP Payments not met or insufficient evidence (Lvl B)     "DMP statements show that the borrowers were making regular payments of £422pm but this reduced to £100 in Oct14. £422pm resumed from Nov14 and it is not clear if the reduced payment related to any further financial pressure although it is noted that borrower 2 would have been on maternity leave at the time."
* Deposit withdrawn from company not feasible (Lvl B)     "The borrowers accountant has provided an email on 11Jan16 confirming that a withdrawal of £6,000 would not have a detrimental effect on the business. It is felt that this should have been questioned and potentially declined as an acceptable source of deposit. The business account had a balance of £6281.59 as at 18Dec15.  Accounts on file show admin expenses of £17,704 for the year ending 30Jun15, an average of £1475pm and £20,946 for the year ending 30Jun14 an average of £1745pm.  The withdrawal would not leave any working capital and may mean the company would have to go into overdraft."
* Borrower 1 Income / bank statement issues noted (Lvl B)     "Application received Dec15. B1 bank statements show a returned DD charge on 2Nov15 and a returned DD on 23Nov15. 23Nov15 DD was honoured on second collection on 1Dec15.  The underwriter has acknowledged the second DD and has stated happy to accept as paid on 1Dec15 but has made no reference to the returned DD charge on 2Nov15. Taking into account that the borrowers are increasing their mortgage from £66,000 to £182,750 at 85%ltv, already have a DMP and are withdrawing virtually the full balance from the business bank account it is felt that the borrowers should have been asked to provide further evidence of financial stability before proceeding. It is noted that B2 also fully utilises her overdraft limit and there is no currently evidence of any disposable income to support an increase in borrowing.  In addition, the borrowers have made an arrangement on their DMP to make a reduced payment in Oct 2014 this would have been when borrower 2 was on maternity leave.  The DTI is fairly low at  33% with A1 conduct of current mortgage and all credit held in the last 24 months."
* Solicitors on Title do not match Application (Lvl B)     "Change of sols as original firm had also been instructed by the vendors."
* Borrower 2 Income / bank statement issues noted (Lvl B)     "The borrowers current basic salary is not reflected in the P60 annual earnings for 2015, the p60 states earnings of £22, 191 which is about half of her current earnings.  There's an email on file stating that the borrower has been on maternity leave and took 6 months unpaid leave."
* Decision to lend not justified by loan approval notes (Lvl B)     "There are signs that the borrowers are suffering from financial stress.  Borrower 2 has confirmed that she has been on 6 months unpaid maternity leave which will explain some of this stress but not enough information has been collected in terms of how the borrowers will be able to afford nearly trebling their current mortgage commitment for the lender to demonstrate that they have behaved responsibly."</t>
  </si>
  <si>
    <t>B2 is stated to be a first time buyer. £217 maintenance and £413 DMP commitment.</t>
  </si>
  <si>
    <t>HU5 4EQ</t>
  </si>
  <si>
    <t>HS6634</t>
  </si>
  <si>
    <t>R1001372948</t>
  </si>
  <si>
    <t>* Potential consents issue noted from Voters Roll information (Lvl A)     "The borrower is purchasing a further share in the property from former partner and raising funds to do so"
* Applicant(s) address search not sufficiently complete (Lvl A)     "Linked addresses noted on credit data, but no evidence that these have been searched. Unclear therefore whether full checks made."
* On-line Submitted SA302 used to verify income (Borrower 1) (Lvl A)     "On line assessment used for Income Calculation purposes although an Accountants reference has also been supplied.  The net profit has more than doubled on the previous year.  The underwriters have noted this and called the accountant, notes on DPR state that the accountant states that his client has previously been distracted by his domestic situation and not concentrating on growing his business."</t>
  </si>
  <si>
    <t>The borrower is purchasing a further share in the property from former partner and raising funds to do so. Lending into retirement noted pension statement on file reflects contributions made  The property tenure is leasehold and has been confirmed on the COT</t>
  </si>
  <si>
    <t>SL7 3EA</t>
  </si>
  <si>
    <t>BM259400</t>
  </si>
  <si>
    <t>R1001373338</t>
  </si>
  <si>
    <t>B23 6NG</t>
  </si>
  <si>
    <t>WK153078</t>
  </si>
  <si>
    <t>R1001373388</t>
  </si>
  <si>
    <t>* Applicant(s) address search not sufficiently complete (Lvl A)     "Linked addresses noted on credit data, but no evidence that these have been searched. Unclear therefore whether full checks made."
* Borrower 1 Affordability issues noted (Lvl A)     "Underwriter assessment assumed all outstanding credit to be cleared, DTI calculated at 47.01%. However monthly commitment of £912.35 pm noted and offer not conditioned robustly in ensuring these are cleared. As such should be included in DTI calculation. We are unable to calculate KMC’s DTI but it is likely to be approx. 76.21 % on this basis."</t>
  </si>
  <si>
    <t xml:space="preserve">B2 employer confirms 30 hours per week </t>
  </si>
  <si>
    <t>SS5 4SW</t>
  </si>
  <si>
    <t>EX80141</t>
  </si>
  <si>
    <t>R1001373763</t>
  </si>
  <si>
    <t>* Valuer has not provided sufficient comparables (Lvl B)     "Comparables supplied fall outside of valuation tolerance, with one property having a differing specification compared to the subject dwelling"</t>
  </si>
  <si>
    <t>* Applicant(s) address search not sufficiently complete (Lvl A)     "Linked addresses noted on credit data, but no evidence that these have been searched. Unclear therefore whether full checks made."
* Income into retirement not acceptable (Lvl A)     "No proof of income into retirement has been supplied , however this has been acknowledged as acceptable by the underwriter given the nature of work that presently applies to the borrower.  Borrower 1 will be within state retirement age at the end of the term."</t>
  </si>
  <si>
    <t xml:space="preserve">The property is being sold through an agent - Purple Bricks  Maternity leave applies to B1 who’s pay will return to original level on 5 April 2016 . Employers have confirmed that the position remains open. Basic Income confirmed at £19776 B2 receives a basic salary amounting to £24429 and additional overtime - latest P60 reflects gross earnings of £30027, amounting to a total additional pay of £5598, 50% rule would seem a prudent. Part deposit forms a gift £15340 from B1s father. This has been confirmed by solicitor and gift donor </t>
  </si>
  <si>
    <t>TA6 6XN</t>
  </si>
  <si>
    <t>ST311784</t>
  </si>
  <si>
    <t>R1001374239</t>
  </si>
  <si>
    <t>* Solicitors on Title do not match Application (Lvl B)     "Solicitors changed after original offer issued. Unclear from notes why as additional costs would occur as Solicitor does not meet Lenders minimum requirements"
* Borrower 1 Income / bank statement issues noted (Lvl B)     "Unclear how income has been assessed by UW SA302 for B1 = £56489 for 2014 - 2015 and £36138 for B2 which includes £2805 rental income. Accountant certificates also have conflicting information on the accountants certificates; B1 income confirmed as £52k with spouses salary of £40k and B2 income confirmed as £30k. Copy of accounts on file show  profit of £200499, however there is a 3 rd director who appears to have 66% of the shares"</t>
  </si>
  <si>
    <t>* Maiden names/aliases not properly searched (Lvl A)     "Alias, maiden name configuration has not been searched"</t>
  </si>
  <si>
    <t>Specialist reports in relation to cavity wall tie failure and condition of the roof, have been requested and made a condition of the offer  Missed /l ate payment showing 11 months ago for B2 on a credit card, not noted by UW.Account brought UTD following month.</t>
  </si>
  <si>
    <t>NE34 8DN</t>
  </si>
  <si>
    <t>TY32140</t>
  </si>
  <si>
    <t>R1001374252</t>
  </si>
  <si>
    <t>This is a remortgage of the borrowers existing main residence. The borrower has raised additional funds( £96000)  to purchase a new main residence via the proceeds of this loan The current mortgage is in joint names with borrowers former (deceased) wife The property tenure is leasehold as confirmed by the COT</t>
  </si>
  <si>
    <t>M26 3TD</t>
  </si>
  <si>
    <t>GM144068</t>
  </si>
  <si>
    <t>R1001374436</t>
  </si>
  <si>
    <t>* Valuer has not provided sufficient comparables (Lvl B)     "One comparable sale is more than 10% below valuation and one is over 6 months old."
* Red flags observed re. the value or valuation process (Lvl B)     "Unable to see photographs of the property on paper file or DPR system"</t>
  </si>
  <si>
    <t>FY4 2DF</t>
  </si>
  <si>
    <t>LAN107073</t>
  </si>
  <si>
    <t>R1001374495</t>
  </si>
  <si>
    <t>* Valuer has not provided sufficient comparables (Lvl B)     "One comparable is over 10% tolerance level and another is over 6 months old, so only one valid comparable"</t>
  </si>
  <si>
    <t>S75 5ES</t>
  </si>
  <si>
    <t>SYK453425</t>
  </si>
  <si>
    <t>R1001374502</t>
  </si>
  <si>
    <t>* Valuation below minimum value permitted (Lvl A)     "Property being refurbished loan based on AWV"
* Applicant(s) address search not sufficiently complete (Lvl A)     "Linked addresses noted on credit data, but no evidence that these have been searched. Unclear therefore whether full checks made."
* Maiden names/aliases not properly searched (Lvl A)     "No evidence of any search in all previous names of B2."</t>
  </si>
  <si>
    <t>Security is not a new build but a complete renovation of an existing property hence requirement for guarantees. Re inspection dated 07/03/2016 on file.</t>
  </si>
  <si>
    <t>SO40 3GR</t>
  </si>
  <si>
    <t>R1001374720</t>
  </si>
  <si>
    <t>* Valuer has not provided sufficient comparables (Lvl B)     "All comparables are outside 10% valuation tolerance"</t>
  </si>
  <si>
    <t xml:space="preserve">Property address on offer stated as 'Flat 2', should be '2', notes indicate that data amended but there was no requirement to issue an amended offer. £232.88pm DMP. </t>
  </si>
  <si>
    <t>NP16 5DQ</t>
  </si>
  <si>
    <t>WA531109/CYM156568</t>
  </si>
  <si>
    <t>R1001375063</t>
  </si>
  <si>
    <t>* Solicitors on Title do not match Application (Lvl B)     "Original sols did not meet lenders requirements."
* Borrower 1 Income not reasonable for borrower profile (Lvl B)     "The borrower has been trading since May14 with annual turnover of £4.6 million shown in the accounts for the year ending 31May15 with a gross profit of £1.1 million. The underwriter has acknowledged that this is unusual for a first year of trading but has accepted that there is evidence of trading with her brothers and step fathers well established businesses. Credits to business bank statements from unrelated parties support turnover figures."
* Red flags observed re. the value or valuation process (Lvl B)     "The valuers report states that the property is currently let. A letter from the borrowers solicitor states that they have written confirmation from the sellers solicitor that the property is vacant. It may have still been prudent from the outset to establish the rationale for a 24 year old first time buyer purchasing a 4 bed property."
* Valuer has not provided sufficient comparables (Lvl B)     "Two comparable sales exceed 10% of valuation."</t>
  </si>
  <si>
    <t xml:space="preserve">Accountants reference shows £16,667 salary and £45,600 dividends over 13 months which gives an equivalent income of £57,477 over 12 months. The borrower had also provide a tax calculation to 5Apr15 showing an income of £41,777 and although this was in an unacceptable format this income has been used as a worst case scenario. </t>
  </si>
  <si>
    <t>PE7 1QN</t>
  </si>
  <si>
    <t>CB296116</t>
  </si>
  <si>
    <t>R1001375825</t>
  </si>
  <si>
    <t>Capital raising for purchase of further property</t>
  </si>
  <si>
    <t>PL2 2BY</t>
  </si>
  <si>
    <t>DN432541</t>
  </si>
  <si>
    <t>R1001375867</t>
  </si>
  <si>
    <t>0</t>
  </si>
  <si>
    <t>PL9 7DX</t>
  </si>
  <si>
    <t>DN391502</t>
  </si>
  <si>
    <t>R1001375920</t>
  </si>
  <si>
    <t>* Income into retirement not acceptable (Lvl B)     "The pension projection gives an annual pension income of £52.  The underwriter has noted that evidence has been provided that B1 has a pension with HSBC. No comment has been made regarding the projected pension. In this instance it is recognised that the borrower is a professional landlord with a taxable rental income and it is feasible that this could continue beyond normal retirement age."
* Property-related issues notes on Valuation Report (Lvl B)     "The property is noted to face industrial/commercial premises to the front and abuts an industrial estate to the rear with a busy through road."</t>
  </si>
  <si>
    <t>* On-line Submitted SA302 used to verify income (Borrower 1) (Lvl A)     "Apr15 online submission of borrowers tax return has been used for income assessment"
* Applicant(s) address search not sufficiently complete (Lvl A)     "Linked addresses noted on credit data, but these are noted as not being searched. Unclear therefore whether full checks made."
* Mortgage offer conditions not suitable/appropriate (Lvl A)     "Notes on file indicate that the son and daughter B1 will reside at the security. Offer not conditioned that lender aware and there is no requirement for Deed of Consent to be completed. Potential equity issue. Lenders securities screen noted with details."</t>
  </si>
  <si>
    <t>LE8 6LG</t>
  </si>
  <si>
    <t>LT38623</t>
  </si>
  <si>
    <t>R1001375936</t>
  </si>
  <si>
    <t>BTL purchase. This is a private sale. Access arrangements via B1. The property has a tenant presently in situ. Three years trading accounts have been used by the underwriter to establish income position which is in excess of £25000 .Profit amounting to £84000 noted for latest years trading. Copy Contract on file confirms agreed purchase price and terms of private sale B2 is a FTB</t>
  </si>
  <si>
    <t>BS16 9SP</t>
  </si>
  <si>
    <t>R1001375957</t>
  </si>
  <si>
    <t>* Borrower 1 Income / bank statement issues noted (Lvl B)     "Bank statements have been provided to verify payment of the borrowers BTL mortgages. The statement also show a £362.47 Standing Order payment showing the borrowers names and described as loan. It is not clear what this relates to and has not been referred to in the underwriting notes. It is noted that being paid by Standing Order is not normal practice for a loan repayment and may relate to a private arrangement with family or the borrowers business."
* LTV exceeds policy (Lvl B)     "Product max 85%. Loan agreed with fees added increasing LTV to 85.276%."
* Property-related issues notes on Valuation Report (Lvl B)     "The property has a plot extending to approximately 4 acres. The valuer has included 3 acres in the valuation in accordance with lending policy although all 4 acres will be included as security."</t>
  </si>
  <si>
    <t>BB3 3QR</t>
  </si>
  <si>
    <t>LA635548 LA630052</t>
  </si>
  <si>
    <t>R1001375963</t>
  </si>
  <si>
    <t>* Property-related issues notes on Valuation Report (Lvl B)     "It is noted that the borrower's entire property portfolio consists of properties which have been converted into 1 and 2 bedroom apartments, there is the possibility that the property could also be converted, underwriter could have pushed this point further. Valuer has stated that the property is currently tenanted by a single family"
* Valuer has not provided sufficient comparables (Lvl B)     "Two of the comparables are over 6 months old"</t>
  </si>
  <si>
    <t>Capital raising for improvements to borrower's portfolio including new kitchens, refurbishments - four properties which have been converted at some point to self-contained apartments - 3x1 bedroom, 5 x 1 bedroom, 5 x 2 bedroom and 2 x 2 bedroom in the 4 properties.</t>
  </si>
  <si>
    <t>FY3 8RB</t>
  </si>
  <si>
    <t>LA480857</t>
  </si>
  <si>
    <t>R1001376007</t>
  </si>
  <si>
    <t>* Solicitors on Title do not match Application (Lvl B)     "Solicitors have been amended at the borrowers request given the same firm were handling sale of the property"</t>
  </si>
  <si>
    <t xml:space="preserve">The borrowers are sisters </t>
  </si>
  <si>
    <t>Family</t>
  </si>
  <si>
    <t>SS8 8EU</t>
  </si>
  <si>
    <t>EX904028</t>
  </si>
  <si>
    <t>R1001376060</t>
  </si>
  <si>
    <t>* Valuer has not provided sufficient comparables (Lvl B)     "All 3 comparables are outside 10% tolerance"
* Applicant(s) address search not sufficiently complete (Lvl B)     "Linked addresses noted on credit data, but no evidence that these have been searched. Unclear therefore whether full checks made. It is noted that one of the linked addresses relates to the property being purchased, and whilst there is no evidence of any credit at this address, it has not been queried by the underwriter."
* Solicitors on Title do not match Application (Lvl B)     "Original solicitors did not meet lender panel criteria"
* LTV exceeds policy (Lvl B)     "Product max 85%. Loan agreed with fees added increasing LTV to 85.316%."</t>
  </si>
  <si>
    <t xml:space="preserve"> B2 is a FTB Borrower 1 income derived from self-employed Property Development and Solicitor / Legal Practice – Net Profit figures taken from Trading accounts with both trading performances combined   Borrower 2 pay advice supplied basic salary used     </t>
  </si>
  <si>
    <t>WA2 0AW</t>
  </si>
  <si>
    <t>CH214111</t>
  </si>
  <si>
    <t>R1001376272</t>
  </si>
  <si>
    <t>* Mortgage offer conditions not suitable/appropriate (Lvl B)     "Condition 9989 quotes incorrect Interest only element of the loan, net advance quoted not gross amount"</t>
  </si>
  <si>
    <t>ME4 6BW</t>
  </si>
  <si>
    <t>K631517</t>
  </si>
  <si>
    <t>R1001376311</t>
  </si>
  <si>
    <t>YO25 5HP</t>
  </si>
  <si>
    <t>YEA30133</t>
  </si>
  <si>
    <t>R1001376655</t>
  </si>
  <si>
    <t>Capital raising for purchase of new let property</t>
  </si>
  <si>
    <t>CO15 2BQ</t>
  </si>
  <si>
    <t>EX900923</t>
  </si>
  <si>
    <t>R1001376953</t>
  </si>
  <si>
    <t>* Solicitors on Title do not match Application (Lvl B)     "Previous sols not acceptable"</t>
  </si>
  <si>
    <t xml:space="preserve">MIKE DOWNER </t>
  </si>
  <si>
    <t>Noted previous 2 years the company operated at a loss, increased turnover this year and seem to be operating more efficiently</t>
  </si>
  <si>
    <t>LE9 4FJ</t>
  </si>
  <si>
    <t>LT30043</t>
  </si>
  <si>
    <t>R1001377017</t>
  </si>
  <si>
    <t>B2 is a FTB</t>
  </si>
  <si>
    <t>YO12 7JZ</t>
  </si>
  <si>
    <t>NYK98786</t>
  </si>
  <si>
    <t>R1001377128</t>
  </si>
  <si>
    <t>FY2 9TX</t>
  </si>
  <si>
    <t>LAN41730</t>
  </si>
  <si>
    <t>R1001377198</t>
  </si>
  <si>
    <t>* Post-Offer Issues Indicated (Lvl B)     "The borrowers have used B2's employers for conveyancing with the COT having been signed by one of the partners."
* Borrower 2 Affordability issues noted (Lvl B)     "Child benefit has been included in the affordability assessment. The employers reference dated 14Mar16 shows a lower salary than seen on earlier payslips. It has not been queried if this is correct. Has B2 reduced her hours for example. Using the lower salary and excluding child benefit will impact on affordability.   The affordability calculation has been re-done based on the lower salary and without child benefit.  The end result is a DTI of 46%."
* Borrower 1 Income / bank statement issues noted (Lvl B)     "It is noted that B1 payslips show tax code 1000L for Mar15 but this is reduced to 429L for Apr and May15. Although B1 appears to have had a pay rise from Apr15 the reduced tax code will impact on net pay and potentially affordability. The reasons for the change have not been investigated. Although employed at different companies the payslips for both borrowers have the same format and the tax code for B2 is also noted to have reduced from Apr15 but shows an increase on later payslips. Bank statements were obtained to verify salary credits for each borrower."</t>
  </si>
  <si>
    <t>£90pm DMP.</t>
  </si>
  <si>
    <t>IP2 9RN</t>
  </si>
  <si>
    <t>SK3268</t>
  </si>
  <si>
    <t>R1001377227</t>
  </si>
  <si>
    <t>* Valuation with new build caveat and an LTV &gt; 80% (Lvl B)     "The subject property is the 'show home' on the development and as such has a higher upgrade of fittings, the property is being sold with a £5k discount and includes all furniture and white goods. This has been disclosed in accordance with guidelines.  Valuer also states that it may not be possible to attain the valuation figure if resold as second hand especially if comparable new build properties are on offer at the same time."</t>
  </si>
  <si>
    <t xml:space="preserve">B2 is a FTB </t>
  </si>
  <si>
    <t>TA5 2LQ</t>
  </si>
  <si>
    <t>R1001377357</t>
  </si>
  <si>
    <t>* Property under 10 years old and no NHBC cover or similar (Lvl B)     "The Property is less than 10 years old, the surveyor has not mentioned the existence of NHBC or similar cover. This has however been conditioned on the offer."</t>
  </si>
  <si>
    <t>* Credit search not within 40 Days (Lvl A)     "Previous applications made, new property found, dates all checked to original documents and are OK. Credit search 08Feb16. Day1 assessment 15Feb16."
* Applicant(s) address search not sufficiently complete (Lvl A)     "Linked addresses noted on credit data, but no evidence that these have been searched. Unclear therefore whether full checks made."
* Maiden names/aliases not properly searched (Lvl A)     "No evidence of any search in maiden name of B2."</t>
  </si>
  <si>
    <t>BD10 9QG</t>
  </si>
  <si>
    <t>WYK861711</t>
  </si>
  <si>
    <t>R1001377440</t>
  </si>
  <si>
    <t>* Solicitors on Title do not match Application (Lvl B)     "Original sols did not meet lenders requirements."</t>
  </si>
  <si>
    <t>B2 is noted to be a first time buyer.</t>
  </si>
  <si>
    <t>C013 0RH</t>
  </si>
  <si>
    <t>EX182550</t>
  </si>
  <si>
    <t>R1001377470</t>
  </si>
  <si>
    <t>* Credit search not within 40 Days (Lvl 1)
* Applicant(s) address search not sufficiently complete (Lvl A)     "Linked addresses noted on credit data, but no evidence that these have been searched. Unclear therefore whether full checks made."</t>
  </si>
  <si>
    <t>B2 in probationary period until April 2016, discretion used by UW</t>
  </si>
  <si>
    <t>HR2 6DZ</t>
  </si>
  <si>
    <t>HW5690</t>
  </si>
  <si>
    <t>R1001377678</t>
  </si>
  <si>
    <t>* Property under 10 years old and no NHBC cover or similar (Lvl B)     "No reference made to NHBC in valuers report but offer conditioned for sols to confirm that a suitable home warranty is in place."</t>
  </si>
  <si>
    <t>Unencumbered remortgage for further property purchase.</t>
  </si>
  <si>
    <t>SN12 7GP</t>
  </si>
  <si>
    <t>WT310706</t>
  </si>
  <si>
    <t>R1001378028</t>
  </si>
  <si>
    <t>* Valuer has not provided sufficient comparables (Lvl B)     "2 comparables are &gt; 6 months old"</t>
  </si>
  <si>
    <t xml:space="preserve">B1 in receipt of shift/weekend allowance of £7096pa. Income does therefore meet BTL criteria although only basic income appears to have been used in arriving at assessable income figure shown on lenders decision screen.  </t>
  </si>
  <si>
    <t>L4 9RE</t>
  </si>
  <si>
    <t>MS521507</t>
  </si>
  <si>
    <t>R1001378368</t>
  </si>
  <si>
    <t>* Valuer has not provided sufficient comparables (Lvl B)     "2 comparables are &gt; 6 month old."
* Solicitors on Title do not match Application (Lvl B)     "Solicitors changed 22/03/2016 and new offer produced, no explanation seen. It is however noted that acting solicitors are Borrowers old employer."</t>
  </si>
  <si>
    <t>SAIRA SHABIR</t>
  </si>
  <si>
    <t>Remortgage of current residential property to a BTL, deposit being raised for purchase of new residential property</t>
  </si>
  <si>
    <t>OL4 2NU</t>
  </si>
  <si>
    <t>GM770949</t>
  </si>
  <si>
    <t>R1001379481</t>
  </si>
  <si>
    <t>* Solicitors on Title do not match Application (Lvl B)     "Solicitors changed after original offer of 24/03/2016, advised that wrong details given on application form."
* Property under 10 years old and no NHBC cover or similar (Lvl B)     "The Property is less than 10 years old, the surveyor has not mentioned the existence of NHBC or similar cover. This has however been conditioned on the offer."</t>
  </si>
  <si>
    <t>* Rental amount does not adequately cover monthly payment (Lvl A)     "Lending policy confirms UW has discretion to agree rental assessment @120%"</t>
  </si>
  <si>
    <t>RAGBINDER KAUR</t>
  </si>
  <si>
    <t>Solicitors confirmed that Property was covered by Architects certificate from 2009 until Jun2015</t>
  </si>
  <si>
    <t>NR12 0TZ</t>
  </si>
  <si>
    <t>WK406200</t>
  </si>
  <si>
    <t>R1001379640</t>
  </si>
  <si>
    <t>SN10 1SL</t>
  </si>
  <si>
    <t>WT59625</t>
  </si>
  <si>
    <t>R1001365650</t>
  </si>
  <si>
    <t>* Borrower 1 Income / bank statement issues noted (Lvl C)     "The borrower is employed in the construction industry and paid through the CIS scheme.  The employment reference on file confirms a weekly salary of £600 per week,  the underwriters have annualised this figure by multiplying the weekly figure by 52 and used an annual salary of  £31,200pa. On file there is also a CIS statement showing that income has been variable and the borrower does not get paid every week, the borrower did not receive pay for w/e 10Oct14, 26Dec14, 2Jan15, 27Mar15, 3Apr15 and 18Sep15.  The lending policy allows for such contract workers to be assessed on receipt of an employment reference however it may have been more prudent, in this case, to treat the borrower as a contractor and to calculate the income over a 46 week period, i.e. £27,600."</t>
  </si>
  <si>
    <t>* Valuer has not provided sufficient comparables (Lvl B)     "Two comparable sales are over 6 months old."</t>
  </si>
  <si>
    <t>Transfer from joint to sole name. £24,000 purchase of equity.</t>
  </si>
  <si>
    <t>OL4 3LD</t>
  </si>
  <si>
    <t>GM76789</t>
  </si>
  <si>
    <t>R1001371733</t>
  </si>
  <si>
    <t>* Borrower 1 Income / bank statement issues noted (Lvl C)     "The Payslips on file for B1 show an address which has not been declared.  There is also a recent letter from the borrowers bank on file that shows the same address.  It appears that the underwriters have not noticed this address as it has been left unquestioned and not credit searched.   It is difficult to make a full assessment of the application without knowing how relevant this address is and without it being credit search."</t>
  </si>
  <si>
    <t>* Applicant(s) address search not sufficiently complete (Lvl A)     "Linked addresses noted on credit data, but these are noted as not being searched. Unclear therefore whether full checks made."
* Solicitors on Title do not match Application (Lvl A)     "Solicitors changed as did not meet lenders criteria."</t>
  </si>
  <si>
    <t xml:space="preserve">Underwriter has used OTE of 40k for B1 but earnings are closer to 57k.  Other commitments have been noted from declared commitments </t>
  </si>
  <si>
    <t>DN22 9HE</t>
  </si>
  <si>
    <t>NT283480</t>
  </si>
  <si>
    <t>R1001365570</t>
  </si>
  <si>
    <t>* Borrower 2 Income / bank statement issues noted (Lvl C)     "The borrowers main limited company is an estate agent which is jointly owned and controlled by B1 &amp; B2.  The accountants certificate and accounts show that whilst the turnover has been steadily increasing year on year, the net profits have increased in the latest year to £131,903 from £16,744 (which had increased from a loss of £102,637). It is noted that there has been a significant reduction in the companies administration expenses which would have contributed towards the increased net profit figure.   However, there is an entry in the accounts for 'other' income of  £72,000 which has contributed to the increased turnover,  there is no such entry for the previous year and there are no details in the accounts with regards to the source of this 'other' income or the likely sustainability of this income in the future.  Given the overall picture of the business, it would have been prudent, in this case, to have asked for more detailed information from the borrowers accountant in order to establish that the level of income stated is sustainable.  It is noted that the borrowers have a long established history of being self employed within the property industry and have an excellent credit history."
* Borrower 1 Income / bank statement issues noted (Lvl C)     "The borrowers second limited company is a property holding company and is 100% owned and controlled by B1. The accountant has confirmed that the nature of the business is that of property development. The 2015 net profit figure has increased from £8232 on the previous year to £82,607.  The increase in this net profit is largely due to an asset disposal which, as a company that develops property, is fairly typical.  However, a track record of achieving this level of profit  has not been established.  This type of business is notorious for suffering with cash flow problems with reliance on having capital available to purchase and develop properties then selling them on for a profit, only to then tie up this capital again to buy and develop further properties.  Without more of a track record. it is difficult to establish whether the 2015 net profit figure is sustainable going forward.  Although the borrowers appear to have a long established history of being self employed within the property industry, it would have been prudent to have requested further information from the accountant as to the sustainability of the profit declared from this particular company."</t>
  </si>
  <si>
    <t>* Borrower 1 Affordability issues noted (Lvl B)     "The borrowers are increasing their current mortgage commitment of £145,000 to £499,500 and will be retaining their current property on a buy to let basis."</t>
  </si>
  <si>
    <t>BS8 3UT</t>
  </si>
  <si>
    <t>ST287160</t>
  </si>
  <si>
    <t>R1001366095</t>
  </si>
  <si>
    <t>* Source of deposit not reasonable (Lvl C)     "The borrower is a 57 year old single lady who lives above a newsagents in Leicester. She has been employed as an overlocker in a textiles factory in Leicester since 2014.  Her annual declared salary is £9,382 although it is noted that additional income would also be received by way of rent from her investments properties.  The £32,500 deposit for this purchase has come from the borrowers savings, a copy of the statement dating back to April 2015, when the balance was £42,235, is on file.  Since then two funds transfer can be seen leaving the account but no additions have been made to the balance. This has been accepted by the underwriters as the money can be seen in the borrowers bank account for 6 months, however the underwriters have not thought to question how someone on such a low salary has managed to accumulate such a large sum of money.  The borrower owns 4 properties, three of which are unencumbered and one purchased with a mortgage in Feb 2015.  The land reg searches on file show that two of the unencumbered properties were purchased in 2009 and 2013 for £100,000 and £69,000.   Enquiries should have been made with regards to how the borrower was able to purchase these properties without mortgages. It has been noted that the borrower holds an HSBC premiere account which is only available to those who can demonstrate a certain amount of wealth which again does not seem to fit the borrowers profile presented on this application. There are many possible explanations as to how this borrower has arrived at her current financial situation but they would only be assumptions as the link between the borrowers current financial situation and the profile presented on the mortgage application has not been made."</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</si>
  <si>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t>
  </si>
  <si>
    <t>LE2 8FH</t>
  </si>
  <si>
    <t>LT41671</t>
  </si>
  <si>
    <t>R1001367846</t>
  </si>
  <si>
    <t>* Potential consents issue noted from Voters Roll information (Lvl B)
* Income into retirement not acceptable (Lvl B)     "Declaration signed stating combination of private and state pension, payslip for B1 show weekly contribution of £4.68 being paid. No contributions showing on B2 payslips"</t>
  </si>
  <si>
    <t xml:space="preserve">Data discrepancy £164.87 not showing on offer £15k additional borrowing is ToE to buy out B2 ex partner Week 25 payslip for B1 annualises income to £19364.80 Nick Groves  authorised extension  to offer                                                </t>
  </si>
  <si>
    <t>306429</t>
  </si>
  <si>
    <t>NR14 6SX</t>
  </si>
  <si>
    <t>NK244988</t>
  </si>
  <si>
    <t>R1001380270</t>
  </si>
  <si>
    <t xml:space="preserve">Driving licence and business bank statement confirm No 4, letter from  personal bank states 3a, no 3 and 4 searched. Tenancy agreement states 3A. Broker has advised that business is located at no 4 and borrower resides at flat above no 4. Land reg search on file shows property address is 3-4. Manual experian search on file confirms 3a searched </t>
  </si>
  <si>
    <t>664494</t>
  </si>
  <si>
    <t>DE13 0NB</t>
  </si>
  <si>
    <t>SF266566</t>
  </si>
  <si>
    <t>R1001380435</t>
  </si>
  <si>
    <t>* Borrower 1 general employment history inadequate (Lvl A)</t>
  </si>
  <si>
    <t>414691</t>
  </si>
  <si>
    <t>NR33 7QA</t>
  </si>
  <si>
    <t>SK288002</t>
  </si>
  <si>
    <t>R1001379878</t>
  </si>
  <si>
    <t xml:space="preserve">JANE MARSHMAN  </t>
  </si>
  <si>
    <t xml:space="preserve">Applicants purchasing the property that they have been renting   UW checked with Book -keeper that the withdrawal of funds would not have a detrimental effect on the </t>
  </si>
  <si>
    <t>GL51 4SG</t>
  </si>
  <si>
    <t>GR63887</t>
  </si>
  <si>
    <t>R1001367262</t>
  </si>
  <si>
    <t>R1001368038</t>
  </si>
  <si>
    <t>R1001368139</t>
  </si>
  <si>
    <t>R1001368629</t>
  </si>
  <si>
    <t>R1001370771</t>
  </si>
  <si>
    <t>R1001370956</t>
  </si>
  <si>
    <t>R1001371647</t>
  </si>
  <si>
    <t>R1001371857</t>
  </si>
  <si>
    <t>R1001372084</t>
  </si>
  <si>
    <t>R1001372159</t>
  </si>
  <si>
    <t>Other</t>
  </si>
  <si>
    <t>R1001373291</t>
  </si>
  <si>
    <t>R1001373507</t>
  </si>
  <si>
    <t>R1001373561</t>
  </si>
  <si>
    <t>R1001373802</t>
  </si>
  <si>
    <t>R1001374032</t>
  </si>
  <si>
    <t>R1001374052</t>
  </si>
  <si>
    <t>R1001374106</t>
  </si>
  <si>
    <t>R1001375175</t>
  </si>
  <si>
    <t>R1001375436</t>
  </si>
  <si>
    <t>R1001375528</t>
  </si>
  <si>
    <t>R1001375543</t>
  </si>
  <si>
    <t>R1001375705</t>
  </si>
  <si>
    <t>R1001375779</t>
  </si>
  <si>
    <t>R1001375989</t>
  </si>
  <si>
    <t>R1001376343</t>
  </si>
  <si>
    <t>R1001376456</t>
  </si>
  <si>
    <t>R1001376651</t>
  </si>
  <si>
    <t>R1001376725</t>
  </si>
  <si>
    <t>R1001376774</t>
  </si>
  <si>
    <t>R1001376903</t>
  </si>
  <si>
    <t>R1001376989</t>
  </si>
  <si>
    <t>R1001377024</t>
  </si>
  <si>
    <t>R1001377214</t>
  </si>
  <si>
    <t>R1001377520</t>
  </si>
  <si>
    <t>R1001377668</t>
  </si>
  <si>
    <t>R1001377837</t>
  </si>
  <si>
    <t>R1001378147</t>
  </si>
  <si>
    <t>R1001378166</t>
  </si>
  <si>
    <t>R1001378338</t>
  </si>
  <si>
    <t>R1001378398</t>
  </si>
  <si>
    <t>R1001378406</t>
  </si>
  <si>
    <t>R1001378483</t>
  </si>
  <si>
    <t>R1001378563</t>
  </si>
  <si>
    <t>R1001378747</t>
  </si>
  <si>
    <t>R1001378761</t>
  </si>
  <si>
    <t>R1001378778</t>
  </si>
  <si>
    <t>R1001378847</t>
  </si>
  <si>
    <t>R1001378899</t>
  </si>
  <si>
    <t>R1001378925</t>
  </si>
  <si>
    <t>R1001378980</t>
  </si>
  <si>
    <t>R1001379001</t>
  </si>
  <si>
    <t>R1001379056</t>
  </si>
  <si>
    <t>R1001379125</t>
  </si>
  <si>
    <t>R1001379133</t>
  </si>
  <si>
    <t>R1001379149</t>
  </si>
  <si>
    <t>R1001379153</t>
  </si>
  <si>
    <t>R1001379171</t>
  </si>
  <si>
    <t>R1001379220</t>
  </si>
  <si>
    <t>R1001379248</t>
  </si>
  <si>
    <t>R1001379273</t>
  </si>
  <si>
    <t>R1001379313</t>
  </si>
  <si>
    <t>R1001379379</t>
  </si>
  <si>
    <t>R1001379384</t>
  </si>
  <si>
    <t>R1001379617</t>
  </si>
  <si>
    <t>R1001379657</t>
  </si>
  <si>
    <t>R1001379810</t>
  </si>
  <si>
    <t>R1001379834</t>
  </si>
  <si>
    <t>R1001379866</t>
  </si>
  <si>
    <t>R1001379888</t>
  </si>
  <si>
    <t>R1001380029</t>
  </si>
  <si>
    <t>R1001380050</t>
  </si>
  <si>
    <t>R1001380111</t>
  </si>
  <si>
    <t>R1001380230</t>
  </si>
  <si>
    <t>R1001380240</t>
  </si>
  <si>
    <t>R1001380390</t>
  </si>
  <si>
    <t>R1001380498</t>
  </si>
  <si>
    <t>R1001380623</t>
  </si>
  <si>
    <t>R1001380724</t>
  </si>
  <si>
    <t>R1001380859</t>
  </si>
  <si>
    <t>R1001381082</t>
  </si>
  <si>
    <t>R1001381148</t>
  </si>
  <si>
    <t>R1001381240</t>
  </si>
  <si>
    <t>R1001381256</t>
  </si>
  <si>
    <t>R1001381472</t>
  </si>
  <si>
    <t>R1001381479</t>
  </si>
  <si>
    <t>R1001381611</t>
  </si>
  <si>
    <t>R1001381650</t>
  </si>
  <si>
    <t>R1001381671</t>
  </si>
  <si>
    <t>R1001382528</t>
  </si>
  <si>
    <t>R1001382657</t>
  </si>
  <si>
    <t>R1001383876</t>
  </si>
  <si>
    <t>R1001384283</t>
  </si>
  <si>
    <t>* On-line Submitted SA302 used to verify income (Borrower 2) (Lvl 1)     "Copy of online 2014-15 submission used to verify B2 income."
* Applicant(s) address search not sufficiently complete (Lvl A)     "Linked addresses noted on credit data, but these are noted as not being searched. Unclear therefore whether full checks made."
* Maiden names/aliases not properly searched (Lvl A)     "No evidence of any search in maiden name of B2."
* Borrower 1 Affordability issues noted (Lvl A)     "Underwriter assessment assumed all outstanding credit to be cleared, DTI calculated at 45.33%. However monthly commitment of £1210.05pm noted and offer not conditioned robustly in ensuring these are cleared. As such should be included in DTI calculation. We are unable to calculate KMC’s DTI but it is likely to be approx.  65.91% on this basis."</t>
  </si>
  <si>
    <t xml:space="preserve">MIKE DOWNER                                       </t>
  </si>
  <si>
    <t>B1 is a first time buyer. Gross loan data discrepancy. Offer and lender system confirm £233,750.</t>
  </si>
  <si>
    <t>206498</t>
  </si>
  <si>
    <t>CT20 3SJ</t>
  </si>
  <si>
    <t>K673959</t>
  </si>
  <si>
    <t>452529</t>
  </si>
  <si>
    <t>RM14 1HZ</t>
  </si>
  <si>
    <t>EGL34787</t>
  </si>
  <si>
    <t>* Borrower 1 primary employment history/continuity inadequate (Lvl B)     "The borrower has been with his current employer for only 5 months, prior to this he was unemployed.  The broker has confirmed that both the borrowers parents died and as a result he did not work between Feb 15 and Oct 15.  It would have been prudent to have obtained the borrowers employment details prior to this period of unemployment in order to fully assess the borrowers situation.  If he was employed prior to the unemployment he would have received a p60 for 2015, this should have been obtained.  It is noted that this is a low loan amount, near straight swap remortgage that will save him £200 pm but the borrower who is aged 58 is on fairly low pay and without an employment track record it is difficult to assess continuity of his employment."</t>
  </si>
  <si>
    <t xml:space="preserve">PAUL BOXFORD                                      </t>
  </si>
  <si>
    <t>676665</t>
  </si>
  <si>
    <t>DE11 9NE</t>
  </si>
  <si>
    <t>DY296819</t>
  </si>
  <si>
    <t>Use of highlighter has obliterated some information on scanning (Laserfiche).  The borrowers name could not be verified on the payslips and P60 as highlighter pen had been used.</t>
  </si>
  <si>
    <t>473818</t>
  </si>
  <si>
    <t>S61 3PR</t>
  </si>
  <si>
    <t>SYK478624</t>
  </si>
  <si>
    <t>584013</t>
  </si>
  <si>
    <t>L31 3EK</t>
  </si>
  <si>
    <t>MS330997</t>
  </si>
  <si>
    <t>* Mortgage offer conditions not suitable/appropriate (Lvl A)     "Notes on file indicate that the partner of B1 will reside at the security. Whilst offer conditioned that lender aware, there is no requirement for Deed of Consent to be completed. Potential equity issue.   Lenders securities screen noted with details."</t>
  </si>
  <si>
    <t>706594</t>
  </si>
  <si>
    <t>CV5 6LA</t>
  </si>
  <si>
    <t>WM104039</t>
  </si>
  <si>
    <t>* Valuer has not provided sufficient comparables (Lvl B)     "All comparable sales exceed 10% of valuation. Valuer has commented that comps used are all on the same estate and were the best identified."</t>
  </si>
  <si>
    <t>Gross loan data discrepancy. Offer and lender system confirms £76,083.84.</t>
  </si>
  <si>
    <t>472199</t>
  </si>
  <si>
    <t>M30 0JZ</t>
  </si>
  <si>
    <t>GM615099</t>
  </si>
  <si>
    <t>* LTV exceeds policy (Lvl B)     "Fees added, takes over 85%"</t>
  </si>
  <si>
    <t>Noted some on-line betting on B1 bank statements but within acceptable limits</t>
  </si>
  <si>
    <t>464644</t>
  </si>
  <si>
    <t>PE4 5BJ</t>
  </si>
  <si>
    <t>CB91063</t>
  </si>
  <si>
    <t>TOM KLUGER</t>
  </si>
  <si>
    <t>B1 01/04/2016 payslip confirms £33609.04 income</t>
  </si>
  <si>
    <t>600457</t>
  </si>
  <si>
    <t>ME13 7QH</t>
  </si>
  <si>
    <t>K276807</t>
  </si>
  <si>
    <t>* Post-Offer Issues Indicated (Lvl 1)</t>
  </si>
  <si>
    <t>LYNNE LINSTEAD</t>
  </si>
  <si>
    <t>Noted mortgage offer was conditioned for signed direct debit mandate, it appears completions have accepted DDM from a person's account who is not party to the mortgage</t>
  </si>
  <si>
    <t>456600</t>
  </si>
  <si>
    <t>ME10 4SF</t>
  </si>
  <si>
    <t>K375589</t>
  </si>
  <si>
    <t>* Borrower 1 Contractor: Record/duration insufficient (Lvl B)     "B1 was working on a PAYE employed basis from Jul13 to Sep15. From Sep15 B1 has worked on a Contractor basis for the same employer. Discretion has been used by the underwriter to accept the application on this basis."
* Solicitors on Title do not match Application (Lvl B)     "Borrower requested a change of sols pre offer. No reason given."
* Borrower 1 Contractor: Income calculation does not meet policy (Lvl B)     "The underwriter has assessed income using £18,603 shown on the P45 for B1 in Aug15 and remittance advices for Sep-Dec15 totalling £25,220. This gives a total of £43,823 over a 9 month period but has been apportioned at 46/52 giving £38,776."
* Borrower 1 Affordability issues noted (Lvl B)     "The underwriter has noted that B1 has a high level of unsecured debt but that conduct is good. It is noted that the borrower has a HP balance of £13,027 taken out in Sep13 and a Personal loan balance £8,964 taken out in Oct14. It may have been prudent to enquire as to why there was a need to borrow these funds year on year."</t>
  </si>
  <si>
    <t>* Post-Offer Issues Indicated (Lvl A)     "Case originally assessed on the basis of a £10,000 gifted deposit. Sols advised that gift was for £6,000. Case reassessed with evidence of further personal deposit provided by B1. Affordability reassessed following sols notification of annual service charge."</t>
  </si>
  <si>
    <t>Gross loan data discrepancy. Offer and lender system confirm £80,750. Employment type data discrepancy. Application and lender system state Contractor and assessed on this basis.</t>
  </si>
  <si>
    <t>201857</t>
  </si>
  <si>
    <t>B23 6GN</t>
  </si>
  <si>
    <t>WM847726</t>
  </si>
  <si>
    <t>Voters Roll. The customer has change address for correspondence to his brothers as a temporary measure as his Mother has sold her house and moved into static caravan. Part of the sale of the house proceeds are being provided as a deposit on the property.  All addresses have been satisfied by VR or POR.  Solicitors confirmed NHBC in place although missing from valuation report.  There is no postal address for the Static Caravan.</t>
  </si>
  <si>
    <t>NN5 4AY</t>
  </si>
  <si>
    <t>NN319762</t>
  </si>
  <si>
    <t>EN2 8LF</t>
  </si>
  <si>
    <t>EGL304768</t>
  </si>
  <si>
    <t>* Borrower 2 primary employment history/continuity inadequate (Lvl B)     "The broker advised that there was an error with the original application and Applicant 2 has only been employed since July 2015.  No previous details have been supplied."</t>
  </si>
  <si>
    <t>No details of capital raising on application form. Notes indicate that part debt consolidation and part home improvements.</t>
  </si>
  <si>
    <t>558123</t>
  </si>
  <si>
    <t>BD15 7EX</t>
  </si>
  <si>
    <t>WYK443755</t>
  </si>
  <si>
    <t>47909</t>
  </si>
  <si>
    <t>CH41 0HA</t>
  </si>
  <si>
    <t>MS392080</t>
  </si>
  <si>
    <t>607815</t>
  </si>
  <si>
    <t>SL4 4BD</t>
  </si>
  <si>
    <t>* Rental amount does not adequately cover monthly payment (Lvl A)     "120% discretion used by UW as per Lending policy"
* Applicant(s) address search not sufficiently complete (Lvl A)     "Linked addresses noted on credit data, but no evidence that these have been searched. Unclear therefore whether full checks made."</t>
  </si>
  <si>
    <t>302097</t>
  </si>
  <si>
    <t>SY379591</t>
  </si>
  <si>
    <t>* Borrower 2 primary employment not of sufficient duration (Lvl A)     "recently started new employment, income not being used in affordability calculation"</t>
  </si>
  <si>
    <t>Offer confirms gross loan of £99,100</t>
  </si>
  <si>
    <t>596119</t>
  </si>
  <si>
    <t>CB8 0AH</t>
  </si>
  <si>
    <t>SK197372</t>
  </si>
  <si>
    <t>621243</t>
  </si>
  <si>
    <t>L18 3HL</t>
  </si>
  <si>
    <t>MS610153</t>
  </si>
  <si>
    <t>* Credit search not within 40 Days (Lvl A)     "Credit search within lending policy"</t>
  </si>
  <si>
    <t>Gross loan of £232,500 confirmed on offer B2 has been employed in NHS  since 1988 and salary shows pension contributions of 9.3% of salary Borrowers have had previous debt issues and had consolidated credit card debts into a loan in the last 12 months, this has been investigated by the UW and justification to lend made.</t>
  </si>
  <si>
    <t>424062</t>
  </si>
  <si>
    <t>BS21 7LU</t>
  </si>
  <si>
    <t>AV102316</t>
  </si>
  <si>
    <t>Offer confirms gross loan of £316,200 £275 pcm to Stepchange being redeemed from remortgage funds</t>
  </si>
  <si>
    <t>610175</t>
  </si>
  <si>
    <t>N7 0HT</t>
  </si>
  <si>
    <t>NGL787196</t>
  </si>
  <si>
    <t>* Deposit withdrawn from company not feasible (Lvl B)     "Notes on system indicate that accountant is not registered with relevant governing body, though request was sent for confirmation that withdrawal of £6500 would not affect the Borrowers company. UW has however noted that there are sufficient funds in Borrowers saving account to cover the full deposit."
* Borrower 1 Income / bank statement issues noted (Lvl B)     "Borrower owns a barbers shop, regular amounts of cash can be seen being paid into the business account which would be typical for such a business.  However, there are no outgoing payments which could be attributed to the running of a barbers shop.  It is noted that the underwriter has questioned how the borrower makes his rent payments and was told that he pays it in cash but there is no evidence of other utility bills being paid including council tax."
* Application document not properly signed (Lvl B)     "Date on declaration is 21/06/2016, I have assumed that this is a typo as it was loaded onto the lenders system on 21/03/2016. UW note however on 29/03/2016 advises that the original document is still required"
* Applicant(s) address search not sufficiently complete (Lvl B)     "Linked addresses noted on credit data, but no evidence that these have been searched. Unclear therefore whether full checks made."
* Red flags observed re. the value or valuation process (Lvl B)     "The application form states that access to the property is via a selling agent but the name of the selling agent has not been provided.  The contact at the selling agent has been stated simply as sales.  A google search of the agents telephone number provided shows that this is the telephone number of an amusements machine  company in the borrowers home town.  The notes on the lenders system state that the valuer had problems getting access to the property and had left 4 messages on an answer phone.  In the end the broker was given the valuers telephone number so that access could be arranged.  How the valuer gained access to the property remains unclear."</t>
  </si>
  <si>
    <t>* Property-related issues notes on Valuation Report (Lvl B)     "At the time of inspection a two storey side extension was nearing completion comprising a double garage with bedroom and en suite above. The extension is at roof height with internal walls and floors fitted. Estimated cost of work £30,000 with a when done value of £580,000. The lender has used the £550,000 current condition value in assessment."
* Solicitors on Title do not match Application (Lvl B)     "Original sols did not meet lenders requirements."
* Valuer has not provided sufficient comparables (Lvl B)     "Sales 1 and 2 are outside 10% of valuation."</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</si>
  <si>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Borrower 1 Affordability issues noted (Lvl A)     "Underwriter assessment assumed all outstanding credit to be cleared, DTI calculated at 48.76%. However monthly commitment of £290.64pm noted and offer not conditioned robustly in ensuring these are cleared. As such should be included in DTI calculation. We are unable to calculate KMC’s DTI but it is likely to be approx. 54.88% on this basis."</t>
  </si>
  <si>
    <t>Gross loan data discrepancy. Offer and lenders system confirm £237,000. Credit Score B2 data discrepancy. Credit search shows APP001 397 APP002 397</t>
  </si>
  <si>
    <t>706676</t>
  </si>
  <si>
    <t>DE73 6RG</t>
  </si>
  <si>
    <t>DY20125</t>
  </si>
  <si>
    <t>478215</t>
  </si>
  <si>
    <t>M45 7GY</t>
  </si>
  <si>
    <t>LA181887</t>
  </si>
  <si>
    <t>* Consents Issue from VR - not properly conditioned on offer by UW (Lvl C)     "Third party named on VR. Same surname possibly daughter. Not declared on application form and not investigated"</t>
  </si>
  <si>
    <t>* Mortgage offer conditions not suitable/appropriate (Lvl A)     "Notes on file indicate that the  daughter of the Borrowers will reside at the security. Whilst offer conditioned that lender aware, there is no requirement for Deed of Consent to be completed. Potential equity issue."</t>
  </si>
  <si>
    <t>Offer confirms gross loan £195199</t>
  </si>
  <si>
    <t>459763</t>
  </si>
  <si>
    <t>GU46 6YH</t>
  </si>
  <si>
    <t>HP151819</t>
  </si>
  <si>
    <t>* Valuer has not provided sufficient comparables (Lvl B)     "All comparables outside 10% tolerance"
* Borrower 1 Income / bank statement issues noted (Lvl B)     "There is an unpaid direct debit on 18/01/2016 which has not been queried by UW. However sufficient funds were in the account at the time."
* Red flags observed re. the value or valuation process (Lvl B)     "Valuer has stated that the property has only 1 bedroom, photographs appear to contradict this,  application form states 3, this has not been queried with the valuer"</t>
  </si>
  <si>
    <t>* Applicant(s) address search not sufficiently complete (Lvl A)     "Linked addresses noted on credit data, but no evidence that these have been searched. Unclear therefore whether full checks made."
* Maiden names/aliases not properly searched (Lvl A)     "Linked addresses noted on credit data, but no evidence that these have been searched. Unclear therefore whether full checks made."</t>
  </si>
  <si>
    <t>Offer confirms gross loan of £95900 £40 is for student loans to remain</t>
  </si>
  <si>
    <t>403684</t>
  </si>
  <si>
    <t>SA7 9RE</t>
  </si>
  <si>
    <t>CYM55192</t>
  </si>
  <si>
    <t>GU22 7DT</t>
  </si>
  <si>
    <t>sy405520</t>
  </si>
  <si>
    <t xml:space="preserve">B2 is a 1st time buyer B1 student loan is other Unclear how B1 income calculated by UW, weekly paid  and works minimum of 40 hrs per week, calculated OTE 40 hour week at week 45  </t>
  </si>
  <si>
    <t>NE12 8PH</t>
  </si>
  <si>
    <t>TY175584</t>
  </si>
  <si>
    <t>607771</t>
  </si>
  <si>
    <t>SE2 0YH</t>
  </si>
  <si>
    <t>SGL143903</t>
  </si>
  <si>
    <t>Offer confirms gross loan of £117999 £300 is DMP  which is reason for remortgage. Satisfactory letter on file explaining reason for past payment issues.</t>
  </si>
  <si>
    <t>439474</t>
  </si>
  <si>
    <t>ST6 7EW</t>
  </si>
  <si>
    <t>SF250926</t>
  </si>
  <si>
    <t>* Post-Offer Issues Indicated (Lvl 1)     "Indemnity insurance agreed as sols are unable to obtain consents and approvals in respect of removal of chimney breast and the dividing wall between the kitchen and dining room."
* Credit search not within 40 Days (Lvl A)     "Original credit search 16Jan16, declaration signed 18Jan16.  Second credit search 17Feb16, Offer issued 29Mar16."
*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to be cleared, DTI calculated at 45.13. However monthly commitment of £1090.72 pm noted and offer not conditioned robustly in ensuring these are cleared. As such should be included in DTI calculation. We are unable to calculate KMC’s DTI but it is likely to be approx. 61.35% on this basis."</t>
  </si>
  <si>
    <t>Gross loan data discrepancy. Offer and lender system confirm £280,000. Credit Score B2 data discrepancy. Credit search shows 396. £241pm Student loan.</t>
  </si>
  <si>
    <t>448283</t>
  </si>
  <si>
    <t>RM11 2HJ</t>
  </si>
  <si>
    <t>BGL109274</t>
  </si>
  <si>
    <t>* Valuer has not provided sufficient comparables (Lvl B)     "All comparables are outside 10% tolerance"</t>
  </si>
  <si>
    <t>Additional funds are for deposit on a new residential purchase</t>
  </si>
  <si>
    <t>452221</t>
  </si>
  <si>
    <t>WS7 9AE</t>
  </si>
  <si>
    <t>SF485244/507179</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</si>
  <si>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Mortgage offer conditions not suitable/appropriate (Lvl A)     "Notes on file indicate that the B's son and daughter will reside at the security. Whilst offer conditioned that lender aware, there is no requirement for Deed of Consent to be completed. Potential equity issue. Lenders security screen noted with details."</t>
  </si>
  <si>
    <t>Gross loan data discrepancy. Offer and lenders system confirm £174,950.</t>
  </si>
  <si>
    <t>717585</t>
  </si>
  <si>
    <t>CH46 1PT</t>
  </si>
  <si>
    <t>MS434000</t>
  </si>
  <si>
    <t>576165</t>
  </si>
  <si>
    <t>SL7 3XB</t>
  </si>
  <si>
    <t>BM142648</t>
  </si>
  <si>
    <t>Offer confirms gross loan of £380,999</t>
  </si>
  <si>
    <t>573718</t>
  </si>
  <si>
    <t>KT14 6HB</t>
  </si>
  <si>
    <t>SY780444</t>
  </si>
  <si>
    <t>* Valuer has not provided sufficient comparables (Lvl B)     "All three comparables are outside of the 10% margin, the comparables are higher in value than the security.  The valuer has given explanations for these in his valuation report."</t>
  </si>
  <si>
    <t>* Credit search not within 40 Days (Lvl 1)     "78"
* Applicant(s) address search not sufficiently complete (Lvl A)     "Linked addresses noted on credit data, but no evidence that these have been searched. Unclear therefore whether full checks made."</t>
  </si>
  <si>
    <t>Specialist damp and timber reports not requested as current value not affected by recommended retention. The borrower currently lives with his parents.  In December 2015 he purchased an investment property.  This application is for a property which is to be his main residence although the property being purchased is noted to be a similar value to his let property.  There is a reasonable possibility that this property will also be let; it would have been prudent to request the borrowers declaration that this is not his intention.  An explanation of the borrowers circumstances to cover why he is choosing to live in this property and let out the other would have helped to clarify the borrowers intentions.</t>
  </si>
  <si>
    <t>506579</t>
  </si>
  <si>
    <t>pr8 4lz</t>
  </si>
  <si>
    <t>ms387001</t>
  </si>
  <si>
    <t xml:space="preserve">Term of loan reduced from 23 years to 20 years to bring term within retirement date. Credit score B1 not on Equifax Sheet. The entry has been taken from the Decision screen </t>
  </si>
  <si>
    <t>401733</t>
  </si>
  <si>
    <t>NG24 4SU</t>
  </si>
  <si>
    <t>NT204733</t>
  </si>
  <si>
    <t>* Post-Offer Issues Indicated (Lvl A)     "Revised offer issued 12Jan16 as should have been Free Legals. Offer extension requested 1Apr16 due to delays in obtaining redemption statement from current lender. Offer issued 19Apr16. Letter confirming no change of circumstances 14Apr16 on file.  Credit search 4Apr16. Latest payslips obtained."
*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to be cleared, DTI calculated at 48.90%. However monthly commitment of £853.68 pm noted and offer not conditioned robustly in ensuring these are cleared. As such should be included in DTI calculation. We are unable to calculate KMC’s DTI but it is likely to be approx. 73.17% on this basis."</t>
  </si>
  <si>
    <t xml:space="preserve">Data discrepancy with gross loan amount. Offer and Account Summary screen show no fees added. Loan amount £163,000. Data discrepancy with Credit Score B2. Credit search shows 473 for APP001 and APP002  </t>
  </si>
  <si>
    <t>300003</t>
  </si>
  <si>
    <t>LU5 5EH</t>
  </si>
  <si>
    <t>BD175382</t>
  </si>
  <si>
    <t>Gross loan data discrepancy. Offer and lenders system confirm £65,025.</t>
  </si>
  <si>
    <t>451386</t>
  </si>
  <si>
    <t>NG15 7AE</t>
  </si>
  <si>
    <t>NT66192</t>
  </si>
  <si>
    <t>663905</t>
  </si>
  <si>
    <t>M34 2BS</t>
  </si>
  <si>
    <t>GM110507</t>
  </si>
  <si>
    <t xml:space="preserve">Both applicants employed @ Blackpool Pleasure Beach. The UW quite rightly checked to ensure that  the jobs were not seasonal.  The deposit appears to be from equity - noted on application form 'Own resources'  </t>
  </si>
  <si>
    <t>216478</t>
  </si>
  <si>
    <t>FY3 9RF</t>
  </si>
  <si>
    <t>LA515403</t>
  </si>
  <si>
    <t>* Source of deposit not reasonable (Lvl C)     "The borrowers are self employed running a boxing gym and a beauty salon.  They have indicated on the application form that the £64,500 deposit has come from their own sources.  They have also indicated that they have previously owned a property although have rented privately since 2013.  Any ownership of a previous property has not been investigated.  The bank statements on file show a considerable amount of cash being paid in.  The borrowers have explained that £11,000 of the cash came from the sale of two cars.  The underwriters have made a note stating the evidence of ownership should be obtained but instead a letter from the garage who purchased the cars for cash was accepted.  A note regarding the garage states that it is untraceable as a business but that it may be a small garage.  These cars were sold in January and March 2016, as such the cash from the sales had been in the borrowers bank account for less than 6 months.  In addition to this both borrowers business's appear to trade only in cash with frequent cash deposits being made into both bank accounts, all within the last 6 months.  Between December 2015 and April 2016 a total of £25,810 in cash was paid into borrower 1 account;  another account held in his sole name shows a balance of £17,109 at the earliest of March 2016 without any further trail;  bank statements for borrower 2 show a balance as at December 2015 of £319.70 by March 2016 the account has a balance of £7942 after having £12,000 of cash being paid; the borrowers also hold a joint account which runs a minimal balance until 29 Feb 2016 when £3,100 of cash is paid in, a further £6,000 cash paid on 8 March with £7,000 paid in cash on 10 march which has been labelled as 'Mercedes' and appears to relate to one of the car sales, the most recent balance of this account is £16,192 in March 2016.  Aside from the £17,109 which has no trail, the remaining deposit has come from cash payments paid into the borrowers bank accounts within the last 6 months.  The borrowers combined yearly income equates to £43,673.  Both business's could be classed as typical of that receiving cash but cash appears to be the only source of bank credits and over approximately a 3 month period £53,910 has been received into three bank accounts in cash."</t>
  </si>
  <si>
    <t>* Solicitors on Title do not match Application (Lvl B)     "Change of solicitors pre offer, no explanation seen."</t>
  </si>
  <si>
    <t>Salary increase to 29250 on payslips Jan2016, notes indicate 50% of OT and allowance used in affordability</t>
  </si>
  <si>
    <t>227967</t>
  </si>
  <si>
    <t>CV4 9BX</t>
  </si>
  <si>
    <t>WM192223</t>
  </si>
  <si>
    <t>* LTV exceeds policy (Lvl A)     "."</t>
  </si>
  <si>
    <t>305711</t>
  </si>
  <si>
    <t>LU7 3HJ</t>
  </si>
  <si>
    <t>BD137537</t>
  </si>
  <si>
    <t>Gross loan data discrepancy. Offer and lenders system confirm £30,000.</t>
  </si>
  <si>
    <t>454209</t>
  </si>
  <si>
    <t>GU14 7GQ</t>
  </si>
  <si>
    <t>HP746303</t>
  </si>
  <si>
    <t>* Decision to lend not justified by loan approval notes (Lvl B)     "The borrower is remortgaging to raise funds for a car purchase, holiday and home improvements. Although the purpose of capital raising is within policy the underwriter should have given consideration as to whether financing a car purchase and holiday over a 40 year term is a realistic proposal. If accepted, it is felt that some acknowledgement of the total cost of credit should have been obtained from the borrower. Although the borrower fits the lenders experienced landlord criteria it is felt that further note should have been taken of the borrowers declared income and profile. Declared income is £11,024 employed and £11,400 rental. The borrower has taken out HP of £13,275 on 10Sep15 and £10,672 on 18Sep15. Monthly payments equate to £9696pa. With the remortgage application raising funds for further consumer purposes further enquiries of the borrowers circumstances should have been made. The BTL income also appears to be overstated. After deduction of existing mortgage costs the rental income is £7332."</t>
  </si>
  <si>
    <t>* Post-Offer Issues Indicated (Lvl 1)     "Post completion notes refer to broker call to see why product was on 6.54%. Advised because of free val and free legals.  No reference to 6.54% has been seen on file and is therefore assumed to be a typo. Valuation and Offer state Freehold. COT advises leasehold. Referred to valuer and revised Offer issued."</t>
  </si>
  <si>
    <t xml:space="preserve">Gross loan data discrepancy. Offer and lenders system confirm £64,000. </t>
  </si>
  <si>
    <t>612465</t>
  </si>
  <si>
    <t>BB5 1BS</t>
  </si>
  <si>
    <t>LA883920</t>
  </si>
  <si>
    <t>220232</t>
  </si>
  <si>
    <t>DE74 2JX</t>
  </si>
  <si>
    <t>LT134354</t>
  </si>
  <si>
    <t>* On-line Submitted SA302 used to verify income (Borrower 1) (Lvl A)     "Copies of Online submission of tax returns for 2014-15 and 2013-14 used for income assessment."
* Applicant(s) address search not sufficiently complete (Lvl A)     "Linked addresses noted on credit data, but these are noted as not being searched. Unclear therefore whether full checks made."
* Mortgage offer conditions not suitable/appropriate (Lvl A)     "Notes on file indicate that the partner of B1 will reside at the security. Whilst offer conditioned that lender aware, there is no requirement for Deed of Consent to be completed. Potential equity issue.   Lenders securities screen noted with details."</t>
  </si>
  <si>
    <t xml:space="preserve">Gross loan data discrepancy. Offer and lender system confirm £116,999. </t>
  </si>
  <si>
    <t>305043</t>
  </si>
  <si>
    <t>M16 9LB</t>
  </si>
  <si>
    <t>GM108706</t>
  </si>
  <si>
    <t>Maisonette</t>
  </si>
  <si>
    <t>ME7 5XN</t>
  </si>
  <si>
    <t>k6665443</t>
  </si>
  <si>
    <t>B66 1HR</t>
  </si>
  <si>
    <t>WR17407</t>
  </si>
  <si>
    <t>The customers were raising £73248 for debt consolidation. The total debts to be repaid show £86178 and UW requested proof of savings to complete repayment but appears to have left £12000 in overdraft after Affordability check.  Applicants originally applied for Interest only. Owing to lack of repayment strategy, the application was changed to Repayment</t>
  </si>
  <si>
    <t>ST18 0EW</t>
  </si>
  <si>
    <t>SF527737</t>
  </si>
  <si>
    <t>Gross loan data discrepancy. Offer and lender system confirm £269,800. Credit Score B2 data discrepancy. Credit search shows APP001 514 APP002 514</t>
  </si>
  <si>
    <t>193387</t>
  </si>
  <si>
    <t>HP22 6DE</t>
  </si>
  <si>
    <t>* Applicant(s) address search not sufficiently complete (Lvl A)     "Linked addresses noted on credit data, but no evidence that these have been searched. Unclear therefore whether full checks made."
* Mortgage offer conditions not suitable/appropriate (Lvl A)     "Notes on file indicate that the partner of B1 will reside at the security. Whilst offer conditioned that lender aware, there is no requirement for Deed of Consent to be completed. Potential equity issue."</t>
  </si>
  <si>
    <t>Timber and damp report conditioned on offer Gross loan on offer £112500</t>
  </si>
  <si>
    <t>597032</t>
  </si>
  <si>
    <t>BL0 0AG</t>
  </si>
  <si>
    <t>GM75736</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</si>
  <si>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</si>
  <si>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 xml:space="preserve">Additional borrowing for further property purchase. Gross loan data discrepancy. Offer and lender system confirm £188,700. Only Lenders Welcome letter on laserfiche. Referred to lender 15Jun. </t>
  </si>
  <si>
    <t>428831</t>
  </si>
  <si>
    <t>E10 5BP</t>
  </si>
  <si>
    <t>EGL478695</t>
  </si>
  <si>
    <t>557650</t>
  </si>
  <si>
    <t>B68 8LE</t>
  </si>
  <si>
    <t>WR6763</t>
  </si>
  <si>
    <t>* Applicant(s) address search not sufficiently complete (Lvl A)     "Linked addresses noted on credit data, but these are noted as not being searched. Unclear therefore whether full checks made."
* On-line Submitted SA302 used to verify income (Borrower 1) (Lvl A)     "Online calculation result and tax year overview for 2014-15 used for income assessment.  It is noted that this appears to have been submitted by the borrowers accountant at the end of January."
* Borrower 1 Affordability issues noted (Lvl A)     "Underwriter assessment assumed all outstanding credit (except for £453.21pm) to be cleared, DTI calculated at 54.75%. However monthly commitment of £426.84pm noted and offer not conditioned robustly in ensuring these are cleared. As such should be included in DTI calculation. We are unable to calculate KMC’s DTI but it is likely to be approx.  64.20% on this basis."</t>
  </si>
  <si>
    <t>Gross loan data discrepancy. Offer and lender system confirm £151,750.</t>
  </si>
  <si>
    <t>189687</t>
  </si>
  <si>
    <t>BA14 6PX</t>
  </si>
  <si>
    <t>WT12887</t>
  </si>
  <si>
    <t>borrower is remortgage an existing property with the lender to provide the deposit for this purchase</t>
  </si>
  <si>
    <t>511834</t>
  </si>
  <si>
    <t>CO1 2JZ</t>
  </si>
  <si>
    <t>CX713119</t>
  </si>
  <si>
    <t>483320</t>
  </si>
  <si>
    <t>NG4 1QB</t>
  </si>
  <si>
    <t>NT154631</t>
  </si>
  <si>
    <t>* On-line Submitted SA302 used to verify income (Borrower 2) (Lvl 1)     "Copy of SA302 obtained and bank statements used to confirm level of credits"</t>
  </si>
  <si>
    <t>Existing property being converted to BTL  Income for applicant 1 has used 42 weeks @ £290 as contract finishes in October 2016</t>
  </si>
  <si>
    <t>609835</t>
  </si>
  <si>
    <t>NP20 5DN</t>
  </si>
  <si>
    <t>WA187046</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</si>
  <si>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(except for £58.59pm) to be cleared, DTI calculated at 53.22%. However monthly commitment of £179.67pm noted and offer not conditioned robustly in ensuring these are cleared. As such should be included in DTI calculation. We are unable to calculate KMC’s DTI but it is likely to be approx.  57.31% on this basis."</t>
  </si>
  <si>
    <t>Gross loan data discrepancy. Offer and lender system confirm £195,000.</t>
  </si>
  <si>
    <t>413234</t>
  </si>
  <si>
    <t>B75 6DP</t>
  </si>
  <si>
    <t>WM255501</t>
  </si>
  <si>
    <t>DIANE MATIMONG</t>
  </si>
  <si>
    <t>Reinspection report on file shows property value now increased to £180,000. Land Registry search confirms property currently owned in sole name, borrower wishes to continue this way. One  missed payment in last 3 months showing on loan on cais</t>
  </si>
  <si>
    <t>600897</t>
  </si>
  <si>
    <t>LE10 2JA</t>
  </si>
  <si>
    <t>LT429412</t>
  </si>
  <si>
    <t>* Borrower 1 Income / bank statement issues noted (Lvl B)     "B1 payslips show her parents address where she lived until Jun13. It would be reasonable to expect an employers records to be updated before Jan16 and it should be checked that this address has been credit searched."
* Mortgage offer conditions not suitable/appropriate (Lvl B)     "Existing KMC borrower remortgage. Intended to be a like for like mortgage but noted that borrowing appears to have been rounded up from £123,596 balance to £124,000. Whilst a free valuation and free legals are available it is noted that fees are payable for what is effectively a product switch to retain the borrower. £45 deeds release fee and £145 redemption administration fee are payable and it is not clear if similar fees will be payable to close the existing account. £18 telegraphic transfer fee although these funds will be returned to the lender to redeem the account. £395 intermediary fee payable. The last 3 years credit history appears relatively clear and with fees payable it could be questioned as to whether other lenders have been considered."
* Borrower 2 Income / bank statement issues noted (Lvl B)     "The address shown on B1 P60 is parents address where the borrower lived until Mar13. It would be reasonable to expect this to have been updated before Apr15 and it should be checked that this address has been credit searched."
* Valuer has not provided sufficient comparables (Lvl B)     "Two comparable sales are more than 10% below valuation."</t>
  </si>
  <si>
    <t xml:space="preserve">LYNNETTE LINSTEAD  </t>
  </si>
  <si>
    <t>Gross loan data discrepancy. Offer and Lender system confirm £124,000. Credit Score B2 data discrepancy. Credit search shows APP002 516.</t>
  </si>
  <si>
    <t>464399</t>
  </si>
  <si>
    <t>CH43 9HR</t>
  </si>
  <si>
    <t>MS472782</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</si>
  <si>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partner of B1 will reside at the security. Whilst offer conditioned that lender aware, there is no requirement for Deed of Consent to be completed. Potential equity issue.   Lenders securities screen noted with details. Underwriter notes state that the borrowers BTL is in the process of being sold and it will be a condition on the offer that this is sold. There is no Special Condition regarding this and it appears that the lender has relied on a general mortgage condition."</t>
  </si>
  <si>
    <t>Gross loan amount data discrepancy. Offer and lenders system confirm £89,300.</t>
  </si>
  <si>
    <t>415398</t>
  </si>
  <si>
    <t>SA17 5LN</t>
  </si>
  <si>
    <t>first</t>
  </si>
  <si>
    <t>* Credit search not within 40 Days (Lvl B)     "Application received 16Feb16 and credit search completed on same day. Second search dated 18Feb16. Offer issued 29Mar16. 41 days after search."
* Valuer has not provided sufficient comparables (Lvl B)     "Two comparable sales fall outside 10% tolerance."</t>
  </si>
  <si>
    <t>* Post-Offer Issues Indicated (Lvl A)     "Sols have advised that the property was originally leasehold with the freehold being purchased from the developer inn 2001. There are therefor two title numbers but the tenure is freehold."
*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</si>
  <si>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B2 is a first time buyer. Gross loan data discrepancy. Offer and lenders system confirm £260,999. Credit Score B2 data discrepancy Credit search confirms 553.</t>
  </si>
  <si>
    <t>401734</t>
  </si>
  <si>
    <t>B76 1EU</t>
  </si>
  <si>
    <t>WM760634 WM240720</t>
  </si>
  <si>
    <t>* Solicitors on Title do not match Application (Lvl B)     "Original sols did not meet lenders requirements. The borrower decided to still use his own solicitors with dual representation and Enact acting for the lender."
* COT not signed by authorized party (Lvl B)     "The COT has not been signed. The solicitors name has been completed in the signature box in capital letters. The lender has not returned the COT for signature."</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</si>
  <si>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partner of B1 will reside at the security. Whilst offer conditioned that lender aware, there is no requirement for Deed of Consent to be completed. Potential equity issue.   Lenders securities screen noted with details."</t>
  </si>
  <si>
    <t>231749</t>
  </si>
  <si>
    <t>HR2 9ER</t>
  </si>
  <si>
    <t>HE1625</t>
  </si>
  <si>
    <t>* Post-Offer Issues Indicated (Lvl 1)     "Following receipt of specialist reports, valuer has recommended that the precautionary works as detailed in timber infestation report are carried out and that no actions are required as a result of the electrical report. The valuation figures are not affected."
* Applicant(s) address search not sufficiently complete (Lvl A)     "Linked addresses noted on credit data, but these are noted as not being searched. Unclear therefore whether full checks made."</t>
  </si>
  <si>
    <t>Gross loan data discrepancy. Offer and Lenders summary show £269,999</t>
  </si>
  <si>
    <t>565780</t>
  </si>
  <si>
    <t>GU35 0RR</t>
  </si>
  <si>
    <t>HP411449</t>
  </si>
  <si>
    <t>Borrower 2 income :The YTD on Month 12 shows £21642.41 which (based on current basic) means overtime bonuses and deputy allowances as £5574.61.  The lenders system does not accurately reflect borrower 2 income as only the basic income has been recorded.</t>
  </si>
  <si>
    <t>596357</t>
  </si>
  <si>
    <t>NE34 0TW</t>
  </si>
  <si>
    <t>TY198399</t>
  </si>
  <si>
    <t>* Mortgage offer conditions not suitable/appropriate (Lvl B)     "Electrical report required by valuer, this has not been requested on the offer. Purchase price and OMV are £170k and LTV is 70.58% and lending policy confirms an undertaking would be acceptable. This has not been conditioned either."</t>
  </si>
  <si>
    <t>* Post-Offer Issues Indicated (Lvl A)     "Split title property is Freehold / Leasehold with remaining term of 48 years, Charge held over both titles which is to be merged under 1  freehold title at completion"</t>
  </si>
  <si>
    <t xml:space="preserve">Gross loan amount on offer is £119,999 Letter of no change on file dated 18/05/2016 </t>
  </si>
  <si>
    <t>B78 3SR</t>
  </si>
  <si>
    <t>SF421868</t>
  </si>
  <si>
    <t>Gross loan data discrepancy. Offer and lender system confirm £121,890.</t>
  </si>
  <si>
    <t>631826</t>
  </si>
  <si>
    <t>CB8 0DZ</t>
  </si>
  <si>
    <t>SK137904</t>
  </si>
  <si>
    <t>* Credit search not within 40 Days (Lvl B)     "Credit search 48 days old at time of original offer on 18Apr16.  The assessment of the case appears to have crossed with two versions of lending policy. At the time of application credit searches were valid for 40 days but at the time of Offer this had increased to 60 days."
* LTV exceeds policy (Lvl B)     "Product max 85%. Loan agreed with fees added increasing LTV to 85.255%."</t>
  </si>
  <si>
    <t>B2 is a first time buyer. Gross loan data discrepancy. Offer and lender system confirm £183,299. Credit Score B2 data discrepancy. Credit search shows 338.</t>
  </si>
  <si>
    <t>200149</t>
  </si>
  <si>
    <t>LU5 5SH</t>
  </si>
  <si>
    <t>BD94955</t>
  </si>
  <si>
    <t>* Lending into retirement not plausible (Lvl B)     "B1 is a teacher. While not an excessively manual occupation it is not felt realistic that the borrower will continue to be a full time teacher until age 75."
* Lending into retirement not within lending policy (Lvl B)     "Lending past State Retirement Age Declaration on file but noted that it has not been signed by the broker and no pension details for B2 provided.  The underwriter has noted that the declaration is not fully completed but also states not now required under V22 so disregarded.  V22 does still refer to a Lending into Retirement Declaration and so the underwriters understanding of this is unclear."
* Loan outside of lending policy (Lvl B)     "Lending policy V22 is ambiguous.  1.5.1 states that for repayment mortgages the maximum age of any customer at the end of the mortgage term must not exceed 70 or expected retirement age whichever is earlier. 1.5.2 states the maximum age at the end of the mortgage term is 75 years. The underwriter appears to have applied 1.5.2 to this case but feels that the Lending into Retirement Declaration can now be disregarded however lending policy states that future retirement planning will need to be verified where the client is taking a mortgage term which extends beyond 70 years of age."
* Correct procedures not followed to allow exception (Lvl B)     "The underwriter appears to be unaware that there is an exception to lending policy in this case."</t>
  </si>
  <si>
    <t>* Credit search not within 40 Days (Lvl A)     "Credit search is 44 days old at time of Offer. Searches are now valid for 60 days."
* Applicant(s) address search not sufficiently complete (Lvl A)     "Linked addresses noted on credit data, but these are noted as not being searched. Unclear therefore whether full checks made."</t>
  </si>
  <si>
    <t>Gross loan data discrepancy. Offer and lender system confirms £160,000. Credit Score B2 data discrepancy. Credit search confirms 189.  £180.32 ongoing DMP payment</t>
  </si>
  <si>
    <t>193958</t>
  </si>
  <si>
    <t>RH20 4PG</t>
  </si>
  <si>
    <t>WSX61786</t>
  </si>
  <si>
    <t>* Solicitors on Title do not match Application (Lvl B)     "Original chosen solicitors did not meet the lenders criteria."</t>
  </si>
  <si>
    <t>312484</t>
  </si>
  <si>
    <t>LE3 3UG</t>
  </si>
  <si>
    <t>LT326583</t>
  </si>
  <si>
    <t>* Applicant(s) address search not sufficiently complete (Lvl A)     "Borrowers linked address does not appear to have been searched."</t>
  </si>
  <si>
    <t>The borrowers deposit is coming from equity on sale of their current property.</t>
  </si>
  <si>
    <t>197346</t>
  </si>
  <si>
    <t>m6 7gp</t>
  </si>
  <si>
    <t>GM684459</t>
  </si>
  <si>
    <t>301409</t>
  </si>
  <si>
    <t>SE9 3BZ</t>
  </si>
  <si>
    <t>SGL439770</t>
  </si>
  <si>
    <t>Gross loan data discrepancy. Offer and lender system confirm £80,750.</t>
  </si>
  <si>
    <t>182334</t>
  </si>
  <si>
    <t>CV3 4GD</t>
  </si>
  <si>
    <t>WM232820</t>
  </si>
  <si>
    <t>* Valuer has not provided sufficient comparables (Lvl B)     "Only one of the comparables are dated within 6 months."</t>
  </si>
  <si>
    <t>* Credit search not within 40 Days (Lvl 1)     "42 days"</t>
  </si>
  <si>
    <t>585079</t>
  </si>
  <si>
    <t>M27 4EB</t>
  </si>
  <si>
    <t>GM946065</t>
  </si>
  <si>
    <t>B2 currently on maternity leave returning to work Jul2016. Payslips confirm basic salary as £16969 pa  Gross loan confirmed on offer as £128,067</t>
  </si>
  <si>
    <t>* Credit search not within 40 Days (Lvl A)     "Application received and credit searched 01Feb16. Second search completed 19Feb16. Offer issued 4Apr16. Revised 5Apr16 to correct broker fee. Search 46 days old at time of original offer and a new search was therefore required. This is not referred to in underwriter notes and it is not known if the underwriter has discretion to waive this requirement,"
* Applicant(s) address search not sufficiently complete (Lvl A)     "Linked addresses noted on credit data, but these are noted as not being searched. Unclear therefore whether full checks made."</t>
  </si>
  <si>
    <t>Gross loan data discrepancy. Offer and lender system confirm £40,000.</t>
  </si>
  <si>
    <t>624815</t>
  </si>
  <si>
    <t>CW12 1HT</t>
  </si>
  <si>
    <t>CH81968</t>
  </si>
  <si>
    <t>471442</t>
  </si>
  <si>
    <t>PO16 0DG</t>
  </si>
  <si>
    <t>HP319535</t>
  </si>
  <si>
    <t>* Borrower 1 Income / bank statement issues noted (Lvl B)     "Unable to read Accountants comments on scanned Accountants Certificate due to use of highlighter."</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</si>
  <si>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partner of B1 will reside at the security. Whilst offer conditioned that lender aware, there is no requirement for Deed of Consent to be completed. Potential equity issue Lender securities screen noted with details."
* Borrower 1 Affordability issues noted (Lvl A)     "Underwriter assessment assumed all outstanding credit (except for £27pm) to be cleared, DTI calculated at 49.47%. However monthly commitment of £100.00pm noted and offer not conditioned robustly in ensuring these are cleared. As such should be included in DTI calculation. We are unable to calculate KMC’s DTI but it is likely to be approx. 52.75% on this basis."</t>
  </si>
  <si>
    <t>Gross loan data discrepancy. Offer and lenders system confirm £144,000.</t>
  </si>
  <si>
    <t>CT17 9PU</t>
  </si>
  <si>
    <t>K429420</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</si>
  <si>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B's sons will reside at the security. Offer not conditioned that lender aware and there is no requirement for Deed of Consent to be completed. Potential equity issue.   Lenders Securities screen noted with details."</t>
  </si>
  <si>
    <t>216579</t>
  </si>
  <si>
    <t>PE12 7PZ</t>
  </si>
  <si>
    <t>LL189285</t>
  </si>
  <si>
    <t>* Valuation with new build caveat and an LTV &gt; 80% (Lvl B)     "The valuation provided is for the property as new. This figure may not be attainable on resale."
* Property-related issues notes on Valuation Report (Lvl B)     "The property is a new build irregular shaped two storey end terrace. The irregular shape may deter some purchasers."</t>
  </si>
  <si>
    <t>Gross loan data discrepancy. Offer and lenders system confirm £154,267  £11pm Student loan.</t>
  </si>
  <si>
    <t>536470</t>
  </si>
  <si>
    <t>HA2 8NQ</t>
  </si>
  <si>
    <t>MX30250</t>
  </si>
  <si>
    <t>225814</t>
  </si>
  <si>
    <t>WD7 9EQ</t>
  </si>
  <si>
    <t>HD157279</t>
  </si>
  <si>
    <t>* Valuer has not provided sufficient comparables (Lvl B)     "2 comparables &gt; 6 months and 2 are outside 10% tolerance, valuer has stated 'best available'"
* Mortgage offer conditions not suitable/appropriate (Lvl B)     "Condition 1013 - request for reports and Condition 1005 - undertaking on the same offer, indicating that decision for undertaking made before and reports were received."</t>
  </si>
  <si>
    <t>215426</t>
  </si>
  <si>
    <t>PL19 0DP</t>
  </si>
  <si>
    <t>DN486224</t>
  </si>
  <si>
    <t>Current 2nd Charge secured loan payments £277 pm  Secured loan taken out to pay DMP in December 2014.    Child Care adjusted after monthly  amounts being paid from bank statement was substantially more than the expenditure details</t>
  </si>
  <si>
    <t>400358</t>
  </si>
  <si>
    <t>RH6 9PF</t>
  </si>
  <si>
    <t>SY507482</t>
  </si>
  <si>
    <t>* Valuer has not provided sufficient comparables (Lvl B)     "All comparables greater then 6 months and 1 is .10% tolerance"</t>
  </si>
  <si>
    <t>Additional funds  are for a divorce settlement Commitment £101.00 is payment coming from bank account which is a loan in fathers name. Bank statement seen to confirm now cancelled</t>
  </si>
  <si>
    <t>465197</t>
  </si>
  <si>
    <t>TS25 4HJ</t>
  </si>
  <si>
    <t>CE89617</t>
  </si>
  <si>
    <t>* Solicitors on Title do not match Application (Lvl B)     "Nominated solicitors did not meet lenders requirements."
* Property-related issues notes on Valuation Report (Lvl B)     "Valuer has stated that as the property is ex local authority and located on a public sector housing estate this may affect future marketability and has been reflected in the valuation"</t>
  </si>
  <si>
    <t>Borrowers own 1 other BTL and residential property</t>
  </si>
  <si>
    <t>459059</t>
  </si>
  <si>
    <t>CV6 4LE</t>
  </si>
  <si>
    <t>WK198660</t>
  </si>
  <si>
    <t>* Valuer has not provided sufficient comparables (Lvl B)     "All comparable sales are more than 10% below valuation."</t>
  </si>
  <si>
    <t>* Post-Offer Issues Indicated (Lvl A)     "Broker advised that the company that carried out original timber and damp work on property has gone bust therefore warranties not available. Sols confirmed that borrowers are aware that they will be liable for any future work required. Purchase price reduced to £188,000. Revised offer at 85%ltv issued."
* Applicant(s) address search not sufficiently complete (Lvl A)     "Linked addresses noted on credit data, but these are noted as not being searched. Unclear therefore whether full checks made."</t>
  </si>
  <si>
    <t>Gross loan amount data discrepancy. Offer and lenders system confirm £159,800. Credit Score B2 data discrepancy. Credit search shows 464 for APP001 and APP002.</t>
  </si>
  <si>
    <t>WV6 0EB</t>
  </si>
  <si>
    <t>WM644837</t>
  </si>
  <si>
    <t>* Valuation with new build caveat and an LTV &gt; 80% (Lvl B)     "The valuation provided is for the property as new. This figure may not be attainable on resale"
* Solicitors on Title do not match Application (Lvl B)     "Nominated solicitors did not meet lenders requirements."</t>
  </si>
  <si>
    <t>* Applicant(s) address search not sufficiently complete (Lvl A)     "Linked addresses noted on credit data, but no evidence that these have been searched. Unclear therefore whether full checks made."
* Borrower 1 Affordability issues noted (Lvl A)     "Underwriter assessment assumed all outstanding credit (except for £45.00 pm) to be cleared, DTI calculated at 55%. However monthly commitment of £381.85pm noted and offer not conditioned robustly in ensuring these are cleared. As such should be included in DTI calculation. We are unable to calculate KMC’s DTI but it is likely to be approx. 62.49% on this basis."</t>
  </si>
  <si>
    <t>475973</t>
  </si>
  <si>
    <t>NG12 3SN</t>
  </si>
  <si>
    <t>452991</t>
  </si>
  <si>
    <t>WN8 6JE</t>
  </si>
  <si>
    <t>LA467718</t>
  </si>
  <si>
    <t>* Income does not meet minimum requirement for BTL cases (Lvl B)     "B1 has a declared income of £17,097 which has not been verified due to the borrower hold a BTL mortgage for over 12 months.  It is however noted that combined with a linked application the borrower is consolidating £64,995 of debts, raising £10,000 to reduce his residential mortgage and £11,567 for fees and a holiday.  For the borrower to have incurred this level of debt on the income stated is a concern and should have been investigated further. Experian Credit Expert report on file shows a poor score at 674."
* Property-related issues notes on Valuation Report (Lvl B)     "The original inspection of the property identified that although the property was tenanted, the kitchen was located in the rear conservatory considered an uninhabitable outbuilding due to its single wall construction. Reinspected following completion of relocation of kitchen into main body of the property."</t>
  </si>
  <si>
    <t>Gross loan data discrepancy. Offer and lender system confirm £244,920.</t>
  </si>
  <si>
    <t>IG3 9DP</t>
  </si>
  <si>
    <t>EGL77417</t>
  </si>
  <si>
    <t>* Direct debit not drawn on personal account of borrower (Lvl A)     "The direct debit on file is for the borrowers property services company.  On this file it is not clear as to who owns this property company and no investigations have been made.  However, the borrower has three other mortgages with the lender and the direct debit can be seen as being in the name of the borrower trading as the property services company."</t>
  </si>
  <si>
    <t>502512</t>
  </si>
  <si>
    <t>ME7 4HH</t>
  </si>
  <si>
    <t>K897236</t>
  </si>
  <si>
    <t>* Property under 10 years old and no NHBC cover or similar (Lvl B)     "NHBC not referred to in Valuers Report but Offer conditioned for confirmation that an appropriate home warranty indemnity exists."
* Solicitors on Title do not match Application (Lvl B)     "Original sols Enact. Borrowers requested change of sols as remortgaging 6 BTL's using various lenders."</t>
  </si>
  <si>
    <t>Gross loan data discrepancy. Offer and Lender system show £133,999. Data discrepancy with Credit Score B2. Credit search shows 262 for APP001 and APP002</t>
  </si>
  <si>
    <t>571089</t>
  </si>
  <si>
    <t>BS13 7QX</t>
  </si>
  <si>
    <t>BL127536</t>
  </si>
  <si>
    <t>The Valuer noted that part of the property had a single skin construction.  There was an issue with applicants 1 signature that the UW noted and made enquiries.  Applicant 2 has increased hours from 2 to 3 days and salary letter obtained. The new increase in salary does not appear to have been taken into account</t>
  </si>
  <si>
    <t>NR31 7DJ</t>
  </si>
  <si>
    <t>NK59166</t>
  </si>
  <si>
    <t>JAMIE WEBB</t>
  </si>
  <si>
    <t>Term reduced to 12 years as B1 has no pension to take lending into retirement. Loan amount reduced from £116510 to £113000.  Highlighter has obliterated information on he scanning</t>
  </si>
  <si>
    <t>193639</t>
  </si>
  <si>
    <t>PE11 2UA</t>
  </si>
  <si>
    <t>LL61270</t>
  </si>
  <si>
    <t>* Decision to lend not justified by loan approval notes (Lvl B)     "The assessment of the case is considered to be incomplete. The borrowers have stated that they have lived at their current address for two months in a property owned by B2. The underwriter has not given any rationale as to why the borrowers would want to move after only two months in their current residence. The underwriter has also not commented that the credit search shows B2's mortgage was taken out in Nov06.  It could be interpreted that the current property is a previous BTL property occupied by the borrowers pending their next move but it us felt that the full facts of the case should be confirmed before proceeding."</t>
  </si>
  <si>
    <t>Gross loan data discrepancy. Offer and lender system confirm £115,999. Employment type data discrepancy. Case assesed as a Contractor.</t>
  </si>
  <si>
    <t>* Valuer has not provided sufficient comparables (Lvl B)     "All comparables outside 10% tolerance. Valuer has stated they are best available."
* Income into retirement not acceptable (Lvl B)     "LIR declartion completed with pension provider details but no evidence of projected income seen."</t>
  </si>
  <si>
    <t>* Credit search not within 40 Days (Lvl 1)
* Borrower 1 Income / bank statement issues noted (Lvl A)     "Accountant certficate confirms that from 2015 B1 will be 70% shareholder and spouse will be 30% shareholder, UW has used 70% of dividend for B1 for 2014 in assessing income."
* Applicant(s) address search not sufficiently complete (Lvl A)     "Linked addresses noted on credit data, but no evidence that these have been searched. Unclear therefore whether full checks made."</t>
  </si>
  <si>
    <t>* Loan outside of lending policy (Lvl B)     "Application is in sole name of borrower.  The borrowers husband currently pays the current mortgage from his sole account. The direct debit on file is from this same account in his sole name and signed by him.  The lending policy states that if an application is to proceed in the sole name when the borrower is married the direct debit must be paid from an account in the borrowers sole name."
* Direct debit not drawn on personal account of borrower (Lvl B)     "Application is in sole name of borrower, yet bank statement provided on file is in the name of her husband. From this account it can be seen that Mr who is not going to be party to the new mortgage, pays the current mortgage from his sole account. In addition, the direct debit on file is from this same account, and is in the sole name of the borrower's husband. Noted they both have the same initital but bank account is clearly in the name of the husband only, no disclaimer on file declaring no interest for Mr. There will also be Data Protection Act issues relating to retaining bank statements on file for somebody not party to the mortgage without his agreement to do so.  On referral to the underwriting manager, the Lenders legal team have stated that as the borrower has been named as an occupier any future equity claims have been waived and as such the payments being made by the borrowers husband is irrelevant."</t>
  </si>
  <si>
    <t>* Borrower 1 Affordability issues noted (Lvl B)     "Accounts on file indicate liabilities in excess of current assets/ cash in bank, bearing in mind the deposit monies are coming from business bank account account.  The accounts show other creditors falling due within the year to be £70,303, there are insufficient assets in the accounts with which to balance these creditors.  As a legal consultant, it is difficult to understand who these creditors are. Further investigation into the monies owed would have been prudent.  The borrower has £104,000 in savings with £81,250 being used as the deposit, noted that not all of the dividend drawn was needed to fund the deposit.  The accountant has confirmed continued profitability and that there will be no detrimental affect on the business."
* Borrower 1 Income / bank statement issues noted (Lvl B)     "Business commenced April2014. SA302 and business bank statements originally used by UW to verify income. Accounts and Accountant certificate also received which confirmed income to 04/2015. Bank statements provided Aug2015 to Dec2015  show receipts totalling approximately £15671 which would equate to an anual income in region of £47,013.  It would have been prudent to enquire what are the sources of income to the business - stated to be legal consultant - as the receipts into the business account appear to have been transferred from another account."</t>
  </si>
  <si>
    <t xml:space="preserve">Some of the figures on the SA302's on the scanned file are ilegible due to the use of highlighters.  </t>
  </si>
  <si>
    <t>* Borrower 1 Income / bank statement issues noted (Lvl B)     "B1 bank statements show that following receipt of salary in Nov15, Dec15 and Jan16 the account is still overdrawn. Three returned direct debits are noted on 7Dec15, 4Jan16 and 4Feb16.  The overdraft limit appears to be £5,000 with the borrower transferring minimal payments of £1.00, £1.63 and £10.00 to keep the account within the £5,000 limit.  It is felt that the conduct of the account does not support an increase in mortgage from £91,702 to £174,950. It is noted that the underwriter identified that the profile of the bank account was poor considering the applicants level of income and referred the case to be declined. The outcome of the referral is not clear as the case continued to proceed. To complete the overall profile, B1 has two satisfied CCJ's and credit agreements close to their limits i.e. credit card £472 on £500 limit, £165 on £200, £1148 on £1200, £172 on £200, Mail Order £2,471 on £2,750. The borrowers also increased their second mortgage by approx £5,000 in Oct14 and have taken 5 unsecured loans in the 12 months leading up to receipt of the application in Mar16.  It is noted that the borrower sold part of his company as part of a management buy out and at one point had £381,000 in one of their bank accounts.  A letter of explanation is on file regarding the buy out but what happened to this money has not been established.  However, when you consider the bank acccount and the credit history it would appear that the borrowers have suffered with cash flow problems.  It would have been prudent to obtain an explanation with regards to the adverse, the build up of credit and conduct of bank account in order to establish that any past problems will not re-occurr after completion.  DTI 41%"</t>
  </si>
  <si>
    <t>* Income into retirement not acceptable (Lvl B)     "Declaration completed for B1 advising of a private non contributory pension commencing in 1989, no oither details seen"</t>
  </si>
  <si>
    <t>The second borrower is the first borrowers daughter.  Re-mortgage to consolodate debt and transfer of equity from borrower 1 wife to their daughter.  Appropirate conditions made on offer for independant legal advice.  Capital raising for consumer purposes therefore treated as CBTL.  The offer has been conditioned for unsecured debt to be repaid but it also came to light that the borrowers are purchasing a property in Mauritius, evidence of the purchase is on file - £35,000 is being used to fund this purchase. The borrowers would appear to be Mauritian and with borrower 1 being retired, it is not clear if this property will be a holiday home or a permanent home for borrower 1.</t>
  </si>
  <si>
    <t>* Borrower 1 Affordability issues noted (Lvl B)     "The applicants have debts of £86178. The underwriters have not questioned how and over what period the borrowers have accumulated such a large amount of credit card debt.  The borrowers run two limited companies with combined incomes of £298,483 although the bank overdraft appears to be increasing which could suggest cashflow problems.  It is noted that the level of debt in relation to income levels is reasonable providing the limited companies continue to return healthy profits. Also the DTI in this case is low at 28% assuming all debts are repaid.  The applicants have two companies which have both shown a drop in turnover (Bagnall Construction by nearly half) but operating profit has increased.  A plausible explanation has been provided by the borrowers."</t>
  </si>
  <si>
    <t>* Buy to Let Property is not in lettable condition (Lvl B)     "The valuer has advised that there is evidence of an active leak from the cold water storage tank which is casusing damage to internal ceilings and walls. A plumber should be instructed to inspect the plumbing installation and carry out any necessary repairs.  The valuer has stated that the property will be in a lettable condition once these repairs have been completed.   The valuation in current condtion has been used by the lender and an undertaking made on the offer for the works to be carried out.  Given that the valuer has stated the property is not lettable in its current condition it would have been prudent to ask the borrower to demonstrate that sufficient funds were available to complete the work and also, as this a first time landlord,  that money had been set aside for the potential void whilst the work was being carried out.  It is noted that the borrower is a builder and is likely to have the required work carried if not by himeself at a considerably low cost."</t>
  </si>
  <si>
    <t>borrower 2 is a warehouse operative. His employers are stated to be in Surrey, he lives in Manchester.  A google search shows that his employer is an inernational company with sites all over the world.  It is assumed therefore that the borrower works for a site located near where he lives in Manchester.</t>
  </si>
  <si>
    <t>* Income into retirement not acceptable (Lvl B)     "Lending past retirement declaration received, signed only be B2 and states employer contributory (presently paying £59 pm), no other details seen to confirm projection. Payslips for B1 do not shouw any pension contributions."
* Property under 10 years old and no NHBC cover or similar (Lvl B)     "The Property is less than 10 years old, the surveyor has not mentioned the existence of NHBC or similar cover. This has however been conditioned on the offer."</t>
  </si>
  <si>
    <t>Data discrepancy with gross loan amount. Offer on file shows ner loan £78,000 with no fees added. Lenders Account Summary shows Gross loan £78,000.  Data Discrepancy Credit Score B2. Credit search shows 552 for APP001 and APP002</t>
  </si>
  <si>
    <t>* Borrower 1 Income / bank statement issues noted (Lvl B)     "Noted court order on Mr bank statements, made as a deduction from income by underwriter as appeared on application form as a loan, not commented upon by underwriter and not invesitagted further. It is felt it would have been prudent to do so"</t>
  </si>
  <si>
    <t>* DMP Payments not met or insufficient evidence (Lvl B)     "The borrower has repaid his DMP in November 2015, a statement is on file to show what has been repaid.  However, there is no evidence of payments to the DMP to cover a 24 month period.  The statement on file shows that immediately prior to repayment of the DMP 12 months payments had been made albeit this is not broken down.  It is unclear from the lending policy the reasons behind seeking a 24 month payment history.  A meeting with the underwriting manager suggests this is requested to establish the negotiated monthly payment so as to ensure that they take the correct figire into account in their affordability calculator."
* Borrower 1 Income / bank statement issues noted (Lvl B)     "B1 business bank statements show a high level of activity with credits on an almost daily basis. It is also noted that there are regular payments being made to a clothing retailer. Enquiries show that the borrower is a former director of this company. Personal bank statements show similar payments being made to the same limited company. Further enquiries are needed regarding the payments and to establish the borrowers overall business interests in order to fully assess the case."</t>
  </si>
  <si>
    <t>* Borrower 1 Income / bank statement issues noted (Lvl B)     "Business bank statements show transfers to and from an undisclosed account. It would be prudent to verify what this account relates to and obtain statements in order to fully underwrite the application."
* Property-related issues notes on Valuation Report (Lvl B)     "Solicitors have provided a 5 year guaranteee with regard to treatment of Japanese Knotweed. Properties with Japanese Knotweed are outside lending policy. After reviewing comments from the valuer and lenders own property analyst, the Underwriting team leader agreed to proceed subject to confirmation of whether the cost of treatment had been passed to the leaseholders through the service charge and if this had been factored into affordability. Sols confirmed an increase in service charge from £70 to £80pm."
* Property is not within policy (Lvl B)     "The property has Japanese Knotweed on site. Agreed by Underwriting Team Leader having reviewed 5 year guarantee provided by sols and consideration of affordability with increase in service charge to finance treatment."
* Valuer has not provided sufficient comparables (Lvl B)     "Two comparable sales exceed 10% of valuation."</t>
  </si>
  <si>
    <t>* Decision to lend not justified by loan approval notes (Lvl B)     "Straight swap remortgage application transferring property from joint to sole names. File notes state that no additional borrowing is required and that the purchase of equity will be made from the borrowers savings.  The DTI is at 54% so the option of borrowing further funds was not available.  Although the mortgage offer has been conditioned appropriately an actual settlement amount has not been documented. There is approx £150,000 equity in the property and assumming a 50% share the borrower will need to provide £75,000 from savings. Staements on file show total balances of £22,899 including funds held in the borrowers business bank account. Further details of the settlement agreement should have been obtained to confirm the amount of equity purchase and that sufficient funds were available. If business funds were require to support this accountants confirmation of affect on the business should have been obtained.  It is noted that an investment property is owned by the borrower (possibly jointly) which has approximately £160,000 of equity according to the borrowers estimate on the application form."</t>
  </si>
  <si>
    <t>This is a like for like remortgage with Kensington to reduce CMS by approx £105 pm.  Existing fees being charged £45 deeds release fee, redemption adminstration fee</t>
  </si>
  <si>
    <t>* Valuation with new build caveat and an LTV &gt; 80% (Lvl B)     "Valuer has stated that "As the property is new, it may not be possible to obtain the valuation figure if the property is resold as second-hand, especially if comparable new propery is on offer at the same time""
* Borrower 1 Income / bank statement issues noted (Lvl B)     "HMLE form completed bears little comparison to the bank statements provided in respect of Lifestyle spending."
* Red flags observed re. the value or valuation process (Lvl B)     "Photographs of property not seen"</t>
  </si>
  <si>
    <t>Newbuild property, original inspection dated 11/12/2015 Gross loan confirmed on offer as £690,999</t>
  </si>
  <si>
    <t>* Borrower 1 Income / bank statement issues noted (Lvl B)     "Credit search shows credit card balance of £7942 on a limit of £6230. Not commented on by underwriter. Offer is conditioned for repayment of £5989 credit card balance but it is not clear where this balance has been verified from."
* Mortgage offer conditions not suitable/appropriate (Lvl B)     "Mortgage Ofer is conditioned for £5989 Barclaycard to be repaid. Balance declared on application was £7968 with £7942 shown on credit search. Notes on file indicate that the partner of B1 will reside at the security. Whilst offer conditioned that lender aware, there is no requirement for Deed of Consent to be completed. Potential equity issue. Lenders security screen noted with details."</t>
  </si>
  <si>
    <t>* Borrower details on Offer do not match ID (Lvl C)     "Proof of residency not on file for current address, there is no voters roll record for borrowers declared current and previous address, bank statements on file confirm current address though this is conflicting between no 3, 3A and 4. The bank statements show the address no. 4 which is the borrowers business but proof of res has not been obtained for number 3.  The tennancy agreement on file states that the landlord lives at number three and the property being rented by the borrower is 3a, this contradicts the application form.  It is noted that credit searches have been carried out on all three addresses and a land registry search shows that the landlord owns number 3 - 4.   A letter from the borrowers bank dated March 2016 is adressed to the borrower at 3a.  As it stands there is no proof of address for the borrower at his stated address of number 3 and although it is easy to make assumptions with regards to where he lives, a proper explanation should have been sought from the borrower to fully clarify his address situation."</t>
  </si>
  <si>
    <t>* Borrower 1 primary employment history/continuity inadequate (Lvl C)     "B1 commenced current employment in Feb2016. There is no indication as to when he ceased employment in his previous position, only document on file regarding this employment is a P60 for Apr2015.  Lending policy states that if the borrower has been in employment for less than 3 months then the applciation should be declined.  Following a meeting with the underwriting manager the file has been reviewed.  The underwriter has justified his decision to lend based on the borrowers latest payslip showing an GTD figure of £9197 which demonstrates that the borrower has been in some form of employment since his 2015 P60 was issued.  Whilst this is accepted as evidence of previous employment, where the lending policy specifically states that an application should be declined unless discretion is applied it is felt that this discretion should be well documented and robust.  The underwriters have, retrospectively, noted the file to state the GTD figure and cited this as being the reason for approving an application that would otherwise have been declined.  In this case a previous employment reference would have been more prudent to establish continuity of employment period and the nature of employment."</t>
  </si>
  <si>
    <t>* Borrower 1 primary employment not of sufficient duration (Lvl B)     "B1 in current employment since Feb2016 as a skill operative for a skip hire firm. P60 for 2015 from previous employer (who are a well known fast food chain) seen confirms income earned of £10397.  It is not clear whether employment type is in the same line. UW has waived requirement for minimum 3 months in current employment"
* Borrower 2 Affordability issues noted (Lvl B)     "B2 is currently on maternity leave and is in receipt of maternity pay from employer. Letter on file stating that mortgage payments would be funded from savings. A parent is funding the deposit on the purchase of the new property. It may have been prudent to obtain evidence of savingfs held"</t>
  </si>
  <si>
    <t>* Borrower 2 Income / bank statement issues noted (Lvl A)     "Applicant 2 supplied an Employers refereence confirming that her salary had increased from 22nd Jan 2016. The income has not been adjusted. Salary is £761.28 + £100 pm"</t>
  </si>
  <si>
    <t>* Borrower 1 commuting distance issue noted (Lvl B)     "Applicants are moving from Romford / Southend to Spalding in Lincolnshire. THe UW has highlighted that the commute is over 2.5 hours. App 1 has given a feasable answer but the Accountant should have been asked if, in his opinion, that the business will be affected. It appears that this was the intention but cannot see that the information was obtained. App 2 is intending to stay with Daughter when working (22.5 hours) but there is a question as to whether this is feasable in the long term - it may be that the applicant may be looking to transfer to another Hospital should a vacancy come up."</t>
  </si>
  <si>
    <t>* Property-related issues notes on Valuation Report (Lvl B)     "Environmental search obtained by sols referred to valuer. Notes state that valuers response is that the possibiltiy of HS2 line running close to the property has been considered when assessing the value and mortgageability of the property. The issues concerning shale gas, wind turbines and solar farms are so far remote that they can be safely ignored."</t>
  </si>
  <si>
    <t>* Borrower 1 Affordability issues noted (Lvl B)     "The underwriter has identifed that based on the figures shown on the Household Monthly Living Expenditure Form the maximum borrowing is £25,000. The underwriter has taken a view that the expenditure relates to the borrower and his partner who has a declared but unverifed income of £700pm. As a result 50% of some of the totals have been used to justify proceeding with the full £30,000 advance.   It is felt that this discretion should have been supported with sight of B2's payslips or consideration given to proceeding in joint names.  The reason given for proceeding in sole name is that the property is registered in B1'S name having purchased outright using an inheritance."</t>
  </si>
  <si>
    <t>* Applicant(s) address search not sufficiently complete (Lvl A)     "Linked addresses noted on credit data, but these are noted as not being searched. Unclear therefore whether full checks made."
* Property under 10 years old and no NHBC cover or similar (Lvl A)     "Property is 5 years old. The valuer has not referred to an NHBC agreement and the Offer has not been conditioned for sols to confirm that a suitable home warranty indemnity exists. In the absence of any further information the property is potentially outside lending policy.  It is ntoed that this covered by the lenders title insurance."</t>
  </si>
  <si>
    <t>* Borrower 2 primary employment history/continuity inadequate (Lvl B)     "Start date of employment has not been provided.  The broker has stated that the borrower started employment a year ago.  This contradicts the application form which states Jan 2015."
* Borrower 1 primary emnployment lacks sufficient documentation (Lvl B)     "The borrower has stated on the application form that he has been with his current employer since Jan 2015.  Payslips are on file but a P60 has not been supplied.  There is a letter from the broker on file stating that the borrower has only been with his employer for 1 year and prior to this he was self employed.  This contradicts the application form.  If the borrower started his employment a year ago he would still have received a p60 for 2015 albeit covering only a short period, at this stage it would have been prudent to request an employment reference in order to substantiate the borrowers employment.  The payslips provided are the same format as that for borrower 2.  The underwriter has identified this and received an explanation stating that the both employers have the same director who uses the same accounting software.  It is noted that the bank statements on file show the borrowers salary being credited."
* Borrower 2 primary emnployment lacks sufficient documentation (Lvl B)     "The borrower has stated on the application form that she has been with her current employer since Jan 2015.  Payslips are on file but a P60 has not been supplied.  A letter from the broker suggests that an error was made on the application form and that the borrower has been a housewife but the letter does not confirm when her time as a housewife ended and her employment started, the letter suggests the same period with her employer as borrower 1.  The payslips provided are the same format as that for borrower 1.  The underwriter has identified this and received an explanation stating that the both employers have the same director who uses the same accounting software.  The bank statements on file show borrower 1 salary being credited but bank statements for borrower 2 were not requested."
* Borrower 1 primary employment history/continuity inadequate (Lvl B)     "The start date of employment has not been confirmed.  When the broker was asked to supply a p60, he stated the employment started a year ago and a P60 wasnt issued.  This contradicts the application form which states Jan 2015."
* Decision to lend not justified by loan approval notes (Lvl B)     "The underwriters notes do not give consideration to alternative options after being advised that P60's are not available for either borrowers and following information provided that contradicted the signed application form.   It is felt that employment references should have been sought and bank statements for borrower 2 to show her salary being credited, or evidence of borrower 1 previous self employment.  Especially in this case where the payslips for both borrowers are in the same format, although this has been explained, caution should have been applied."</t>
  </si>
  <si>
    <t>* Red flags observed re. the value or valuation process (Lvl B)     "The valuer has made reference to parts of the property that extend over a shared side passageway which would suggest a flying freehold.  The valuer has not confirmed a precise percentage.   The photographs on file show the side passageway but it is difficult to judge how much of the property extends over it,  the passageway appears quite narrow and it is, therefore unlikey that this would affect more than 15% of the property.  Lending policy states under 15% is acceptable.  The mortgage offer has been conditioned for solicitors to confirm appropriate rights of way."</t>
  </si>
  <si>
    <t>* Borrower 1 Income / bank statement issues noted (Lvl B)     "B1 is a self employed carpenter and relocated from Hampshire to South Wales in Dec14. The reason for the relocation was not investigated. Passport indicates born in Hampshire. SA302's show £11,453 Apr13, £14,777 Apr14 and £27,082 for Apr15.  The Apr15 SA302 has been used in the income assessment but it does not appear to have been taken into account that this only reflects approx 4 months of working in South Wales. Economic factors affecting the area, e.g. the downturn in the steel industry, do not appear to have been considered with regard to the potential availability of work in the area.  Although it is acknowledged that the ltv is low in this case, it is felt that the borrower should have been asked to demonstrate a longer track record of working in the area before proceeding. Bank statements seen 22Jul-22Oct15 show credits which annualise to £25,947."
* Valuer has not provided sufficient comparables (Lvl B)     "One comparable sale is over 6 months old and two fall outside 10% tolerances. The valuer has commented that comparable evidence provided is the most appropriate available at the time of inspection."
* Property-related issues notes on Valuation Report (Lvl B)     "The valuer has commented that the detached double garage is affected by structural movement and requires rebuilding. This is not affecting the dwelling itself. It is not clear if the buildings insurance company has been made aware of this."</t>
  </si>
  <si>
    <t>Borrowers have been renting since 2010, however both have a BTL property Orginal valuation date 15/03/2016, full retention imposed as newbuild property</t>
  </si>
  <si>
    <t>* LTV exceeds policy (Lvl B)     "Maximum ltv 85% excceed after fees added, making ltv 85.52%"
* Borrower 1 commuting distance issue noted (Lvl B)     "The borrower is an office manager.  Her employers offices are listed on their headed paper as being in Bath and London, a google search of the company shows that they also have offices in Manchester close to where the borrower lives."
* Borrower 2 commuting distance issue noted (Lvl B)     "The borrowers employers address on the p60 is in Crawley, the borrowers live in Manchester.  The borrower is a service engineer which could be considered a geographically transient employment."</t>
  </si>
  <si>
    <t>* Borrower 1 primary emnployment lacks sufficient documentation (Lvl B)     "B1 is employed through an employment agency and as such two years P60's are required as per lending policy. While it is noted this is 27% LTV lending and therefore lower risk, this is outside of lending requirements and this has not been processed as an exception to policy as per 3.5.3. Only Apr15 P60 seen on file.  The underwriter has noted that they have nearly a two year history with a P60 for 2015 and payslips up to February 2016.  It is noted that this is not a typical transient agency worker, the borrower has been with the same company since 2011.   Depsite these notes the underwriter has not considered that in approving this loan as it stands they have gone without a document that is listed as required in the lending policy.  However,it is considered that the borrower has demonstrated that the employment is stable and that a robust trail has been established albeit outside of what the lender would ordinarily require for agency workers."</t>
  </si>
  <si>
    <t xml:space="preserve">B1 is a first time buyer B1 has previous history of payday loans between 2012 and 2013 - one of which is showing as settled 01/05/2015, no payment history is showing on the profile and UW has rationalled that it is a late settlement error on the credit search. 2 x payday loans went into default and were finally settled in Jan2016 Search shows other loans taken out by B1 were conducted satisfactory B2 second income as a reserve fire officer income not used B1 is using FHTB to partly fund deposit on purchase CMS £148.56, ins 3.60 and letting charge £48.75, this is showing as a commitment on Dpr Student loan £14 </t>
  </si>
  <si>
    <t>* Credit search not within 40 Days (Lvl A)
* Applicant(s) address search not sufficiently complete (Lvl A)     "Linked addresses noted on credit data, but no evidence that these have been searched. Unclear therefore whether full checks made."</t>
  </si>
  <si>
    <t>* Credit search not within 40 Days (Lvl A)     "Credit search dated 13Nov15. Offer dated 17Nov15."</t>
  </si>
  <si>
    <t xml:space="preserve">LYNNETTE LINSTEAD </t>
  </si>
  <si>
    <t>R1001361457</t>
  </si>
  <si>
    <t>* Credit search not within 40 Days (Lvl A)
* Below minimum period of trading for self-employment (Borrower 2) (Lvl A)     "B2 income not used as trading &lt; 12 months"
* Applicant(s) address search not sufficiently complete (Lvl A)     "Linked addresses noted on credit data, but no evidence that these have been searched. Unclear therefore whether full checks made."</t>
  </si>
  <si>
    <t xml:space="preserve">PETE EASTMAN </t>
  </si>
  <si>
    <t>Loan based on OMV of £345k, difference in PP and OMV fully investigated</t>
  </si>
  <si>
    <t>DN10 6NJ</t>
  </si>
  <si>
    <t>SYK117064</t>
  </si>
  <si>
    <t>R1001366351</t>
  </si>
  <si>
    <t>* Credit search not within 40 Days (Lvl 1)     "Credit search dated 2Nov15. Offer dated 17Nov15."</t>
  </si>
  <si>
    <t xml:space="preserve">Case received 17Sep15. Underwriter notes indicate Lending Policy V20.1 used. V20.2 was approved 2Sep15. </t>
  </si>
  <si>
    <t>LD3 9BB</t>
  </si>
  <si>
    <t>WA551975</t>
  </si>
  <si>
    <t>R1001369165</t>
  </si>
  <si>
    <t>* Borrower 1 Income / bank statement issues noted (Lvl C)     "The underwriter has used a second income of £9777 in the assessment. This relates to income earned by B1 as a rugby player. Whilst technically within policy as a second income it is noted that B1 is 29 years old and has only played 6 out of 29 games in the current season. It does therefore appear that this will not provide a long term disposable income and consideration should have been given to excluding this from the assessment and reducing the borrowing.  The underwriters have not given any consideration to these points and have utilised 100% of this income.  To mitigate the risk of this income being only short term, it would have been prudent to only use half of the income when calculating affordability."</t>
  </si>
  <si>
    <t>* Below minimum period of trading for self-employment (Borrower 1) (Lvl B)     "Application form states that B1 has been employed as a sole trader since Feb08. The business bank statements requested show trading as a Limited Company. The underwriter has accepted that the credits support the SA302 however an internet search shows that the company was incorporated in Jan15 and has therefore been trading for less than 1 year at the time of the application albeit it within the same industry."
* Source of deposit not reasonable (Lvl B)     "The full deposit is being gifted by B1's father. It is noted that B1 is an existing homeowner and the application form states that the current mortgage will be repaid on completion.  No enquiries appear to have been made regarding the sale price of the existing property and why the full deposit needs to be gifted."
* Solicitors on Title do not match Application (Lvl B)     "Original sols were also acting for the vendors."</t>
  </si>
  <si>
    <t>NP10 9LF</t>
  </si>
  <si>
    <t>CYM132937</t>
  </si>
  <si>
    <t>R1001369816</t>
  </si>
  <si>
    <t>LYNNETTE LINSTEAD</t>
  </si>
  <si>
    <t>NE21 4EY</t>
  </si>
  <si>
    <t>TY196169</t>
  </si>
  <si>
    <t>R1001363181</t>
  </si>
  <si>
    <t>* DMP Payments not met or insufficient evidence (Lvl C)     "The borrower is in a Debt Management Plan with evidence of payments provided from November 2014 until the time of application in August 2015.  The application was underwritten in accordance with lending policy version 20.1 which was amended in September 2015 (20.2) to clarify the lending policy in respect of DMP's.  At the time of application, the minimum requirement was for the DMP to be in place for a period of 12 months with evidence of payments for that period. The borrowers credit file shows a defaulted account date of February 2013 with a balance that is line with the DMP.  This is the borrowers only defaulted account and an assumption has been made that they are linked.  There are no notes on the lenders screen to state that the DMP requirements have been satisfied by accepting that the default is linked or that the reducing balance of the default has been accepted as confirmation that payments have been made when due.  Without formal confirmation it cannot be certain exactly when the DMP commenced or that payments were made, when due, for the required 12 month period."</t>
  </si>
  <si>
    <t>* Valuer has not provided sufficient comparables (Lvl B)     "All comparable sales exceed 10% of valuation."
* Borrower 1 Income / bank statement issues noted (Lvl B)     "It is noted that the borrower has direct debits to the DVLA in respect of 2 vehicles and 2 direct debits to O2 for mobile phones. This has not been investigated by the underwriter and may indicate that the borrower has a partner. It would have been prudent to make further enquiries to clarify any potential consent issues."
* Property under 10 years old and no NHBC cover or similar (Lvl B)     "No reference to NHBC in Valuers Report but Offer noted to be conditioned for confirmation that an appropriate home warranty indemnity is in place."
* Solicitors on Title do not match Application (Lvl B)     "Original sols did not meet lenders requirements."</t>
  </si>
  <si>
    <t>* DMP will not be repaid on completion (Lvl A)
* Credit search not within 40 Days (Lvl A)     "Credit search dated 15Sep15. Offer dated 22Oct15 and therefore within 40 days."</t>
  </si>
  <si>
    <t>LUCY HUGHES</t>
  </si>
  <si>
    <t>£100pm DMP payment.</t>
  </si>
  <si>
    <t>PR7 5EF</t>
  </si>
  <si>
    <t>LAN47485</t>
  </si>
  <si>
    <t>R1001373076</t>
  </si>
  <si>
    <t>CW9 7DZ</t>
  </si>
  <si>
    <t>CH400726</t>
  </si>
  <si>
    <t>R1001367316</t>
  </si>
  <si>
    <t>* Valuer has not provided sufficient comparables (Lvl B)     "Comparable 1 is &gt; 6 months, comparable 2 &amp; 3 are &gt; 10%, Valuer has commented on the suitability of them. 1 Comparables on audit valuation is within tolerance."
* LTV exceeds policy (Lvl B)     "Product max 85%. Loan agreed with fees added increasing LTV to 85.406%. Lending based on current valuation LYV is 85.943%"
* Valuation Specialist Reports not acceptable or handled in appropriately (Lvl B)     "Timber and damp reports received prior to offer and referred to valuer for comment. Email received confirming no remedial works required and that property considered suitable security in it's present condition. Valuer did not however confirm Present condition OMV of £320k. There is no amended report on file and UW has based the lending on £320k."</t>
  </si>
  <si>
    <t>Original valuation report advised property built 1965, audit valuer has stated 1955. Original valuation report not on the paper file, and amended report not seen. Bank statement showing remaining deposit funds not on paper file, scanned document seen</t>
  </si>
  <si>
    <t>M28 2RL</t>
  </si>
  <si>
    <t>GM557493/29007</t>
  </si>
  <si>
    <t>R1001361405</t>
  </si>
  <si>
    <t>Property is  in 6.5 acres , valuer has confirmed land value above 3 acres @ £10k per acre, lending based on £141500 - LTV is 51.27% based on this. Request for 2nd charge for business loan received prior to completion £250k, CMS24.7, 10 year term, being paid through business.</t>
  </si>
  <si>
    <t>CV35 7NZ</t>
  </si>
  <si>
    <t>WK299427/379862</t>
  </si>
  <si>
    <t>R1001370244</t>
  </si>
  <si>
    <t>* Borrower 1 Income / bank statement issues noted (Lvl B)     "B1 paid weekly, account regularly overdrawn, overdraft limit exceeded 20Oct2015. From bank statements it appears that only minimum payment is made on his credit card each month and it is operating very close to the credit limit.Affordabilty - 1 1st time buyer and has resided with B2 since Dec14. B2 owns current property and this is being changed to a BTL and a new residential purchase made. B2 has had previous credit problems in the past which have been explained. Mortgage has A1 profile and bank account is well conducted, no unsecured credit held."
* Valuer has not provided sufficient comparables (Lvl B)     "Comparable 1 &amp; 2 are &gt; 6 months and &gt; 10% tolerance. Comparable 3 is &gt; 10% tolerance"</t>
  </si>
  <si>
    <t xml:space="preserve">The borrower 2 has a CCJ registered against them for £1402 which is unsatisfied.  The underwriters have noted this CCJ and obtained an explanation.  The explanation is plausible and has satisifed lending policy guidelines in respect of using discretion for accepting unsatisfied CCJS and similar financial problems not re-occurring after completion. </t>
  </si>
  <si>
    <t>NE4 8DU</t>
  </si>
  <si>
    <t>ND2559</t>
  </si>
  <si>
    <t>R1001371477</t>
  </si>
  <si>
    <t>* Potential consents issue noted from Voters Roll information (Lvl C)     "Third party named on VR, not queried, not conditioned on offer or on Lenders system"
* Consents Issue from VR - not properly conditioned on offer by UW (Lvl C)     "Credit search indicates family member of B1"</t>
  </si>
  <si>
    <t>* Mortgage offer conditions not suitable/appropriate (Lvl B)     "Revised offer issued to correct product, conditions 1157, 1138 and 1012 on original offer not carried forward onto new offer"</t>
  </si>
  <si>
    <t>Other -  DMP  is £152.74 , Bs have been paying £300 pcm to reduce balance, being redeemed and £233.82 is a car loan which matures Jun16, not used in afforability calculation. Unclear from decision screen whether DMP (35.8k) is being redeemed as included as "declared credit to remain" and condition to repay is not on the revised offer issued on 22Jun2016, no relevant notes seen.</t>
  </si>
  <si>
    <t>BS20 0DT</t>
  </si>
  <si>
    <t>ST231905</t>
  </si>
  <si>
    <t>R1001366890</t>
  </si>
  <si>
    <t>* Post-Offer Issues Indicated (Lvl B)     "A request was received to increase loan amount to cover broker fees on 01Dec2015, this was then withdrawn as the increase would take the loan over the product limit. The broker fee was not noted on the original application form or original offer. As lender was now aware of the existence of a Broker fee, an amended offer should have been produced to reflect the overall cost of the mortgage."</t>
  </si>
  <si>
    <t>* Credit search not within 40 Days (Lvl A)
* Mortgage offer conditions not suitable/appropriate (Lvl A)     "Notes on file indicate that the son of B1 will reside at the security. Lenders system updated, however there is no condition requiring a Deed of Consent to be completed. Potential equity issue."</t>
  </si>
  <si>
    <t>NE15 7AT</t>
  </si>
  <si>
    <t>TY386999</t>
  </si>
  <si>
    <t>R1001370359</t>
  </si>
  <si>
    <t>* LTV exceeds policy (Lvl B)     "LTV exceeds maximum of 85%.  After fees are added the LTV 85.776%"</t>
  </si>
  <si>
    <t>* Credit search not within 40 Days (Lvl A)     "credit search within date"</t>
  </si>
  <si>
    <t>LN4 2NF</t>
  </si>
  <si>
    <t>LL246341</t>
  </si>
  <si>
    <t>R1001364534</t>
  </si>
  <si>
    <t>* Solicitors on Title do not match Application (Lvl B)     "Nominated solicitors did not meet lenders requirements"</t>
  </si>
  <si>
    <t>30 is DMP</t>
  </si>
  <si>
    <t>DE21 4DS</t>
  </si>
  <si>
    <t>DY299810</t>
  </si>
  <si>
    <t>R1001368033</t>
  </si>
  <si>
    <t>Valuation comments state kitchen extension is single skin brickwork and also state a report would be required in respect to internal dampness and condition of all timbers including sub-floor and roof voids.</t>
  </si>
  <si>
    <t>NN11 3RW</t>
  </si>
  <si>
    <t>R1001370069</t>
  </si>
  <si>
    <t>* Mortgage offer conditions not suitable/appropriate (Lvl B)     "The condition relating to the Interest Only Repayment Strategy is on the Offer but is incomplete. Loan amount details and repayment vehicle details have not been completed."</t>
  </si>
  <si>
    <t>* Credit search not within 40 Days (Lvl A)     "Credit search and Offer dated 09Dec15."
* Applicant(s) address search not sufficiently complete (Lvl A)     "Linked addresses noted on credit data, but these are noted as not being searched. Unclear therefore whether full checks made."</t>
  </si>
  <si>
    <t xml:space="preserve">Remortgage of B1 former matrimonial home. Raising deposit for purchase of main residence with new partner and purchase ex wifes share of equity. </t>
  </si>
  <si>
    <t>ME5 7RT</t>
  </si>
  <si>
    <t>K708093</t>
  </si>
  <si>
    <t>R1001367696</t>
  </si>
  <si>
    <t>* Borrower 2 primary employment history/continuity inadequate (Lvl C)     "Application received Oct15. B2 employment commenced Mar15. Stated to have worked on a sub contract basis prior to this but no supporting documents seen."
* Borrower 2 general employment history inadequate (Lvl C)     "B2 stated current employment commenced Sep14 on application but reference states 10Mar15. Less than 12 months employment history provided."
* Borrower 2 primary employment lacks sufficient documentation (Lvl C)     "No income documentation for previous employment seen."
* Borrower 2 primary employment not of sufficient duration (Lvl C)     "The Employers reference dated 10Nov15 states start date 10Mar15 with probation until 1Mar16. Underwriter notes indicate happy to proceed as B2 is understood to have previously subcontracted for the same firm although the employer has not confirmed this.  The underwriter notes refer to sub contract payslips pre dating start date of employment but these have not been seen on file.  Broker email on file states that she has discussed employment with B2 and although the reference states probation until Mar16 his employer has confirmed that as of 1Dec16 they will update their records too show that this is no longer the case. This actually extends the probation period and (assuming they meant 2015)a revised reference was not provided. The brokers explanation of employment status and dates has varied throughout the application and it is felt that some definitive verification should have been obtained.  It is noted that at the time the employment reference was produced the borrower had been employed by the company for 8 months.  The Lending policy allows for discretion to be applied for borrowers still on probation but without a full employment history for the borrower it is difficult to justify using discretion."</t>
  </si>
  <si>
    <t xml:space="preserve">On the application form, B1 has not declared any future changes to circumstances and on further investigation it was confirmed that B1 would be on maternity leave from Mar16 for 6 months. An employers reference was obtained which confirmed an expected return to work date of 12Sep16.  The borrower is a nurse employed by the NHS and due to length of her service will receive their maximum maternity pay for 6 months. </t>
  </si>
  <si>
    <t>PE30 5RF</t>
  </si>
  <si>
    <t>NK346602</t>
  </si>
  <si>
    <t>R1001366610</t>
  </si>
  <si>
    <t>* Credit search not within 40 Days (Lvl A)     "Offer dated 05Nov2015, credit search 05Nov2015"
* Applicant(s) address search not sufficiently complete (Lvl A)     "Linked addresses noted on credit data, but no evidence that these have been searched. Unclear therefore whether full checks made."</t>
  </si>
  <si>
    <t>Valuation report confirms that property is a maisonette</t>
  </si>
  <si>
    <t>CO15 1DA</t>
  </si>
  <si>
    <t>EX574029</t>
  </si>
  <si>
    <t>R1001367191</t>
  </si>
  <si>
    <t>* Borrower 1 Income / bank statement issues noted (Lvl B)     "Borrowers appear to be downsizing in order to achieve debt consolidation from equity.  Both applicants are repaying DMP's and it is noted that current credit card and overdraft balances are near to or exceeding limits.  It does therefore appear that financial pressures may be dictating the need to move house and it would have been prudent to inspect bank statements."
* Solicitors on Title do not match Application (Lvl B)     "Change of solicitors notified by borrowers at time of offer. No reason given."</t>
  </si>
  <si>
    <t>* Credit search not within 40 Days (Lvl A)     "Credit search dated 5Oct15. Offer dated 13Nov15."
* Applicant(s) address search not sufficiently complete (Lvl A)     "Linked addresses noted on credit data, but these are noted as not being searched. Unclear therefore whether full checks made."</t>
  </si>
  <si>
    <t xml:space="preserve">Underwriter assessment assumed all outstanding credit to be cleared, DTI calculated at 42.54%. However monthly commitment of £649pm noted and offer not conditioned robustly in ensuring these are cleared. As such should be included in DTI calculation. We are unable to calculate KMC’s DTI but it is likely to be approx.  63.23% on this basis. Underwriter has used 60% of additional income based on B2 on target earnings. Notes indicate that this is based on P60 income but is incorrect. It is acknowledged that as a nurse additional income for weekend and night duties as detailed on payslip will be a regular feature. </t>
  </si>
  <si>
    <t>BS3 5HY</t>
  </si>
  <si>
    <t>BL92850</t>
  </si>
  <si>
    <t>R1001370985</t>
  </si>
  <si>
    <t>* Solicitors on Title do not match Application (Lvl B)     "Original solicitors did not meet lenders criteria"</t>
  </si>
  <si>
    <t>£90 loan showing on borrower 1 payslips, lender has taken this into account</t>
  </si>
  <si>
    <t>DL7 8HE</t>
  </si>
  <si>
    <t>NYK218293</t>
  </si>
  <si>
    <t>R1001355449</t>
  </si>
  <si>
    <t>* Credit search not within 40 Days (Lvl 1)     "Credit search 01Oct15. Offer 01Oct15. Therefore search is within 40 days of Offer."
* Maiden names/aliases not properly searched (Lvl A)     "B1 has continued to use her maiden name following marriage. No evidence of any search in married name of B2."
* Applicant(s) address search not sufficiently complete (Lvl A)     "Linked addresses noted on credit data, but these are noted as not being searched. Unclear therefore whether full checks made."</t>
  </si>
  <si>
    <t>Valuation report states unexpired term of lease as 85 years which is reflected on the data tape, cot states 974 years.</t>
  </si>
  <si>
    <t>N15 6PR</t>
  </si>
  <si>
    <t>AGL264719</t>
  </si>
  <si>
    <t>R1001364315</t>
  </si>
  <si>
    <t>* DMP will not be repaid on completion (Lvl B)     "BTL purchase. DMP details not investigated and not being repaid. At the time of the application the underwriter noted that in addition to the DMP, historic defaults have been satisfied other than 1. The borrowers also have 2 credit cards that are currently in arrangement.  As the deposit of £58,590 was being taken from £200,000 gifted from the B1's parents and as first time landlords, it may have been prudent to put the application on hold pending verification that the borrowers had repaid all of their outstanding commitments before proceeding."
* DMP Payments not met or insufficient evidence (Lvl B)     "Underwriter notes state that borrowers are clearly in a DMP. Underwriter was not concerned with evidence of DMP payments as this is a BTL therefore the monthly commitment will not affect affordability."</t>
  </si>
  <si>
    <t>* Credit search not within 40 Days (Lvl A)     "Credit search and Offer dated 29Sep15."</t>
  </si>
  <si>
    <t>SG8 9BW</t>
  </si>
  <si>
    <t>HD473766</t>
  </si>
  <si>
    <t>R1001367669</t>
  </si>
  <si>
    <t>* Property under 10 years old and no NHBC cover or similar (Lvl B)     "NHBC not mentioned in Valuers Report but Offer conditioned for confirmation that an appropriate home warranty indemnity insurance scheme is in place."</t>
  </si>
  <si>
    <t>* Credit search not within 40 Days (Lvl A)     "Credit search and Offer dated 19Nov15."
* Applicant(s) address search not sufficiently complete (Lvl A)     "Linked addresses noted on credit data, but these are noted as not being searched. Unclear therefore whether full checks made."</t>
  </si>
  <si>
    <t>Remortgage from joint to sole name raising funds to purchase equity of ex wife.</t>
  </si>
  <si>
    <t xml:space="preserve">PE2 9RE </t>
  </si>
  <si>
    <t>CB317214</t>
  </si>
  <si>
    <t>R1001370220</t>
  </si>
  <si>
    <t>* Solicitors on Title do not match Application (Lvl B)     "Broker email on file asking lender to appoint Enact to handle their side of the legal work and the clients existing solicitors will continue to handle their side only. The rationale for this has not been given or queried."</t>
  </si>
  <si>
    <t>* Credit search not within 40 Days (Lvl A)     "Credit search 28Oct15. Offer date 24Nov15."
* Applicant(s) address search not sufficiently complete (Lvl A)     "Linked addresses noted on credit data, but these are noted as not being searched. Unclear therefore whether full checks made."</t>
  </si>
  <si>
    <t>WD6 2LT</t>
  </si>
  <si>
    <t>HD256753</t>
  </si>
  <si>
    <t>R1001370040</t>
  </si>
  <si>
    <t>* Income into retirement not acceptable (Lvl B)     "Lending Past State Retirement Age Declaration on file. B1 provision stated as Aviva and Army. Non contributory so unable to verify level of contribution. B2 provision stated as Kent County Council. Stated to be non contributory but payslips show pension deductions. The accuracy of the information being provided is therefore questionable."
* Property address on Offer does not correspond with Valuation (Lvl B)     "The property address on the offer is Flat 7. The valuers report states that the property is a Freehold 3 bed semi.  The lender's system shows that the property address as just 7 and is listed as a Freehold house.  It appears that the address on the mortgage offer was a inputting error that has now been corrected."</t>
  </si>
  <si>
    <t>* Credit search not within 40 Days (Lvl A)     "Credit Search and Offer dated 09/12/2015."
* Applicant(s) address search not sufficiently complete (Lvl A)     "Linked addresses noted on credit data, but these are noted as not being searched. Unclear therefore whether full checks made."</t>
  </si>
  <si>
    <t>£601pm DMP.</t>
  </si>
  <si>
    <t>ME17 3JA</t>
  </si>
  <si>
    <t>K503657</t>
  </si>
  <si>
    <t>R1001371384</t>
  </si>
  <si>
    <t>* Solicitors on Title do not match Application (Lvl B)     "Original solicitors did not meet the lenders criteria"</t>
  </si>
  <si>
    <t>CIFAS record held on B1 linked to BTL property, address searched as per credit risk requirement</t>
  </si>
  <si>
    <t>EN4 9EA</t>
  </si>
  <si>
    <t>NGL27730</t>
  </si>
  <si>
    <t>R1001369415</t>
  </si>
  <si>
    <t>* Borrower 1 Income / bank statement issues noted (Lvl D)     "The borrower is a paint sprayer working on contract under an umbrella company.  The underwriters have used the income that has been declared on the application form of  £25,500 for Borrower 1.  The payslips on file show Basic Pay, Commission, Holiday Pay, Mileage and Other Expenses. The P60 for 2015 shows an income of  £24,535.33. The 13 week’s payslips on file show income of £5,896 including Commission and Holiday Pay but excluding expenses, this annualises to £23,584.  Excluding commission, the 13 week income is £4,369 annualising to £17,478.  The underwriter has not thought to question how a paint sprayer would earn commission and as this does not feature on all payslips it would not be prudent to use 100% of this.  There is no justification for lending in this case as the borrower clearly doesn’t earn the income that the underwriter has used in assessment of affordability."
* Lending decision not sound (Lvl D)     "The underwriter has incorrectly assessed borrower 1 income.  Lending into Retirement where it is clear from B1 payslips that current pension contributions is unrealistic and working beyond normal state retirement age is not plausible."</t>
  </si>
  <si>
    <t>* Income into retirement not acceptable (Lvl C)     "The Lending Past State Retirement Age Declaration is on file with confirmation that both borrowers have contributory pension schemes. B2 is Local Authority employed and payslips show pension deductions.  It is felt that B1's arrangements should have been queried further. Payslips show pension deductions ranging from £0.89 to £5.34 per week and this cannot be considered to be making a realistic provision for retirement."</t>
  </si>
  <si>
    <t>* Lending into retirement not plausible (Lvl B)     "The term on the application was extended to fit affordability which has resulted in lending into retirement. The borrowers have provided a letter stating that both intend to work to age 70 within current occupations. They state it is perfectly feasible given respective duties that we will be able to do so and we know to no medical conditions that would prevent us from otherwise doing so.  This is considered to be feasible for B2 as a school chef but it is felt that the lender should have questioned the long term feasibility of B1's employment as a Paint Sprayer being a relatively physical job."
* Solicitors on Title do not match Application (Lvl B)     "Original sols did not meet lenders requirements."</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</si>
  <si>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B's son will reside at the security. Whilst offer conditioned that lender aware, there is no requirement for Deed of Consent to be completed. Potential equity issue.   Lenders Securities screen noted with details."</t>
  </si>
  <si>
    <t>£150pm maintenance and £50pm lifestyle spending commitments.</t>
  </si>
  <si>
    <t>B43 5AL</t>
  </si>
  <si>
    <t>WM89080</t>
  </si>
  <si>
    <t>R1001369270</t>
  </si>
  <si>
    <t>* Valuer has not provided sufficient comparables (Lvl B)     "Two comparable sales exceed 10% of valuation and one of these is also over 6 months old."</t>
  </si>
  <si>
    <t>* Credit search not within 40 Days (Lvl A)     "Credit search dated 29Oct15. Offer dated 30Nov15."
* Applicant(s) address search not sufficiently complete (Lvl A)     "Linked addresses noted on credit data, but these are noted as not being searched. Unclear therefore whether full checks made."</t>
  </si>
  <si>
    <t>DH1 5EG</t>
  </si>
  <si>
    <t>DH466404</t>
  </si>
  <si>
    <t>R1001366254</t>
  </si>
  <si>
    <t>* Credit search not within 40 Days (Lvl A)     "Credit search dated 14Sep15. Offer dated 15Oct15."
* Mortgage offer conditions not suitable/appropriate (Lvl A)     "Notes on file indicate that the B's son will reside at the security. Whilst offer conditioned that lender aware, there is no requirement for Deed of Consent to be completed. Potential equity issue.   Lenders Securities screen noted with details.  Offer condition states that the mortgage will continue beyond the borrowers stated retirement age but this is incorrect."</t>
  </si>
  <si>
    <t xml:space="preserve">Underwriter notes indicate case was assessed using Lending Policy V20.1 but at time of application, 16Sep15, Lending Policy V20.2, approved 2Sep15, was in place. </t>
  </si>
  <si>
    <t>DE24 9LF</t>
  </si>
  <si>
    <t>DY26619</t>
  </si>
  <si>
    <t>R1001367572</t>
  </si>
  <si>
    <t>* Income into retirement not acceptable (Lvl B)     "Borrower 1 will be 74 at the end of the term,  LIR declaration completed as per policy, contributions are being made of £131 per month to a pension via employer as can be seen on the payslips."</t>
  </si>
  <si>
    <t>GL12 8UF</t>
  </si>
  <si>
    <t>AV135962</t>
  </si>
  <si>
    <t>R1001367843</t>
  </si>
  <si>
    <t>* Property-related issues notes on Valuation Report (Lvl B)     "Property cluttered and dirty. Flat roof to rear leaking into kitchen. Not fit for immediate occupation. Full retention conditioned on offer. Reinspected before completion."
* Property address incorrect on Valuation Report (Lvl B)     "Valuers Report only refers to house number. Sols have advised that property is described as First Floor Flat.  The correct security address is first floor flat.  The valuer has mentioned in his report that this is a former residential house and his report refers to the flat on the second floor."</t>
  </si>
  <si>
    <t>* Credit search not within 40 Days (Lvl A)     "Credit search dated 26Nov15. Offer dated 15Dec15."
* Applicant(s) address search not sufficiently complete (Lvl A)     "Linked addresses noted on credit data, but these are noted as not being searched. Unclear therefore whether full checks made."</t>
  </si>
  <si>
    <t>£53pm student loan.</t>
  </si>
  <si>
    <t>BN2 9PA</t>
  </si>
  <si>
    <t>ESX59021</t>
  </si>
  <si>
    <t>R1001371842</t>
  </si>
  <si>
    <t>* Credit search not within 40 Days (Lvl A)     "Credit search dated 18Nov15. Offer dated 04Dec15."
*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</si>
  <si>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Underwriter assessment assumed all outstanding credit to be cleared, DTI calculated at 41.38%. However monthly commitment of £1246.59 pm noted and offer not conditioned robustly in ensuring these are cleared. As such should be included in DTI calculation. We are unable to calculate KMC’s DTI but it is likely to be approx.  65.83% on this basis. It is also noted that balances on credit search exceed amounts to be consolidated leaving a potential shortfall.</t>
  </si>
  <si>
    <t>SS0 0PX</t>
  </si>
  <si>
    <t>EX378083</t>
  </si>
  <si>
    <t>R1001363314</t>
  </si>
  <si>
    <t>Valuation reports confirms date of inspection 14Nov2015 and year built as 1960- data incorrect</t>
  </si>
  <si>
    <t>SP2 9JP</t>
  </si>
  <si>
    <t>WT162054</t>
  </si>
  <si>
    <t>R1001369595</t>
  </si>
  <si>
    <t>* Source of deposit not reasonable (Lvl B)     "The deposit was originally stated to be a gift from the borrower's uncle. This was unacceptable for an experienced landlord. A subsequent bank credit from Enact is stated to be from a remortgage of the borrowers main residence. The bank account credited is in joint names and the borrowers partner has provided a letter stating that she is happy for the funds to be used for the BTL purchase but no supporting ID has been provided.  It has also not been established if the property remortgaged was in sole or joint names and if evidence of Independent Legal Advice would have been appropriate, it would have been more prudent to request a copy of the new residential mortgage offer."
* Buy to Let Property is not in lettable condition (Lvl B)     "The valuer has stated that the property is not deemed to be in a lettable state as the property does not have a central heating system.  Estimated cost to install £5,000. A Gas Safe report states Illegal Apparatus connected to Gas Supply. Gas Pipework not supported (1x clip only) open end pipework in lounge. As the estimate for central heating is £3887.72, less than the recommended retention, and the borrower is an experienced landlord the underwriter has been happy to proceed with an undertaking.  With the current gas installation not meeting legal requirements it might have been more prudent to hold a retention until this work has been completed.  As the property was purchased at auction with a £6200 deposit paid there may have been some pressure to complete quickly in this case."</t>
  </si>
  <si>
    <t>* Credit search not within 40 Days (Lvl A)     "Credit search dated 22Oct15. Offer dated 12Nov15"</t>
  </si>
  <si>
    <t xml:space="preserve">JANE MARSHMAN </t>
  </si>
  <si>
    <t>Experienced landlord and therefore income verification not obtained. It is however noted that the declared income is declining year on year, £30,168 - 2012, £29359 - 2013, £20,888 - 2014. The deposit for the purchase was originally stated to be a gift from the borrowers uncle and one mortgage was shown to be in arrangement although no payments have been missed in the last 24 months. In view of these issues it may have been prudent to make further enquiries regarding the borrowers current financial position.  The deposit was subsequently provided from a remortgage of the borrowers main residence. Credit on bank account from Enact.</t>
  </si>
  <si>
    <t>TF1 2LE</t>
  </si>
  <si>
    <t>SL26269</t>
  </si>
  <si>
    <t>R1001362607</t>
  </si>
  <si>
    <t>* Property-related issues notes on Valuation Report (Lvl B)     "There is noted to be a Chinese Takeaway on the opposite side of the road from the property. The valuer has not commented on any potential nuisance issues i.e. litter, customer parking, late night noise etc."</t>
  </si>
  <si>
    <t>* Credit search not within 40 Days (Lvl A)     "Credit search and Offer both dated 30Sep15 and therefore within 40 days."
* Applicant(s) address search not sufficiently complete (Lvl A)     "Linked addresses noted on credit data, but these are noted as not being searched. Unclear therefore whether full checks made."</t>
  </si>
  <si>
    <t>PO13 9DU</t>
  </si>
  <si>
    <t>R1001363507</t>
  </si>
  <si>
    <t>* Borrower 1 Income / bank statement issues noted (Lvl B)     "Personal bank statement shows a bank charge for an unpaid direct debit (May2015). Not noted by UW however business bank statement had balance in excess of £150k at the time."
* Property-related issues notes on Valuation Report (Lvl B)     "Valuer has stated that there is  high voltage supply equipment in the form of overhead power lines and electricity sub station located adjacent to the property and this may adversely affect future marketability. this has been reflected in his valuation."</t>
  </si>
  <si>
    <t>B43 6JH</t>
  </si>
  <si>
    <t>WM346148</t>
  </si>
  <si>
    <t>R1001371287</t>
  </si>
  <si>
    <t>* LTV exceeds policy (Lvl B)     "Product max 85%. Loan agreed with fees added increasing LTV to 85.928%."</t>
  </si>
  <si>
    <t>TQ7 3DG</t>
  </si>
  <si>
    <t>DN21427</t>
  </si>
  <si>
    <t>R1001368687</t>
  </si>
  <si>
    <t>* Mortgage offer conditions not suitable/appropriate (Lvl B)     "Offer condition states that the mortgage will continue beyond the borrowers state retirement ages which is incorrect. B1 will be 58 and B2 66 at end of term. Current State Retirement ages are 67 for both borrowers. It is however noted that as a Police Officer, B1 is in a potentially 'early retirement' occupation."</t>
  </si>
  <si>
    <t>Underwriter R Kaur noted to be unmandated.</t>
  </si>
  <si>
    <t>CH45 8PE</t>
  </si>
  <si>
    <t>MS379709</t>
  </si>
  <si>
    <t>R1001370610</t>
  </si>
  <si>
    <t>* Decision to lend not justified by loan approval notes (Lvl B)     "Borrower 1 has large CCJ registered against him for £32,428 which is unsatisfied, registered in 2011.  The underwriters have noted this CCJ and made a comment stating they can see that payments are being made of £80 per month to repay the debt, on this basis they are happy to approve the mortgage.  An explanation as to how the CCJ came about originally has not been sought.  The Lending Policy states that unsatisfied CCJ's can be accepted at the underwriters discretion but that the underwriter must satisfy themselves that the situation that caused the CCJ originally will not re-occur.  If an explanation for the CCJ is not sought it is not possible to satisfy Lending Policy requirements."</t>
  </si>
  <si>
    <t>DN36 4US</t>
  </si>
  <si>
    <t>hS318168</t>
  </si>
  <si>
    <t>R1001365892</t>
  </si>
  <si>
    <t>* Credit search not within 40 Days (Lvl A)     "Offer date 08Oct 2015, completion 26Jan2016"
* Applicant(s) address search not sufficiently complete (Lvl A)     "Linked addresses noted on credit data, but no evidence that these have been searched. Unclear therefore whether full checks made."</t>
  </si>
  <si>
    <t>CT10 2BT</t>
  </si>
  <si>
    <t>K593264</t>
  </si>
  <si>
    <t>R1001370616</t>
  </si>
  <si>
    <t>* Valuer has not provided sufficient comparables (Lvl B)     "All comparable sales fall outside 10% of valuation figure."</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</si>
  <si>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partner of B1 will reside at the security. Whilst offer conditioned that lender aware, there is no requirement for Deed of Consent to be completed. Potential equity issue.   Lenders Securities screen noted with details."</t>
  </si>
  <si>
    <t>R Kaur underwriter is noted as being unmandated.</t>
  </si>
  <si>
    <t>FY3 8HB</t>
  </si>
  <si>
    <t>LA873444</t>
  </si>
  <si>
    <t>R1001370366</t>
  </si>
  <si>
    <t>* Below minimum period of trading for self-employment (Borrower 1) (Lvl B)     "The application was agreed prior to submission and has been well documented on the lenders system. B1 was employed as a managing director for 20 years and has purchased the company in Apr2015 as a management buy out for £1 as the previous director retired.  The P60's for the  3 years prior to the buy out show earnings consistently in the region of £100,000 per year.  The business and personal bank statements provided show healthy balances with the two business bank accounts showing balances of £17,000 and £70,000.   In addition, the borrowers have over £150,000 invested in an ISA's.  However, whilst the accountant has provided predicted annual salary and dividends for both borrowers of £38064 each, information has not been supplied with regards to the company's previous trading history.  As the newly formed company appears to be the same company in all but name, it would have been prudent to request previous years trading figures in order to establish that the new company is a viable on-going proposition.  It is noted that the borrowers are in a very healthy financial position and are unlikely to be in a position where they would be unable to meet this mortgage commitment."</t>
  </si>
  <si>
    <t>* Credit search not within 40 Days (Lvl 1)
* Below minimum period of trading for self-employment (Borrower 2) (Lvl A)
* Applicant(s) address search not sufficiently complete (Lvl A)     "Linked addresses noted on credit data, but no evidence that these have been searched. Unclear therefore whether full checks made."</t>
  </si>
  <si>
    <t>Remortgage to purchase a holiday home.  The borrowers have funded a £10,000 deposit from their own funds.</t>
  </si>
  <si>
    <t>DY12 2RH</t>
  </si>
  <si>
    <t>HW180451</t>
  </si>
  <si>
    <t>R1001370421</t>
  </si>
  <si>
    <t>B1 self employed &lt; 1 year, income not used in affordability calculation Income for B1 not used in assessment, so LIR not relevant.</t>
  </si>
  <si>
    <t>WA8 9EB</t>
  </si>
  <si>
    <t>CH552170</t>
  </si>
  <si>
    <t>R1001362355</t>
  </si>
  <si>
    <t>JACQUI TAYLOR</t>
  </si>
  <si>
    <t>Underwriter assessment assumed all outstanding credit (except for £149.79pm) to be cleared, DTI calculated at 46.68%. However monthly commitment of £41.755 pm noted and offer not conditioned robustly in ensuring these are cleared. As such should be included in DTI calculation. We are unable to calculate KMC’s DTI but it is likely to be approx.  61.25% on this basis.</t>
  </si>
  <si>
    <t>NN9 5TZ</t>
  </si>
  <si>
    <t>NN14535.</t>
  </si>
  <si>
    <t>R1001358727</t>
  </si>
  <si>
    <t>* Solicitors on Title do not match Application (Lvl B)     "Nominated solicitors did not meet lenders requirements"
* LTV exceeds policy (Lvl B)     "Product max 75%. Loan agreed with fees added increasing LTV to 75.568%."
* Newly built property with caveats (Lvl B)     "Valuer states 'The valuation for mortgage purposes reflects the fact that the property is brand new. This figure may not be attainable on resale as a second hand property in the short term'"</t>
  </si>
  <si>
    <t>* Valuation with new build caveat and an LTV &gt; 80% (Lvl A)
* Applicant(s) address search not sufficiently complete (Lvl A)     "Linked addresses noted on credit data, but no evidence that these have been searched. Unclear therefore whether full checks made."</t>
  </si>
  <si>
    <t>Relationship - friends. B1 - non experienced landlord. Income and bank statements seen B2 - has 1 existing BTL property - is not employed Original inspection date 03Aug2015, final inspection 30Nov2015 Exception - offer extended from 17Dec2015 to 05Jan2016 Letter of no change and updated income details received. 15Dec2015</t>
  </si>
  <si>
    <t>B18 6PX</t>
  </si>
  <si>
    <t>R1001369366</t>
  </si>
  <si>
    <t>* Valuer has not provided sufficient comparables (Lvl B)     "2 of the comparables are &gt; 10%"</t>
  </si>
  <si>
    <t>S35 3GS</t>
  </si>
  <si>
    <t>SYK566678</t>
  </si>
  <si>
    <t>R1001368335</t>
  </si>
  <si>
    <t>OL3 9PR</t>
  </si>
  <si>
    <t>LA459287</t>
  </si>
  <si>
    <t>R1001366941</t>
  </si>
  <si>
    <t>* Borrower 1 Income / bank statement issues noted (Lvl B)     "B1 is on maternity leave and receiving SMP. Payslips for Sep2015 and Oct2015 confirm salary as £40173, in addition TLR of £618.87 is paid making total annual income of £47599. Employers reference dated 18Sept2015 confirms salary of £49456. Inconsistency not queried."
* Borrower 2 Income / bank statement issues noted (Lvl B)     "Existing2 x BTL properties are being remortgaged to fund the deposit on the security. Accounts for YE Dec2014 on file confirm rental income of£26750. BTL portfolio advise that rental income is £36k, increase of £10k in 12 months appears high. It may have been prudent to have sight of bank statements to confirm rental income being received for 2015."
* Solicitors on Title do not match Application (Lvl B)     "Lenders panel solicitor noted on application form, queried by UW and new conveyancer advised."</t>
  </si>
  <si>
    <t>* Applicant(s) address search not sufficiently complete (Lvl A)     "Linked addresses noted on credit data, but no evidence that these have been searched. Unclear therefore whether full checks made."
* Maiden names/aliases not properly searched (Lvl A)     "No evidence of any search in maiden / all names of B2"</t>
  </si>
  <si>
    <t>Retention £14k recommended, LTV 36.96%, undertaking accepted. PP reduced to £920k, hence difference in LTV</t>
  </si>
  <si>
    <t>Hp3 0DH</t>
  </si>
  <si>
    <t>HD357256</t>
  </si>
  <si>
    <t>R1001366184</t>
  </si>
  <si>
    <t>* Post-Offer Issues Indicated (Lvl B)     "Correspondence on file shows that B1 has a middle name. This does not appear to have been noted or input on a revised credit search.  The solicitors have pointed out that the borrowers current address shown on the contract of sale is his girlfriends and has been amended.  It is noted that the borrower is single with no dependants purchasing a 5 bedroomed property. It would have been prudent to enquire as to whether the borrowers girlfriend would also be moving into the property. Potential equity issue."
* Property-related issues notes on Valuation Report (Lvl B)     "Application form states that the borrower is single with no dependants. Purchasing a 5 bed semi detached property. The rationale for this has and intended use of the property not been queried by the underwriter."
* Solicitors on Title do not match Application (Lvl B)     "Original sols did not meet lenders requirements."
* Valuer has not provided sufficient comparables (Lvl B)     "Two comparable sales fall outside 10% of valuation figure."</t>
  </si>
  <si>
    <t>Underwriter assessment assumed all outstanding credit to be cleared, DTI calculated at 55%. However monthly commitment of £183 pm noted and offer not conditioned robustly in ensuring these are cleared. As such should be included in DTI calculation. We are unable to calculate KMC’s DTI but it is likely to be approx.  57.41% on this basis. Explanation for large CCJ registered in 2011 investigated by UW</t>
  </si>
  <si>
    <t>CR2 8PA</t>
  </si>
  <si>
    <t>SY233627</t>
  </si>
  <si>
    <t>R1001371686</t>
  </si>
  <si>
    <t>OL2 7BL</t>
  </si>
  <si>
    <t>GM809612</t>
  </si>
  <si>
    <t>R1001368402</t>
  </si>
  <si>
    <t>* Valuer has not provided sufficient comparables (Lvl B)     "Two comparable sales are over 6 months old. Valuer has commented that the market is unchanged."
* Property under 10 years old and no NHBC cover or similar (Lvl B)     "Valuers report states that the property was built in 2010 with the benefit of an Architects certificate. Solicitors letter states that at present the property only benefits from planning permission and building regulations completions certificates though built in the last 10 years. The seller has confirmed they would obtain at their own expense a retrospective professional consultants certificate by a chartered architect.  Letter dated 9Dec15 from sols states 'please find attached the professional consultants certificate for the property that has been retrospectively obtained at the expense of the seller' A copy of the certificate has however not been seen on file and it is therefore unclear if this would have been acceptable to the lender."</t>
  </si>
  <si>
    <t>* Credit search not within 40 Days (Lvl A)     "Credit search and Offer dated 29Oct15."
* Applicant(s) address search not sufficiently complete (Lvl A)     "Linked addresses noted on credit data, but these are noted as not being searched. Unclear therefore whether full checks made."
* Mortgage offer conditions not suitable/appropriate (Lvl A)     "Notes on file indicate that the B's daughters will reside at the security. Whilst offer conditioned that lender aware, there is no requirement for Deed of Consent to be completed. Potential equity issue.   Lenders Securities screen noted with details."</t>
  </si>
  <si>
    <t>Lending 1 year past B1 State Retirement Age. £189pm rental shortfall accounted for in affordability. CCJ registered against business £683.75 17Jan2013 and satisfied 29Jul2013</t>
  </si>
  <si>
    <t>BB4 7JZ</t>
  </si>
  <si>
    <t>LAN78754 LAN78747</t>
  </si>
  <si>
    <t>R1001366362</t>
  </si>
  <si>
    <t>* Credit search not within 40 Days (Lvl A)     "Credit search dated 19Nov15. Offer dated 20Nov15."
* Applicant(s) address search not sufficiently complete (Lvl A)     "Linked addresses noted on credit data, but these are noted as not being searched. Unclear therefore whether full checks made."</t>
  </si>
  <si>
    <t>CT17 9QB</t>
  </si>
  <si>
    <t>K321367</t>
  </si>
  <si>
    <t>R1001363757</t>
  </si>
  <si>
    <t>Other is DMP being cleared Underwriter assessment assumed all outstanding credit is to be cleared, DTI calculated at 48.97%. However monthly commitment of £1133.76 pm noted and offer not conditioned robustly in ensuring these are cleared. As such should be included in DTI calculation. We are unable to calculate KMC’s DTI but it is likely to be approx.  74.45% on this basis.</t>
  </si>
  <si>
    <t>ME12 4DT</t>
  </si>
  <si>
    <t>K771635</t>
  </si>
  <si>
    <t>R1001368716</t>
  </si>
  <si>
    <t>RG4 6RN</t>
  </si>
  <si>
    <t>ON27760</t>
  </si>
  <si>
    <t>R1001369421</t>
  </si>
  <si>
    <t>* Solicitors on Title do not match Application (Lvl B)     "Original sols did not meet lenders requirements."
* Property-related issues notes on Valuation Report (Lvl B)     "The valuer has commented that the property has a games/reception room and study and studio.  It is noted that B1 is self employed in music management but it has not been queried whether there will be any business use of the studio."</t>
  </si>
  <si>
    <t>* Credit search not within 40 Days (Lvl A)     "Credit search 24Nov15. Offer 18Dec15."
*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</si>
  <si>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B2 is on maternity leave and income has not been used in the assessment. Lending policy allows the normal 50% interest only limit to be exceeded for borrowers earning over £75,000 up to a maximum ltv of 75%.  The borrowers confirmed income is £360,000 and ltv is 70% making the interest only arrangements within lending policy.</t>
  </si>
  <si>
    <t>BR7 5HR</t>
  </si>
  <si>
    <t>SGL20253</t>
  </si>
  <si>
    <t>R1001368123</t>
  </si>
  <si>
    <t>* Income into retirement not acceptable (Lvl B)     "No proof of income into retirement seen. Lending Past State Retirement Age Declaration on file. States that pension plans commenced Jan15.  Noted that borrowers accounts for the year ended 31Mar15 allow for £50,000 pension costs."
* Solicitors on Title do not match Application (Lvl B)     "Original sols did not meet lenders requirements."
* Property Address on COT shows mismatch (Lvl B)     "Slight variation with description of road/lane where property is situated. Enact have confirmed that property is one and the same."</t>
  </si>
  <si>
    <t>* Credit search not within 40 Days (Lvl A)     "Credit search dated 13Oct15. Offer dated 6Nov15."
* Applicant(s) address search not sufficiently complete (Lvl A)     "Linked addresses noted on credit data, but these are noted as not being searched. Unclear therefore whether full checks made."
* Maiden names/aliases not properly searched (Lvl A)     "No evidence of any search in former married name of B2."</t>
  </si>
  <si>
    <t>Underwriter assessment assumed all outstanding credit (except for £15pm) to be cleared, DTI calculated at 49.99%. However monthly commitment of £926pm noted and offer not conditioned robustly in ensuring these are cleared. As such should be included in DTI calculation. We are unable to calculate KMC’s DTI but it is likely to be approx.  63% on this basis.</t>
  </si>
  <si>
    <t>GL13 9JR</t>
  </si>
  <si>
    <t>GR101778</t>
  </si>
  <si>
    <t>R1001364491</t>
  </si>
  <si>
    <t>* Direct debit not drawn on personal account of borrower (Lvl B)     "Application in sole name. Direct debit and statements on file shows that bank account is held in joint names with borrowers husband."
* Solicitors on Title do not match Application (Lvl B)     "Original sols did not meet lenders requirements."</t>
  </si>
  <si>
    <t>* Credit search not within 40 Days (Lvl A)     "Credit search and Offer dated 24Nov15."
*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</si>
  <si>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Case received 15Sep15 but underwritten using Lending Policy V20.1</t>
  </si>
  <si>
    <t>CM7 3QJ</t>
  </si>
  <si>
    <t>EX494908</t>
  </si>
  <si>
    <t>R1001364604</t>
  </si>
  <si>
    <t>NR33 8TY</t>
  </si>
  <si>
    <t>SK84912</t>
  </si>
  <si>
    <t>R1001371693</t>
  </si>
  <si>
    <t>* Credit search not within 40 Days (Lvl 1)     "Credit search 16Nov15 and Offer date 24Dec15. Therefore offered within 40 days of search."
* Applicant(s) address search not sufficiently complete (Lvl A)     "Linked addresses noted on credit data, but these are noted as not being searched. Unclear therefore whether full checks made."</t>
  </si>
  <si>
    <t>TA21 8BT</t>
  </si>
  <si>
    <t>ST47242</t>
  </si>
  <si>
    <t>R1001369306</t>
  </si>
  <si>
    <t>* Solicitors on Title do not match Application (Lvl B)     "Original sols did not meet lenders requirements."
* Borrower 1 Income / bank statement issues noted (Lvl B)     "The accountants reference states that for the year ending 31Jan15 B1's salary was £114,850 and B2 £14,850. The business accounts for the year ending 31Jan15 show that dividends of £33,000 and directors salaries of £213,200 were paid. Although the lower figures have been used in the assessment the difference in figures has not been explained."
* Newly built property with caveats (Lvl B)     "The valuer has commented that it should be appreciated that the valuation is for the property as new. It may not be possible to obtain the valuation figure if the property is resold as second hand, especially if comparable new property is on offer at the same time."</t>
  </si>
  <si>
    <t>* Valuation with new build caveat and an LTV &gt; 80% (Lvl A)     "LTV is &lt;80% ltv at 73.99%."</t>
  </si>
  <si>
    <t>EN11 0BH</t>
  </si>
  <si>
    <t>R1001368147</t>
  </si>
  <si>
    <t>* Credit search not within 40 Days (Lvl A)
* Rental amount does not adequately cover monthly payment (Lvl A)     "Lending policy 1.7.3 - The underwriter has the discretion to proceed at 120%, provided this is not a FTL and or the LTV exceeds 80%. Borrower is an experienced landlord with 18 properties. LTV is 66%"</t>
  </si>
  <si>
    <t>E15 1RN</t>
  </si>
  <si>
    <t>EGL70703</t>
  </si>
  <si>
    <t>R1001359291</t>
  </si>
  <si>
    <t>* DMP will not be repaid on completion (Lvl B)     "Borrowers have declared that they are repaying DMP and reducing the current mortgage balance from release of £75,000 equity consideration in B2's former matrimonial home being transferred into her ex husbands sole name.  Solicitors correspondence states that his client (B2's ex husband) will be simultaneously remortgaging the property but it has not been confirmed that an application has been approved in respect of this. It would have been prudent to obtain a copy of the mortgage offer to confirm that the ex husband was in a position to raise these funds."
* Borrower 1 Income / bank statement issues noted (Lvl B)     "The underwriter has calculated overtime for B1 at £7345 taking the Apr15 P60 figure of £30,245 and deducting the current basic of £22,899. The payslips for 13 weeks from 10Apr - 3Jul15 show total overtime of £627.76 giving an on target figure of £2511.04. There are no notes on file to suggest that this has been questioned by the underwriter but it is noted that only 50% of the overtime has been taken into account.  The borrowers both have second jobs and this income has also been taken into account, it may have been prudent to investigate the borrowers working patterns in order to assess their ability to maintain both income streams as these may not be sustainable in the long term.  It is noted that the borrowers have declared on the application form that they have been working these second jobs since 2010, although this has not been confirmed.  The borrowers have reached their maximum earning capacity and have a substantial amount of debt, albeit historical.  It is noted that the borrowers are reducing their current mortgage commitment with this remortgage as a result of receiving a settlement from borrower 2's ex husband."
* Borrower 2 Income / bank statement issues noted (Lvl B)     "The underwriter has calculated overtime for B2 at £1577 taking the Apr15 P60 figure of £19029 and deducting the current basic of £17451.  Payslips for 12 weeks from 17Apr - 3Jul15 show total overtime of £77.22 giving an on target figure of £334.62. It does therefore appear that the figure used is unrealistic although onbly 50% of the overtime has been taken into account.  In addition it is felt that it should be taken into account the fact that the borrower is working additional hours in her main job and also has a second job which this may not be sustainable in the long term."</t>
  </si>
  <si>
    <t>* DMP Payments not met or insufficient evidence (Lvl A)     "Confirmation of DMP payments Jan14 to Oct15 as required by V20.1 Lending Policy."
* Credit search not within 40 Days (Lvl A)     "Credit search and Mortgage Offer are both dated 17Nov15."
* Applicant(s) address search not sufficiently complete (Lvl A)     "Linked addresses noted on credit data, but these are noted as not being searched. Unclear therefore whether full checks made."</t>
  </si>
  <si>
    <t>SS2 6XZ</t>
  </si>
  <si>
    <t>EX269339</t>
  </si>
  <si>
    <t>R1001370619</t>
  </si>
  <si>
    <t>* Valuation with new build caveat and an LTV &gt; 80% (Lvl C)     "The property being purchased is a new build.  The valuation figure provided reflects the fact that the property is brand new.  This valuation figure may not be obtainable on re-sale as a second hand property in the short term.  The LTV is near the maximum at 84%."
* Newly built property with caveats (Lvl 3)     "Valuer states 'The valuation for mortgage purposes reflects the fact that the property is brand new. This figure may not be attainable on resale as a second hand property in the short term'"</t>
  </si>
  <si>
    <t>* Income into retirement not acceptable (Lvl B)     "B1 is currently receiving a private pension of approx., £20k pa. Employer has confirmed  the current value of the pension pot which has been running for 2+ years; B1 is contributing £485 pmth. No details seen of the projected income.  The borrowers will be 74 and 73 at the end of the term, whilst this has been handled within lending policy guidelines, given the borrowers ages at the end of the term, it may have been prudent to either reduce the mortgage term or to fully verify the extent of borrower 1's pension income."
* Valuer has not provided sufficient comparables (Lvl B)     "Comparables all appear to be from the same new build development"
* Borrower 1 Income / bank statement issues noted (Lvl B)     "Income assessment - B1 is in receipt of a private pension from previous employer which is evidenced by P60 2015 and recent bank statements, this income not used in affordability. Payslip for Apr2015 shows a bonus of £14400, application form states £12000, P60 for 2015 shows no evidence of bonus for 2014/2015. It would have made more sense to use private pension income than declared bonus that has not been confirmed as sustainable."
* Property under 10 years old and no NHBC cover or similar (Lvl B)     "The Property is a New build the valuer has not mentioned the existence of  NHBC or similar cover. This has not been conditioned on the offer. Contract of sale on file however confirms NHBC cover."</t>
  </si>
  <si>
    <t>* Credit search not within 40 Days (Lvl A)
* Applicant(s) address search not sufficiently complete (Lvl A)     "Linked addresses noted on credit data, but no evidence that these have been searched. Unclear therefore whether full checks made."
* Maiden names/aliases not properly searched (Lvl A)     "No evidence of any search in maiden name of B2."</t>
  </si>
  <si>
    <t>Original valuation dated 17Nov2015. Final inspection carried out 23Dec2015. The borrowers are moving to Taunton from Basingstoke, the move will take them closer to borrower 1s place of work.</t>
  </si>
  <si>
    <t>TA3 5FE</t>
  </si>
  <si>
    <t>R1001371426</t>
  </si>
  <si>
    <t>* Valuer has not provided sufficient comparables (Lvl B)     "1 comparable is outside of 6 months and two out of three comparables are outside of 10 % range."
* Applicant(s) address search not sufficiently complete (Lvl B)     "Linked addresses noted on credit data, but no evidence that these have been searched. Unclear therefore whether full checks made."
* Borrower 1 Income / bank statement issues noted (Lvl B)     "The income on the data tape is the income that was stated on the application form.  This does not appear to have been updated on receipt of the accountants certificate which confirms an entirely different income.  This means that the DTI is not accurate as it  has not been based on the assessable income, in this case the confirmed income is much higher and will not affect maximum borrowing."</t>
  </si>
  <si>
    <t xml:space="preserve">Other name on voters confirmed confirmed as borrowers brother who has been staying at the property.  He no longer resides at the property and the latest voters roll will show that he has been removed. Repayment method is interest only with sale of property as method of repayment.  Lending policy states that this is acceptable where the loan to value is less than 75%.  At 18% LTV this is well within criteria. </t>
  </si>
  <si>
    <t>SW12 8RE</t>
  </si>
  <si>
    <t>R1001367003</t>
  </si>
  <si>
    <t>The underwriters have confirmed that the borrowers daughter who appears on the current voters roll will not be residing in the new property.</t>
  </si>
  <si>
    <t>GL2 0SL</t>
  </si>
  <si>
    <t>GR130988</t>
  </si>
  <si>
    <t>R1001367382</t>
  </si>
  <si>
    <t>* Post-Offer Issues Indicated (Lvl A)     "Original offer issued showing an incorrect interest rate. This was identified by the broker and a revised offer was issued."
* Applicant(s) address search not sufficiently complete (Lvl A)     "Linked addresses noted on credit data, but these are noted as not being searched. Unclear therefore whether full checks made."</t>
  </si>
  <si>
    <t>B2 employed by B1. No income used in assessment.</t>
  </si>
  <si>
    <t>Part and Part</t>
  </si>
  <si>
    <t>SO42 7YG</t>
  </si>
  <si>
    <t>First reg</t>
  </si>
  <si>
    <t>R1001370742</t>
  </si>
  <si>
    <t>£40,000 deposit being raised for purchase application also submitted to lender.</t>
  </si>
  <si>
    <t>NW10 6BR</t>
  </si>
  <si>
    <t>BGL811</t>
  </si>
  <si>
    <t>R1001371755</t>
  </si>
  <si>
    <t>* Valuer has not provided sufficient comparables (Lvl B)     "Two comparable sales are over 6 months old and one of these is also more than 10% below valuation figure."
* Borrower 1 Affordability issues noted (Lvl B)     "Underwriter assessment assumed all outstanding credit (except for £81.75pm) to be cleared, DTI calculated at 33.95%. However monthly commitment of £662pm noted and offer not conditioned robustly in ensuring these are cleared. As such should be included in DTI calculation. We are unable to calculate KMC’s DTI but it is likely to be approx. 52.84% on this basis.  Bank statements show that both borrowers use their overdrafts on a regular basis and appear to be downsizing to clear credit commitments. The application form states that the borrowers are selling at £160,000 and buying at £128,000. This could indicate that the move is due to financial pressures but no rationale for the move has been provided. The sale price has not been verified to establish if sufficient equity exists to repay the credit commitments declared."
* Borrower 1 Income / bank statement issues noted (Lvl B)     "While the payslips and P60 on file support the figures used in the assessment, the underwriter appears to have taken the income as stated on the application form.  The payslips do not verify a basic income with variable hours being worked each week. Payslips also show bonus and night payments. £34,499 shown on Apr14 P60 £34,396 on Apr15 P60 and £32,901 OTE shown an 15Nov15 payslip tax period 33. £31,843 used in assessment."</t>
  </si>
  <si>
    <t>DL1 3DF</t>
  </si>
  <si>
    <t>DU251972</t>
  </si>
  <si>
    <t>R1001372983</t>
  </si>
  <si>
    <t>NE38 7AZ</t>
  </si>
  <si>
    <t>TY29351</t>
  </si>
  <si>
    <t>R1001371610</t>
  </si>
  <si>
    <t>* Valuer has not provided sufficient comparables (Lvl B)     "Comp 2 is 8 months old."
* Applicant(s) address search not sufficiently complete (Lvl B)     "The address of the borrowers repossessed property has not been searched.  Although the borrower has not lived there since 2011, given the circumstances, it may have been prudent to carry out a credit search."
* Decision to lend not justified by loan approval notes (Lvl B)     "The borrower previously owned a property with her then husband until it was repossessed in 2011.  A plausible explanation is on file along with confirmation from the courts that a positive balance of £3,492 had been lodged with them.  A credit search  has not been carried out on this address.  The borrower appears to be applying in her maiden name but we are aware that she has been married, the underwriters have not questioned what other names the borrower has been known by.  The borrower stated that she lived with her parents after moving from the  property she shared with her husband, she shows on the voters roll at the parents address given but she had been on the voters roll there from 2004 until 2013 and no other family members show on the voters roll.  From her parents address she moved into a privately rented property.  A year later and just 12 months before applying for the current remortgage the borrower had available to her £190,000 which she used as the deposit to purchase this property along with a £60,000 mortgage that she took from a small 'credit repair' type lender.  The borrowers yearly salary is £25,000 so without making further enquiries with regards to the origins of this deposit it is difficult to see how the borrower came by such a large sum of money.  In addition to this, the credit search shows that the borrower has three mobile phone accounts one of which shows her as having a different date of birth.  There are attributable names that state her date of birth as being that stated on the application form, the one that the communication account shows plus one other.  This doesn't seem to have been picked up by the underwriters.  It is noted that this is straight swap remortgage, very low LTV and good affordability.  There are lots of reasons for proceeding with the application but lots of questions have not been asked by the underwriters in particular with regards to the origins of the original deposit as, along with other concerns,  there are money laundering implications here."
* Maiden names/aliases not properly searched (Lvl B)     "The underwriters have not asked what other names the borrower has used.  She has applied with a title of Miss but she has previously been married.  Therefore, searches have only been carried out on the name she is using to apply for this mortgage."
* Mortgage offer conditions not suitable/appropriate (Lvl B)     "Valuer noted internal structural alterations and suggested lender seek an appropriate indemnity if building consent not evidenced. Neither has been conditioned in Offer."</t>
  </si>
  <si>
    <t xml:space="preserve">CARRON BELL </t>
  </si>
  <si>
    <t>Bank statements on file show the last payment to the current mortgage lender to complete a 12 month history.</t>
  </si>
  <si>
    <t>RG20 9XW</t>
  </si>
  <si>
    <t>HP391855</t>
  </si>
  <si>
    <t>R1001373290</t>
  </si>
  <si>
    <t>* Income into retirement not acceptable (Lvl B)     "Lending past State Retirement Age Declaration on file but does not show any pension details. A separate note on file states that B1 pays into a company pension which he doesn't expect to drawdown until he is 70 so it is more each month as he will work until that time in his current role. The actual detail requested on the declaration has not been provided."
* Property under 10 years old and no NHBC cover or similar (Lvl B)     "No reference to NHBC in valuers report. Offer conditioned for confirmation that suitable home warranty exists."</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</si>
  <si>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Although declared as Miss on application form correspondence on file shows that B2 is still using her surname from previous marriage."</t>
  </si>
  <si>
    <t>B2 secondary income relates to receipt of maintenance payments verified as per policy. £100pm maintenance commitment re B1.</t>
  </si>
  <si>
    <t>NN5 4US</t>
  </si>
  <si>
    <t>NN287518</t>
  </si>
  <si>
    <t>R1001371246</t>
  </si>
  <si>
    <t>* Post-Offer Issues Indicated (Lvl A)     "The property is a converted flat in a Grade II Listed Building. Solicitors have advised that the sellers are unable to provide Building Regs approval/FENSA Certificate or Listed Building Consent for the installation of replacement windows in 2011. The sellers are unable to provide Listed Building Consent for the installation of a boiler in 2004. The lease is defective as it does not contain a right of shelter as required under the CML Handbook. The sellers are unable to provide a copy of the Listed Building Consent for the conversion of the building into flats. They believe the conversion took place in the 1960's and searches show the building was listed on 12Mar55.  All of the above issues are to be covered by indemnity insurance for 110% of the purchase price.   Solicitors have advised that there are no planning consents available. Confirmed that indemnity is in place for 110% of purchase price."</t>
  </si>
  <si>
    <t>£78pm Student Loan commitment.</t>
  </si>
  <si>
    <t>GL52 2NX</t>
  </si>
  <si>
    <t>GR98241</t>
  </si>
  <si>
    <t>R1001369830</t>
  </si>
  <si>
    <t>* Solicitors on Title do not match Application (Lvl A)     "Dual solicitors. Enact acting for lender."
* Applicant(s) address search not sufficiently complete (Lvl A)     "Linked addresses noted on credit data, but these are noted as not being searched. Unclear therefore whether full checks made."</t>
  </si>
  <si>
    <t xml:space="preserve">STEVE HASLAM </t>
  </si>
  <si>
    <t>B1 DF Mar10 498 settled There are also 2 historic comms defaults  Both Bs on VR at previous address Underwriter has not used dividends from foreign companies, nor interest received totalling 15k in income.</t>
  </si>
  <si>
    <t>CF64 4HE</t>
  </si>
  <si>
    <t>WA333096</t>
  </si>
  <si>
    <t>R1001370981</t>
  </si>
  <si>
    <t>* Borrower 1 Income / bank statement issues noted (Lvl B)     "The underwriter has included an Acting Up Allowance of £283.33pm £3399.96pa in the assessment. It is felt that this type of allowance is normally paid where an employee is covering a higher level position potentially on a temporary basis. It would have been prudent for the underwriter to make further enquiries to establish the terms of this additional payment."</t>
  </si>
  <si>
    <t>* Mortgage offer conditions not suitable/appropriate (Lvl A)     "Notes on file indicate that the B's son and daughter will reside at the security. Offer not conditioned that lender aware and there is no requirement for Deed of Consent to be completed. Potential equity issue.  Lenders securities screen noted with details."
* Borrower 1 Affordability issues noted (Lvl A)     "Underwriter assessment assumed all outstanding credit (except for £222pm) to be cleared, DTI calculated at 47.22%. However monthly commitment of £404.50pm noted and offer not conditioned robustly in ensuring these are cleared. As such should be included in DTI calculation. We are unable to calculate KMC’s DTI but it is likely to be approx. 53.43% on this basis."</t>
  </si>
  <si>
    <t>OX5 1HE</t>
  </si>
  <si>
    <t>ON143242</t>
  </si>
  <si>
    <t>R1001371911</t>
  </si>
  <si>
    <t>* Borrower 1 Income / bank statement issues noted (Lvl B)     "Bank statement shows a standing order payment to Tesco at 19pm, not queried and a monthly payment to HMRC of 20pm also not queried."</t>
  </si>
  <si>
    <t xml:space="preserve">Underwriter has only used basic income for B1 at 17k, yet OTE shows 27k. </t>
  </si>
  <si>
    <t>OL4 4QD</t>
  </si>
  <si>
    <t>GM248058</t>
  </si>
  <si>
    <t>R1001363030</t>
  </si>
  <si>
    <t>* Valuer has not provided sufficient comparables (Lvl B)     "One comparable sale exceeds 10% of valuation and one is over 6 months old."</t>
  </si>
  <si>
    <t>* Applicant(s) address search not sufficiently complete (Lvl A)     "Linked addresses noted on credit data, but these are noted as not being searched. Unclear therefore whether full checks made."
* Mortgage offer conditions not suitable/appropriate (Lvl A)     "Notes on file indicate that B's son and daughter will reside at the security. Offer not conditioned that lender aware and there is no requirement for Deed of Consent to be completed. Potential equity issue. Lenders securities screen noted with details."</t>
  </si>
  <si>
    <t>NP4 7UF</t>
  </si>
  <si>
    <t>CYM65993</t>
  </si>
  <si>
    <t>R1001365688</t>
  </si>
  <si>
    <t>* Borrower 1 Income / bank statement issues noted (Lvl B)     "B1 operates his bank account close to its £1500 overdraft limit but no returned items are noted. There is a direct debit of £150pm paid to what appears to be another individual but this has not been queried or accounted for in the affordability assessment. B1 has declared 2 dependants but it is not clear if these are from a previous relationship and if the above is a maintenance payment."
* Borrower 2 Income / bank statement issues noted (Lvl B)     "B2 appears to work fortnightly with payslips for weeks 18, 20 and 22 showing cumulative totals. Pay is below the threshold for paying tax and national insurance but payslips are noted to show gross taxable and net pay figures. i.e. week 28 payslip used in assessment shows £3,784.27 gross taxable, no deductions for tax or national insurance and a net pay total of £2,466.07.  £7027.93 has been used in assessment being the on target gross earnings. £4,579 would be the equivalent using the net pay figure. The format of the payslips remains unexplained although it is noted that the Apr15 P60 shows total income of £8119.86. No bank statements were seen to verify the amount of pay being credited to the account."</t>
  </si>
  <si>
    <t>DY5 1BE</t>
  </si>
  <si>
    <t>WM911329</t>
  </si>
  <si>
    <t>R1001372820</t>
  </si>
  <si>
    <t>E7 8LQ</t>
  </si>
  <si>
    <t>EGL501678</t>
  </si>
  <si>
    <t>R1001373714</t>
  </si>
  <si>
    <t>* Borrower 1 Income / bank statement issues noted (Lvl B)     "Notes in trading accounts provided for B1 show that he owns a second limited company.  The notes show that the company purchased goods from the second company and also made payments on behalf of the second company. At the balance sheet date, 30Sep15, it is stated that £25,292 was due to the second company. No further enquiries appear to have been made regarding the second company referred to."
* Borrower 2 Income / bank statement issues noted (Lvl B)     "The accountant has advised that with effect from 1Apr15 B1 has become a 33% shareholder in B2's business. As this is a joint application the underwriter has still apportioned 100% of the income to B2."
* Income into retirement not acceptable (Lvl B)     "The Lending past State Retirement Age Declaration is on file and states that there is a contributory scheme with Friends Provident which commenced on 28Jul92. It is not clear if this applies to one or both borrowers.  The borrowers will are 46 and 47 respectively and will be 73 and 74 at the end of the 27 year term. The borrowers trading accounts make no provision for pension contributions and the Household Monthly Living Expenditure Details form on file shows a £0.00 allowance for Private Pension. It is felt that these three sources of information should have been cross referenced and further clarification of income into retirement obtained.  It is noted that borrower 1 runs an on line builders merchant which would be possible to continue running into retirement."</t>
  </si>
  <si>
    <t>* Post-Offer Issues Indicated (Lvl A)     "Sols advised that the environmental search has stated there is a failed result. This was referred to the valuer who advised that it had no effect on the property.  Sols advised that there is a small area of land shown on the plan which does not form part of the title, this is a grass verge which has been fenced in within the property. The seller has advised the buyer that this is just a grass verge and can be re-fenced if there is an issue. The title of the property is subject to a restriction of an overage provision. This states that the property cannot be developed without an overage being paid to an original seller. This does not restrict extensions or alterations but affects addition of further dwellings. Referred to valuer who has advised no effect on the property."
* Applicant(s) address search not sufficiently complete (Lvl A)     "Linked addresses noted on credit data, but these are noted as not being searched. Unclear therefore whether full checks made."
* Maiden names/aliases not properly searched (Lvl A)     "No evidence of any search in maiden name of B2."
* Mortgage offer conditions not suitable/appropriate (Lvl A)     "Notes on file indicate that the B's daughter will reside at the security. Whilst offer conditioned that lender aware, there is no requirement for Deed of Consent to be completed. Potential equity issue.   Lenders securities screen noted with details."</t>
  </si>
  <si>
    <t>CB8 7JH</t>
  </si>
  <si>
    <t>SK323601</t>
  </si>
  <si>
    <t>R1001371235</t>
  </si>
  <si>
    <t xml:space="preserve">Paper copy of application form not on file, application viewed on downloaded file. B1 on VR, B2 only on VR at previous address but only at current for 7 months. Capital raising to raise deposit towards the purchase of another property.  </t>
  </si>
  <si>
    <t>CF23 9PS</t>
  </si>
  <si>
    <t>WA39295</t>
  </si>
  <si>
    <t>R1001369414</t>
  </si>
  <si>
    <t>* Solicitors on Title do not match Application (Lvl A)     "Solicitor on application form was TBC"</t>
  </si>
  <si>
    <t>LL55 1YT</t>
  </si>
  <si>
    <t>WA502065</t>
  </si>
  <si>
    <t>R1001372354</t>
  </si>
  <si>
    <t>* Post-Offer Issues Indicated (Lvl A)     "Defective title issue raised by solicitors.  There is a grass verge between the boundary to the property and the public highway which is not adopted and does not form part of the title to the property. There is a lack of planning permission and buildings regulation certificate relating to a loft conversion at the property. Referred to valuer who confirmed that these issues do not affect the report assuming indemnity insurance is in place."
* Applicant(s) address search not sufficiently complete (Lvl A)     "Linked addresses noted on credit data, but these are noted as not being searched. Unclear therefore whether full checks made."
* On-line Submitted SA302 used to verify income (Borrower 1) (Lvl A)     "Online submitted SA302's on file £7,774 year ending 2013, £8,980 2014 and £24,645 2015.  No reason given for latest increase in income but figures are supported by business bank statements on file."</t>
  </si>
  <si>
    <t>Borrower has 3 historic CCJ's registered between 4 and 6 years ago. Stand alone credit search of address carried out by underwriter to confirm details. Letter of explanation provided by borrower. Income summary screen data shows £24,656. Online SA302 shows £24,645.</t>
  </si>
  <si>
    <t>PE21 9RZ</t>
  </si>
  <si>
    <t>LL100282</t>
  </si>
  <si>
    <t>R1001372632</t>
  </si>
  <si>
    <t>* Voters roll information out of line with application (Lvl B)     "Application form states that B1 is living with friends and  has been at his current address since Feb15. Credit search shows that he has been on the Voters Roll at his current address since Jan08. This has not been queried and brings into question the integrity of the information supplied on the application."
* Mortgage offer conditions not suitable/appropriate (Lvl B)     "Offer condition refers to repayment strategy in respect of net loan. No allowance made for added fees of £1999."
* Valuer has not provided sufficient comparables (Lvl B)     "Two comparable sales exceed 10% of value."</t>
  </si>
  <si>
    <t>£94,500 being raised for purchase of a further property.</t>
  </si>
  <si>
    <t>E1 5RE</t>
  </si>
  <si>
    <t>EGL453924</t>
  </si>
  <si>
    <t>R1001368653</t>
  </si>
  <si>
    <t>* Deposit withdrawn from company not feasible (Lvl B)     "£36,000 being withdrawn from B1 business account. £45,422 balance shown as at 9Nov15.  Accountants letter on file confirms withdrawal will not have a detrimental affect on the business and funds are not required for any other purpose.  Business bank statements show regular expenditure and have in the past shown a declining balance i.e £39435 as at 21Jul15 reducing to £25889 as at 23Sep15, noted this is off-season for his role as a football coach.  The April15 SA302 shows Income Tax and Class 4 National Insurance contributions due of £19,220.05. Taking into account that completion of the purchase was on 1Feb16 and tax would fall due by 31Jan16, with potentially a further payment on account also to be made, it is felt that further enquiries should have been made regarding the withdrawal impacting on the business."
* LTV exceeds policy (Lvl B)     "Product max 85%. Loan agreed with fees added increasing LTV to 85.287%."</t>
  </si>
  <si>
    <t>* Post-Offer Issues Indicated (Lvl A)     "B1 middle name added and case re offered."
* Borrower 1 Affordability issues noted (Lvl A)     "Underwriter assessment assumed all outstanding credit (except for £185pm) to be cleared, DTI calculated at 48.33%. However monthly commitment of £400pm noted and offer not conditioned robustly in ensuring these are cleared. As such should be included in DTI calculation. We are unable to calculate KMC’s DTI but it is likely to be approx.  53.84% on this basis."</t>
  </si>
  <si>
    <t>DA1 3JZ</t>
  </si>
  <si>
    <t>K855676</t>
  </si>
  <si>
    <t>R1001373848</t>
  </si>
  <si>
    <t>Lender has conditioned in Offer that this credit is repaid. Has negligible effect on DTIR, so no exception raised.  B1 on VR at address 2 B2 is not on VR at any address and credit registered at current address</t>
  </si>
  <si>
    <t>GU12 6RB</t>
  </si>
  <si>
    <t>SY417616</t>
  </si>
  <si>
    <t>R1001373068</t>
  </si>
  <si>
    <t>EN1 4QX</t>
  </si>
  <si>
    <t>NGL413457</t>
  </si>
  <si>
    <t>R1001372373</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</si>
  <si>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to be cleared, DTI calculated at 40.79%. However monthly commitment of £565pm noted and offer not conditioned robustly in ensuring these are cleared. As such should be included in DTI calculation. We are unable to calculate KMC’s DTI but it is likely to be approx.  53.98% on this basis."</t>
  </si>
  <si>
    <t>£250pm Childcare vouchers. £135pm Student loan ongoing commitments.</t>
  </si>
  <si>
    <t>BH23 7LU</t>
  </si>
  <si>
    <t>DT381878</t>
  </si>
  <si>
    <t>R1001372566</t>
  </si>
  <si>
    <t>* Borrower 1 commuting distance issue noted (Lvl B)     "B1's employers are based in Watford. This is approximately 10 miles from the borrowers current address but 80 miles from the property being purchased. The underwriter has noted a 1 hour 10 minute train journey to London (which appears more relevant to B2) but it has not been investigated as to whether this is practical given B1 occupation as an Emergency Care Assistant."
* Borrower 2 commuting distance issue noted (Lvl B)     "B2's employers are based in London SW6. This is approximately 15 miles from the borrowers current address but 80 miles from the property being purchased. The underwriter has noted a 1 hour 10 minute train journey to London but the borrowers do not appear to have been contacted regarding their travel plans."
* Borrower 2 Affordability issues noted (Lvl B)     "It is not clear if increased travel costs following completion of the purchase have been taken into account by the underwriter."
* Borrower 1 Affordability issues noted (Lvl B)     "It is not clear if increased travel costs following completion of the purchase have been taken into account by the underwriter."
* Mortgage offer conditions not suitable/appropriate (Lvl B)     "The lenders commitments screen shows a loan of £6416 at £305pm being repaid but this has not been conditioned on the offer. Low DTI at 19.83% noted."
* Valuer has not provided sufficient comparables (Lvl B)     "Two comparable sales exceed 10% of valuation."
* Borrower 1 Income / bank statement issues noted (Lvl B)     "Unpaid mobile phone directs debit noted 28Sep15 and 28Oct15. Both were returned two days before receipt of salary."</t>
  </si>
  <si>
    <t>£200pm debt management plan being repaid.</t>
  </si>
  <si>
    <t>CO10 7QD</t>
  </si>
  <si>
    <t>SK13964</t>
  </si>
  <si>
    <t>R1001371982</t>
  </si>
  <si>
    <t>B2 DF 1041 settled Mar13. Other commitments is student loan repayment. New mortgage payment is only £10 higher than new mortgage payment, track record of affordability</t>
  </si>
  <si>
    <t>CW9 7EN</t>
  </si>
  <si>
    <t>CH227790</t>
  </si>
  <si>
    <t>R1001370076</t>
  </si>
  <si>
    <t>CV6 4LT</t>
  </si>
  <si>
    <t>WM448830</t>
  </si>
  <si>
    <t>R1001373770</t>
  </si>
  <si>
    <t>* Borrower 1 Affordability issues noted (Lvl A)     "Underwriter assessment assumed all outstanding credit to be cleared, DTI calculated at 54.63%. However monthly commitment of £1313.25 pm noted and offer not conditioned robustly in ensuring these are cleared. As such should be included in DTI calculation. We are unable to calculate KMC’s DTI but it is likely to be approx.  77.06% on this basis."</t>
  </si>
  <si>
    <t xml:space="preserve">ANTHONY HAYWARD </t>
  </si>
  <si>
    <t>All credit to be cleared from remortgage. 30k by lender and balance cleared from gifted 13k.</t>
  </si>
  <si>
    <t>GU8 5HB</t>
  </si>
  <si>
    <t>SY733726</t>
  </si>
  <si>
    <t>R1001371923</t>
  </si>
  <si>
    <t>* Valuer has not provided sufficient comparables (Lvl B)     "Comp 1 is 9 months old."</t>
  </si>
  <si>
    <t xml:space="preserve">  Underwriter has not used overtime in calculation. OTE suggests income 31.4k. Other commitment is car loan deducted by employer of B1 Deposit funds are coming from recent sale of borrower 2 property Although repayment of credit card has not been robustly conditioned the effect on DTIR does not exceed 50%</t>
  </si>
  <si>
    <t>DN14 0NR</t>
  </si>
  <si>
    <t>NYK263847</t>
  </si>
  <si>
    <t>R1001371347</t>
  </si>
  <si>
    <t>* Valuer has not provided sufficient comparables (Lvl B)     "2 of the comparables are over 10% leeway"
* Buildings Insurance Cover not confirmed (Lvl B)     "Insurance cover has been confirmed, however valuer has noted that there is some business use of the property from home, would have been prudent to ensure adequate insurance cover is in place with this in mind. Noted due to applicant's line of work, this is likely to be purely for administrative purposes."</t>
  </si>
  <si>
    <t>CB8 9LR</t>
  </si>
  <si>
    <t>SK207932</t>
  </si>
  <si>
    <t>R1001370301</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</si>
  <si>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(except for £182 pm) to be cleared. In addition, fixed term loan at £305 pm not included in remaining outgoings. DTI calculated at 35.9%. However monthly commitment of £607 pm noted and offer not conditioned robustly in ensuring these are cleared. As such should be included in DTI calculation. We are unable to calculate KMC’s DTI but it is likely to be approx.  60.34 % on this basis."</t>
  </si>
  <si>
    <t>Valuer has reported that extension still to be completed, after which value would increase to 117k. Lender has proceeded on basis of current value.  Cards to be cleared from advance. Fixed term loan at 305pm appears to have been overlooked in affordability calculation.</t>
  </si>
  <si>
    <t>NG17 8PQ</t>
  </si>
  <si>
    <t>NT279348</t>
  </si>
  <si>
    <t>R1001364265</t>
  </si>
  <si>
    <t>It is noted that the gift in this case is coming from the borrowers mother as she has been keeping inheritance from his fathers estate in premium bonds, left to him until he was in a position to purchase a house.</t>
  </si>
  <si>
    <t>IP14 5LX</t>
  </si>
  <si>
    <t>R1001372848</t>
  </si>
  <si>
    <t>* Valuer has not provided sufficient comparables (Lvl B)     "Two comparable sales are over 6 months old. Valuer has commented that these are the best available."</t>
  </si>
  <si>
    <t>Remortgage of unencumbered BTL, purchased Mar15, to finance home improvements to main residence. Satisfied CCJ appears to have been accepted without further explanation.</t>
  </si>
  <si>
    <t>CF38 2NA</t>
  </si>
  <si>
    <t>WA461249</t>
  </si>
  <si>
    <t>R1001369742</t>
  </si>
  <si>
    <t>* Post-Offer Issues Indicated (Lvl B)     "Sols advised that in their opinion the lease for the property is defective.  With regard to service charge there is no definition to identify relevant proportion. There is a technical point regarding the annual rent being subject to an increase and a third point regarding management of the common parts and insurance of the building. Within the lease there is an obligation on the management company to insure and maintain the buildings however there is no provision obligating the landlord to take over the role should the management company fail to carry out their duties for example if they were to go into liquidation. This was referred for further advice and lender confirmed happy to proceed on the basis of indemnity insurance being taken out."
* Solicitors on Title do not match Application (Lvl B)     "Original sols did not meet lender requirements."</t>
  </si>
  <si>
    <t>£76pm student loan.</t>
  </si>
  <si>
    <t>CV2 4GA</t>
  </si>
  <si>
    <t>WM903232</t>
  </si>
  <si>
    <t>R1001371853</t>
  </si>
  <si>
    <t>* Valuer has not provided sufficient comparables (Lvl B)     "Two comparable sales fall outside 10% of valuation and the third is over 6 months old."</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</si>
  <si>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Borrower 1 Affordability issues noted (Lvl A)     "Underwriter assessment assumed all outstanding credit to be cleared, DTI calculated at 46.53%. However monthly commitment of £1207.72 pm noted and offer not conditioned robustly in ensuring these are cleared. As such should be included in DTI calculation. We are unable to calculate KMC’s DTI but it is likely to be approx. 68.73% on this basis."</t>
  </si>
  <si>
    <t>WD5 0DU</t>
  </si>
  <si>
    <t>HD420125</t>
  </si>
  <si>
    <t>R1001368804</t>
  </si>
  <si>
    <t xml:space="preserve">NICK GROVES </t>
  </si>
  <si>
    <t>Cards balances to be cleared at completion. Although not conditioned, the effect on DTIR would still be under 52%. Noted bank statements on file show returned items, seems more through mismanagement than affordability. Will be around 50k residue after property has been sold that is not being put down as deposit, so affordability seems fine   B1 DF Oct 10 7925 settled B1 on VR address 2 B2 on VR address 2</t>
  </si>
  <si>
    <t>CM12 0GF</t>
  </si>
  <si>
    <t>EX695254</t>
  </si>
  <si>
    <t>R1001370794</t>
  </si>
  <si>
    <t>* Property-related issues notes on Valuation Report (Lvl A)     "The valuer has stated there is a purpose built outhouse in the garden being used as living accommodation.  The underwriters have queried this and valuer has confirmed that there is a bedroom and living accommodation without kitchen or bathroom facilities.  The borrowers have confirmed that their son lives in the outbuilding.  Declared on application form."</t>
  </si>
  <si>
    <t>SN25 3DS</t>
  </si>
  <si>
    <t>WT57024</t>
  </si>
  <si>
    <t>R1001368998</t>
  </si>
  <si>
    <t>* Solicitors on Title do not match Application (Lvl B)     "Original solicitors not acceptable due to number of partners"</t>
  </si>
  <si>
    <t xml:space="preserve">Noted recent unpaid fee on bank statements, and payment from DWP showing being received regularly. Underwriter has used a large element of overtime which has been calculated from YTD figure in week 27, on the 12 wage slips provided there is only one which has overtime on it for B1, although Saturday work also noted. From YTD figure and the previous year P60 this seems reasonable. </t>
  </si>
  <si>
    <t>CV10 0TS</t>
  </si>
  <si>
    <t>WK252958</t>
  </si>
  <si>
    <t>R1001370473</t>
  </si>
  <si>
    <t>Borrower 1 has two historic settled pay day loans, the latest one in August 2014</t>
  </si>
  <si>
    <t>HD6 3PD</t>
  </si>
  <si>
    <t>WYK429589</t>
  </si>
  <si>
    <t>R1001366239</t>
  </si>
  <si>
    <t>The borrowers show on the voters roll with one other until they come off in 2014.  The other name also comes off in 2014, as the borrowers have stated on the application form no other occupiers on the application form it has been accepted that the other person will not reside.</t>
  </si>
  <si>
    <t>BD9 5JN</t>
  </si>
  <si>
    <t>WYK236435</t>
  </si>
  <si>
    <t>R1001372944</t>
  </si>
  <si>
    <t>* Solicitors on Title do not match Application (Lvl A)     "Dual legal representation. Lender used Enact."</t>
  </si>
  <si>
    <t xml:space="preserve">NEAL THOMPSON </t>
  </si>
  <si>
    <t>W12 9RB</t>
  </si>
  <si>
    <t>BGL99574</t>
  </si>
  <si>
    <t>R1001369508</t>
  </si>
  <si>
    <t>* On-line Submitted SA302 used to verify income (Borrower 1) (Lvl 1)
* On-line Submitted SA302 used to verify income (Borrower 2) (Lvl 1)     "Printed off 20/8/15, accounts not due until 31/1/16"</t>
  </si>
  <si>
    <t>BH7 6HY</t>
  </si>
  <si>
    <t>DT368605</t>
  </si>
  <si>
    <t>R1001370886</t>
  </si>
  <si>
    <t>* Income into retirement not acceptable (Lvl B)     "B2 will be 69 at the end of the mortgage term. Lending past State Retirement Age Declaration on file states contributory scheme commenced Jan14. Payslips shows a pension sacrifice, £4.20, £2.99 and £2.93 on 3 months payslips provided. It seems unlikely that this level of contribution will produce a realistic retirement income.  £0.00 allowance made for private pension on Household Monthly Living Expenditure Details form.  B grade as only relates to B2 with current income of £6696."
* Borrower 1 Income / bank statement issues noted (Lvl B)     "No business or personal bank statements seen for  B1 to show ongoing level of income.  Taking into account overall profile of the application, i.e. 3 historic CCJ's, historic missed mortgage payment and loan account showing a late payment, it may have been prudent to see current bank statements."</t>
  </si>
  <si>
    <t>* Post-Offer Issues Indicated (Lvl A)     "Sols advised that there is a restriction on the property protecting a financial interest. The borrower has advised that the debt has been repaid and is currently in the process of removing the restriction. Lender has confirmed happy  to proceed provided that restriction is removed on or before completion."
* Applicant(s) address search not sufficiently complete (Lvl A)     "Linked addresses noted on credit data, but these are noted as not being searched. Unclear therefore whether full checks made."
* Maiden names/aliases not properly searched (Lvl A)     "No evidence of any search in maiden name of B2."
* Borrower 1 Affordability issues noted (Lvl A)     "Underwriter assessment assumed all outstanding credit to be cleared, DTI calculated at 45.91%. However monthly commitment of £511pm noted and offer not conditioned robustly in ensuring these are cleared. As such should be included in DTI calculation. We are unable to calculate KMC’s DTI but it is likely to be approx. 58.11% on this basis."</t>
  </si>
  <si>
    <t>No reference made to CCJ's in underwriter comments.</t>
  </si>
  <si>
    <t>RM11 3PU</t>
  </si>
  <si>
    <t>EX44618</t>
  </si>
  <si>
    <t>R1001373089</t>
  </si>
  <si>
    <t>Capital raising to raise deposit to purchase more properties</t>
  </si>
  <si>
    <t>B10 9ES</t>
  </si>
  <si>
    <t>WM266820</t>
  </si>
  <si>
    <t>R1001369081</t>
  </si>
  <si>
    <t>* Solicitors on Title do not match Application (Lvl B)     "First solicitors not acceptable"</t>
  </si>
  <si>
    <t>MK18 7HB</t>
  </si>
  <si>
    <t>BM82961</t>
  </si>
  <si>
    <t>R1001373951</t>
  </si>
  <si>
    <t>* Property-related issues notes on Valuation Report (Lvl B)     "The property is of cross wall construction the valuer has stated that this may deter some purchasers.  It is noted that this is an arms length purchase which in itself supports demand for this type of property."</t>
  </si>
  <si>
    <t>PL5 3LG</t>
  </si>
  <si>
    <t>DN460543</t>
  </si>
  <si>
    <t>R1001370105</t>
  </si>
  <si>
    <t>* Valuer has not provided sufficient comparables (Lvl B)     "All comparable sales are over 6 months old."</t>
  </si>
  <si>
    <t>LE9 4LA</t>
  </si>
  <si>
    <t>LT104727</t>
  </si>
  <si>
    <t>R1001360791</t>
  </si>
  <si>
    <t>DA1 1NB</t>
  </si>
  <si>
    <t>K490954</t>
  </si>
  <si>
    <t>R1001371569</t>
  </si>
  <si>
    <t>* Borrower 1 Income / bank statement issues noted (Lvl B)     "Employers reference states basic pay £476.65 per week. Payslips shows £440 per week for a 40 hour week. The higher figure has been used in assessment without any further clarification. It is noted that on target earnings adequately cover figure used in assessment."
* Property-related issues notes on Valuation Report (Lvl B)     "The valuer has advised that the property is situated in an area where red ash or other sub-floor fill of a high sulphate content may have been used during construction. The valuer is aware of problems in the vicinity. The valuer has been informed by the borrowers that a satisfactory test certificate exists. The valuation assumes this to be the case. It is noted that the Offer was not conditioned for solicitor verification of a satisfactory test certificate."
* Valuer has not provided sufficient comparables (Lvl B)     "Two comparable sales exceed 10% of valuation."</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</si>
  <si>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B's daughter will reside at the security. Whilst offer conditioned that lender aware, there is no requirement for Deed of Consent to be completed. Potential equity issue.   Lenders securities screen noted with details."</t>
  </si>
  <si>
    <t>ST11 9HA</t>
  </si>
  <si>
    <t>SF515743</t>
  </si>
  <si>
    <t>R1001368635</t>
  </si>
  <si>
    <t>CF64 2RE</t>
  </si>
  <si>
    <t>WA19881</t>
  </si>
  <si>
    <t>R1001373865</t>
  </si>
  <si>
    <t>DF Jun10 8650 settled DF Jun10 8009 settled DF Dec11 3775 settled  Current mortgage commenced Mar15  Remortgage is TOE to remove son. Additional £1,790 relates to broker fee.</t>
  </si>
  <si>
    <t>WV15 5EU</t>
  </si>
  <si>
    <t>SL84225</t>
  </si>
  <si>
    <t>R1001372743</t>
  </si>
  <si>
    <t>* Borrower 1 Income / bank statement issues noted (Lvl A)     "The credits showing on the borrowers bank statements do not correlate with the payslips.  A payroll company has provided an explanation regarding this which is plausible."</t>
  </si>
  <si>
    <t>CATHY PELLOW</t>
  </si>
  <si>
    <t>The borrower is employed by his fathers limited company.  Independent verification of income has been received from the company accountant.</t>
  </si>
  <si>
    <t>S21 4GS</t>
  </si>
  <si>
    <t>DY53595</t>
  </si>
  <si>
    <t>R1001370799</t>
  </si>
  <si>
    <t>* Valuer has not provided sufficient comparables (Lvl B)     "All comparables are over 6 months old and over 10% tolerance level"</t>
  </si>
  <si>
    <t xml:space="preserve">An element of the deposit is gifted by mother, id and credit search for her is on file. Noted purchasing in same street as currently residing with parents. </t>
  </si>
  <si>
    <t>DN5 7JP</t>
  </si>
  <si>
    <t>SYK36678</t>
  </si>
  <si>
    <t>R1001371980</t>
  </si>
  <si>
    <t>* Valuer has not provided sufficient comparables (Lvl B)     "Two of the three comparibles are 4 bedroom detached, the security is 3 bedroom.  All comps are within tolerances."
* Property under 10 years old and no NHBC cover or similar (Lvl B)     "Valuer has not mentioned NHBC, although lender has conditioned it in Offer."</t>
  </si>
  <si>
    <t>* Applicant(s) address search not sufficiently complete (Lvl A)     "Linked addresses noted on credit data, but these are noted as not being searched. Unclear therefore whether full checks made."
* Mortgage offer conditions not suitable/appropriate (Lvl A)     "Notes on file indicate that 2 family members will reside at the security. Whilst offer conditioned that lender aware and both are named on the system, there is no requirement for Deed of Consent to be completed. Potential equity issue."
* Borrower 1 Affordability issues noted (Lvl A)     "Underwriter assessment assumed all outstanding credit (except for £603 pm) to be cleared, DTI calculated at 49.54%. However monthly commitment of £585 pm noted and offer not conditioned robustly in ensuring these are cleared. As such should be included in DTI calculation. We are unable to calculate KMC’s DTI but it is likely to be approx. 65.27 % on this basis."</t>
  </si>
  <si>
    <t>Consolidation will leave: 3900 at 119 pm, 5000 at 149 pm, 18,600 at 296 pm and 897 at 39 pm B2 works part time, not full time</t>
  </si>
  <si>
    <t>NP11 5AU</t>
  </si>
  <si>
    <t>CYM451726</t>
  </si>
  <si>
    <t>R1001373778</t>
  </si>
  <si>
    <t>* Decision to lend not justified by loan approval notes (Lvl B)     "The borrower has taken a second charge on her main residence and remortgaged one of her BTL properties to fund the deposit. The fees involved in raising the deposit in this way appear to be excessive.   The second charge on the main residence incurs a £7,500 broker fee, and £1,595 lender fee. (added to the loan) Remortgage of the BTL incurs fees of £1,570 (added to the loan) £525 valuation fee, and £1,700 broker fee. The lenders fees for the BTL purchase are £4,790 (added to the loan). Total fees are £17,680. It would be prudent to obtain broker justification for incurring this level of fees.  It is also noted that the residential remortgage is for £309,130 although only a self employed income of £9,000 has been declared on the BTL purchase application. £51,000 rental income has been declared but it is felt unlikely that a residential lender would rely on this to support new borrowing. It is therefore unclear how this level of borrowing was obtained and further enquiries should have been made. It is noted that the borrower has owned two of her investment properties since 1998 and the third since 2003.  The mortgages outstanding are relatively low.  Her main residence is stated to be worth over £1 million and she is a self-employed publican  It is noted that the borrowers current residential address is a private road with what appear to be substantially sized properties some of which are currently on the market. The borrower is noted to be a widow with no stated dependants. It is feasible that this is a bridging exercise for the borrower to downsize pending the sale of her current property but would be difficult to verify. £10,000 credit card is noted to be marginally above its limit with one late/missed payment in last 6 months."</t>
  </si>
  <si>
    <t>P020 7HL</t>
  </si>
  <si>
    <t>SX149528</t>
  </si>
  <si>
    <t>R1001371633</t>
  </si>
  <si>
    <t xml:space="preserve">HANNAH MOODY </t>
  </si>
  <si>
    <t>B1 DF Dec11 current balance 5372 DF Sep11 6897  Borrower is paying £1 pm and £10 pm to clear these debts.  Notes confirm that family member on voters roll will no longer reside.  Underwriter has not used income from B2.</t>
  </si>
  <si>
    <t>NP44 7JY</t>
  </si>
  <si>
    <t>WA227770</t>
  </si>
  <si>
    <t>R1001363522</t>
  </si>
  <si>
    <t>* Mortgage offer conditions not suitable/appropriate (Lvl A)     "Lender has conditioned repaying credit of 5863, but advance is 13.5k and full amount is for consolidation. Balance not conditioned but lender has included remaining credit in income assessment."
* Applicant(s) address search not sufficiently complete (Lvl A)     "Linked addresses noted on credit data, but these are noted as not being searched. Unclear therefore whether full checks made."</t>
  </si>
  <si>
    <t>Cards outstanding represents those not conditioned to repay. The borrowers ex husband appears on the current voters roll.  The underwriter has noted that he no longer resides in the property.</t>
  </si>
  <si>
    <t>S35 4PN</t>
  </si>
  <si>
    <t>SYK477866</t>
  </si>
  <si>
    <t>R1001374064</t>
  </si>
  <si>
    <t>* Valuer has not provided sufficient comparables (Lvl B)     "Two comparables are more than 10% below valuation figure."</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</si>
  <si>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(except for £161pm) to be cleared, DTI calculated at 39.99%. However monthly commitment of £652pm noted and offer not conditioned robustly in ensuring these are cleared. As such should be included in DTI calculation. We are unable to calculate KMC’s DTI but it is likely to be approx.  61.44% on this basis."</t>
  </si>
  <si>
    <t>B1 also receives £8086 from the fire service not used in assessment.  B2 income data shown as £24,109 which is basis income. Decision screen shows £25,949 which includes £1,840 travel allowance shown on payslips. Underwriter appears to have assessed this as a car allowance although not specifically verified.</t>
  </si>
  <si>
    <t>TQ5 9HZ</t>
  </si>
  <si>
    <t>DN87432</t>
  </si>
  <si>
    <t>R1001372088</t>
  </si>
  <si>
    <t>* On-line Submitted SA302 used to verify income (Borrower 2) (Lvl A)</t>
  </si>
  <si>
    <t>GU14 9UP</t>
  </si>
  <si>
    <t>HP686936</t>
  </si>
  <si>
    <t>R1001368744</t>
  </si>
  <si>
    <t>E12 5RY</t>
  </si>
  <si>
    <t>EGL459355</t>
  </si>
  <si>
    <t>R1001368838</t>
  </si>
  <si>
    <t>* Borrower 2 primary employment lacks sufficient documentation (Lvl B)     "The borrower started her current job on 1 March 2015, on file are her latest 3 months payslips but her P60 is not on file and doesn't seem to have been requested."
* Income into retirement not acceptable (Lvl B)     "The borrower will be 69 at the end of the term.  The lending past state retirement age declaration is on file with a vague note to say that a pension will be provided from the clients taxi rental, to be confirmed by the accountant.  The accountant has confirmed that a second income stream comes from taxi rentals but confirmation of the level of this income or any pension provided by it has not been confirmed."</t>
  </si>
  <si>
    <t>M19 1NG</t>
  </si>
  <si>
    <t>GM878532</t>
  </si>
  <si>
    <t>R1001363754</t>
  </si>
  <si>
    <t>* Mortgage offer conditions not suitable/appropriate (Lvl B)     "Borrowers have indicated that various items of credit will be repaid upon completion, the offer condition has been added but not completed with details of the credit being repaid."
* Solicitors on Title do not match Application (Lvl B)     "Previously sols not acceptable"</t>
  </si>
  <si>
    <t>SW16 4EH</t>
  </si>
  <si>
    <t>SGL663433</t>
  </si>
  <si>
    <t>R1001369118</t>
  </si>
  <si>
    <t>The borrower is a midwife with NHS earnings and self employed earnings from a healthcare services business..  Accounts have been received with an accountants certificate for the self employed earnings, bank statements were not required.</t>
  </si>
  <si>
    <t>RM9 5BB</t>
  </si>
  <si>
    <t>EGL176316</t>
  </si>
  <si>
    <t>R1001368849</t>
  </si>
  <si>
    <t>* Valuer has not provided sufficient comparables (Lvl B)     "Two of the comparables are in excess of the 10% tolerance"</t>
  </si>
  <si>
    <t>Son showing on lender's securities screen as another resident. Very well underwritten case, this had the potential to be quite complicated as there is a lot of unsecured credit, explained very well in notes, well handled.</t>
  </si>
  <si>
    <t>LE16 8PE</t>
  </si>
  <si>
    <t>NN60714</t>
  </si>
  <si>
    <t>R1001371564</t>
  </si>
  <si>
    <t>DF Sep10 714. Settled DF Jun 10 6570 current balance 3775 Borrower has 2 loans in a DMP at 150pm Borrowers partners mother shows on current voters roll.  This has been queried by the underwriters and confirmed that she does not reside in the property.</t>
  </si>
  <si>
    <t>LN5 8TD</t>
  </si>
  <si>
    <t>LL29624</t>
  </si>
  <si>
    <t>R1001372209</t>
  </si>
  <si>
    <t>BA14 6QR</t>
  </si>
  <si>
    <t>WT31614</t>
  </si>
  <si>
    <t>R1001371677</t>
  </si>
  <si>
    <t>* Property-related issues notes on Valuation Report (Lvl B)     "The property is noted to be a 2 bed flat stated to be occupied by  the borrower and her 30 year old son. The rationale for the move from a 3 bed terraced property has not been provided. There are 3 family members registered on the Voters Roll of the current property and one other who is associated with B1. The borrower and her son are shown on the current Voters Roll at another address also with the person associated with B1 as above.  It would have been prudent to obtain further clarity of the situation."</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</si>
  <si>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B's son will reside at the security. Whilst offer conditioned that lender aware, there is no requirement for Deed of Consent to be completed. Potential equity issue.  Lenders securities screen noted with details."</t>
  </si>
  <si>
    <t>Case was originally declined due to mortgage arrears shown on credit search. Lenders statement subsequently provided which confirms last 24 months payments made.</t>
  </si>
  <si>
    <t>BS23 2EY</t>
  </si>
  <si>
    <t>AV109425</t>
  </si>
  <si>
    <t>R1001362674</t>
  </si>
  <si>
    <t>* LTV exceeds policy (Lvl B)     "Product max 85%. Loan agreed with fees added increasing LTV to 85.764%."</t>
  </si>
  <si>
    <t>* Applicant(s) address search not sufficiently complete (Lvl A)     "Linked addresses noted on credit data, but these are noted as not being searched. Unclear therefore whether full checks made."
* Solicitors on Title do not match Application (Lvl A)     "Solicitor changed as did not meet lenders criteria."</t>
  </si>
  <si>
    <t>Other parties on VR are advised to be previous tenants Other commitment is student loan</t>
  </si>
  <si>
    <t>MK42 8HR</t>
  </si>
  <si>
    <t>BD233004</t>
  </si>
  <si>
    <t>R1001372827</t>
  </si>
  <si>
    <t>* Solicitors on Title do not match Application (Lvl B)     "Original chosen solicitors did not meeting lenders criteria"</t>
  </si>
  <si>
    <t>NN3 3JL</t>
  </si>
  <si>
    <t>NN14459</t>
  </si>
  <si>
    <t>R1001367341</t>
  </si>
  <si>
    <t>* Solicitors on Title do not match Application (Lvl B)     "Original sols did not meet lender requirements."</t>
  </si>
  <si>
    <t>RH1 6HE</t>
  </si>
  <si>
    <t>SY618653</t>
  </si>
  <si>
    <t>R1001369694</t>
  </si>
  <si>
    <t>* LTV exceeds policy (Lvl B)     "Over 85% LTV when fees are added"</t>
  </si>
  <si>
    <t>Bonus B2 not used by underwriter, £4773 on 14/8/15 wage slip. Underwritten prudently</t>
  </si>
  <si>
    <t>SA2 0YE</t>
  </si>
  <si>
    <t>CYM540507</t>
  </si>
  <si>
    <t>R1001374184</t>
  </si>
  <si>
    <t>* Solicitors on Title do not match Application (Lvl B)     "Original solicitors were unacceptable"</t>
  </si>
  <si>
    <t>GU27 2QG</t>
  </si>
  <si>
    <t>SY218169</t>
  </si>
  <si>
    <t>R1001369408</t>
  </si>
  <si>
    <t>* Borrower 2 Affordability issues noted (Lvl B)     "Accountant who has signed the reference does not seem to be qualified. There are wage slips on file from B1 employing B2 in his self-employed company, this has been confirmed by the accountant but the legitimacy of this cannot be verified as accountant is not suitably qualified, hence underwriter should not have taken the income from the second job. Underwriter requested bank stmts for B2 to confirm this amount is paid into her bank account but they agreed to proceed without when the broker advised them that she was paid the £35 a week in cash.  Noted this only amounts to the sum of £1820 per annum, but at high DTI level of 54.22% and a maximum loan based on the assessed income being  £282,998 it is unlikely that the borrowers would fit affordability calculations if this second income was not taken into account.  It would have been more prudent to disregard this income and reduce their borrowing in order to make the mortgage appear more affordable."
* Borrower 1 Income / bank statement issues noted (Lvl B)     "On-line submitted SA302 provided shows income of £66,654 for 2014-15. This has been verified by accountant, although it appears he is not suitably qualified so cannot confirm legitimacy of this. It is noted this on-line SA302 was printed off on 13/10/15, around 3 months before the submission needs to be in and just 4 weeks before the mortgage application form was signed. Personal bank statements have been provided to supplement this proof of income, and these show earnings over a 3 month period from 10/7 to 16/10 of £14204 - if annualised this would equate to a salary of circa £56,818. On the application form the borrowers disclosed previous year's earning were 32,566, so begs the question as to whether 2014-15 income was a one-off good year.  It appears that the borrower may be a contractor, there is a letter on file from him stating he has been promoted and his wages have increased, his accountant describes him as a utilities contractor and on his tax assessment there is reference made to CIS25 income which would only apply if he was a sub-contractor.   As the bank statements did not support the level of income stated on his on line submitted tax assessment it may have been prudent, at this stage, to request a copy of his contract and calculated his income according to lending policy guidelines with regards to contractors."</t>
  </si>
  <si>
    <t>* On-line Submitted SA302 used to verify income (Borrower 1) (Lvl 1)     "2014-15 on-line tax return on file"</t>
  </si>
  <si>
    <t xml:space="preserve">credit - 66 x 12, 157 x 12, 20 x 12 - last 2 to remain. Noted on-line SA302 provided, and bank statements for Mr confirm wages of around that income level, with £14204 received in a 3 month period.  </t>
  </si>
  <si>
    <t>RM1 6DB</t>
  </si>
  <si>
    <t>NGL193063</t>
  </si>
  <si>
    <t>R1001374993</t>
  </si>
  <si>
    <t>Other commitment is a student loan showing on borrowers payslip</t>
  </si>
  <si>
    <t>NG19M6RA</t>
  </si>
  <si>
    <t>NT12312</t>
  </si>
  <si>
    <t>R1001367353</t>
  </si>
  <si>
    <t>Unsatisfied CCJ accepted by underwriter, good explanation and justification on file from underwriter</t>
  </si>
  <si>
    <t>CH66 3NS</t>
  </si>
  <si>
    <t>R1001373272</t>
  </si>
  <si>
    <t>PL19 9BT</t>
  </si>
  <si>
    <t>DN334309</t>
  </si>
  <si>
    <t>R1001372995</t>
  </si>
  <si>
    <t>* Source of deposit not reasonable (Lvl B)     "The borrowers are experienced landlords and as such a gifted deposit is not acceptable.  The lender has established that the audit trail for the deposit funds show that they were originally held in a joint account with B1 and his mother who is not a party to the mortgage. After referral to Underwriting Team Manager it has been agreed to proceed with a letter from the mother stating she holds no interest in the funds and will have no financial interest in the property.  It is noted that the mothers letter refers to the property as number 182 which is technically referring to the wrong property as it was subsequently identified that the correct address was number 162."
* Property address on Application does not match tape (Lvl B)     "Application form states house number 182. Lenders securities screen shows 162. Originally offered stating 182, subsequently amended and reoffered."
* Recent Missed Payments on Mortgage (Lvl B)     "BTL mortgage statement shows returned DD Aug14. Honoured on second collection before month end. Bank statements show a returned DD 15Jul15 in respect of another BTL mortgage payment. Also honoured on second collection before month end. Returned DD in respect of car finance Dec15, honoured on second collection.  Underwriter has commented that it is noted that bank statements show some returned DD's however appears to be before borrower receives income and appears to be unconcerned with conduct."</t>
  </si>
  <si>
    <t>* Post-Offer Issues Indicated (Lvl A)     "Completion delayed. Funds returned 29Feb16. Reissued 10Mar16."
* Maiden names/aliases not properly searched (Lvl A)     "No evidence of any search in maiden name of B2."</t>
  </si>
  <si>
    <t>WS2 9JG</t>
  </si>
  <si>
    <t>SF42433</t>
  </si>
  <si>
    <t>* Post-Offer Issues Indicated (Lvl 1)     "The initial advance had been returned by solicitors on 29/2/16 with a revised release date now applicable  to coincide with new completion date 10/3/2016"
* Maiden names/aliases not properly searched (Lvl A)     "Alias , maiden name configuration has not been searched"</t>
  </si>
  <si>
    <t xml:space="preserve">£2500 retention made relating to electrical works. Electrical Installation Report on file confirming satisfactory condition retention has therefore been lifted </t>
  </si>
  <si>
    <t>R1001371302</t>
  </si>
  <si>
    <t>* LTV exceeds policy (Lvl B)     "Product max 85%. Loan agreed with fees added increasing LTV to 85.542%."</t>
  </si>
  <si>
    <t>£250pm DMP.</t>
  </si>
  <si>
    <t>ME7 5PT</t>
  </si>
  <si>
    <t>K202587</t>
  </si>
  <si>
    <t>R1001366449</t>
  </si>
  <si>
    <t>* Valuer has not provided sufficient comparables (Lvl B)     "2 of the comparables are outside 10% tolerance, valuer has confirmed that this is due to limited sales evidence for type of property."
* Solicitors on Title do not match Application (Lvl B)     "Nominated solicitors did not meet lenders requirements."
* LTV exceeds policy (Lvl B)     "Product max 85%. Loan agreed with fees added increasing LTV to 85.928%."</t>
  </si>
  <si>
    <t>Other is DMP/ arrangements</t>
  </si>
  <si>
    <t>WV3 9JS</t>
  </si>
  <si>
    <t>WM899007/176654</t>
  </si>
  <si>
    <t>R1001372528</t>
  </si>
  <si>
    <t>* Maiden names/aliases not properly searched (Lvl A)     "No evidence of any search in maiden/previous name."</t>
  </si>
  <si>
    <t>SW11 5DJ</t>
  </si>
  <si>
    <t>TGL189275</t>
  </si>
  <si>
    <t>R1001375981</t>
  </si>
  <si>
    <t>B2 is 50% shareholder in spouses' business</t>
  </si>
  <si>
    <t>KT10 0AQ</t>
  </si>
  <si>
    <t>SY22988</t>
  </si>
  <si>
    <t>R1001371867</t>
  </si>
  <si>
    <t xml:space="preserve">Term reduced by underwriter to avoid going into retirement as current employment demands physical work, prudent from underwriter.  </t>
  </si>
  <si>
    <t>PL17 7QH</t>
  </si>
  <si>
    <t>CL74972</t>
  </si>
  <si>
    <t>R1001372245</t>
  </si>
  <si>
    <t xml:space="preserve">The borrower has lived in Essex since 2005, the buy to let property is being purchased is in Northants, it might have been prudent to enquire why the property is being purchased in a location such a long way from where the borrower currently resides. A letter is on file from the borrower stating that his previous residential home is being sold, also an email from his estate agents confirming that a sale has been arranged but a mortgage redemption statement or other formal confirmation has not be requested. The credit search shows that a mortgage was redeemed in November.  The borrower is getting divorced but it appears that he has owned the property in his sole name since 2005.  The equity split is likely to be in the borrowers favour although it is noted that even a 50% split would be sufficient to fund the deposit. </t>
  </si>
  <si>
    <t>N18 9DQ</t>
  </si>
  <si>
    <t>NN113952</t>
  </si>
  <si>
    <t>R1001374340</t>
  </si>
  <si>
    <t>* Decision to lend not justified by loan approval notes (Lvl B)     "Noted there may be some possibility that applicant will continue to reside in this property, underwriter has conditioned offer for forwarding address for borrower as apparently moving in with partner. Business is not currently generating a profit for borrower, underwriter could have gone further to confirm investment income by requesting SA302. There is a strong possibility that applicant will be staying in this property as cannot prove income on a regulated loan basis. May have been prudent to condition the offer for copy of new tenancy agreement to show he will be moving out - offer condition simply says they need confirmation in writing that they have vacated the property, and to confirm their new correspondence address."</t>
  </si>
  <si>
    <t xml:space="preserve">Land Registry search on file confirms property unencumbered. Noted there may be some possibility that applicant will continue to reside, underwriter has conditioned offer for forwarding address for borrower as apparently moving in with partner. Business is not currently generating a profit for borrower, underwriter could have gone further to confirm investment income by requesting SA302 or conducted land registry searches on the other buy to let properties in the portfolio. There is the possibility that applicant will be staying in this property and injecting funds into the business, which he is currently not taking an income from, and currently no proof of any income is on file - apparently achieving this from renting out unencumbered properties, which have neither been credit searched or land registry searched. Would have been prudent to request new mortgage offer to see if conducted on BTL basis, rather than Memorandum of Sale. May have been prudent to condition the offer for copy of new tenancy agreement - offer condition simply says they need confirmation in writing that they have vacated the property, and to confirm their new correspondence address. </t>
  </si>
  <si>
    <t>B31 4SQ</t>
  </si>
  <si>
    <t>WM75969</t>
  </si>
  <si>
    <t>R1001369997</t>
  </si>
  <si>
    <t>* Valuer has not provided sufficient comparables (Lvl B)     "All three comparables are outside of the 10% tolerance levels.  These have been explained due to two of the comparables have one less bedroom and no swimming pool.  Valuer confirmed standard 3 month marketing time."</t>
  </si>
  <si>
    <t>* Maiden names/aliases not properly searched (Lvl A)     "The borrower has been married, the underwriters have not asked for her maiden name."</t>
  </si>
  <si>
    <t xml:space="preserve">Deposit derived from a combination of personal funds and a further advance on the borrowers commercial loan, the impact of which has been positively confirmed with company accountant. The loan extends into retirement whilst no pension projection has been supplied the viability of continued working into retirement has been acknowledged by the underwriter.  The borrower is a self employed dentist and the sole director of the limited company. </t>
  </si>
  <si>
    <t>BR7 5EU</t>
  </si>
  <si>
    <t>K135343</t>
  </si>
  <si>
    <t>R1001372237</t>
  </si>
  <si>
    <t>re-mortgage for home improvements.  Estimates on file for new kitchen and landscaping of garden to include two parking spaces.</t>
  </si>
  <si>
    <t>rm9 5bh</t>
  </si>
  <si>
    <t>EGL2426</t>
  </si>
  <si>
    <t>R1001376098</t>
  </si>
  <si>
    <t>Other commitments are the borrowers two student loans.</t>
  </si>
  <si>
    <t>LU5 5DF</t>
  </si>
  <si>
    <t>BD95580</t>
  </si>
  <si>
    <t>R1001373775</t>
  </si>
  <si>
    <t>* Borrower 2 primary employment lacks sufficient documentation (Lvl B)     "No P60 provided for B2 income. While it is noted that B1 is the major income earner, there is leeway on DTI (27.94%) and on max lending amounts from the system, and do not feel concerned over the legitimacy of this income, from an audit perspective the underwriter has not justified why they have chosen to proceed without the P60 for B2 income, which has been input onto the system and hence used in affordability. The wage slips provided are weekly ones and do not show a year-end figure. It is noted also that earnings on the DPR system show £16,000, which is the level shown on the application form, yet wage slips show £17,238(plus overtime which has been ignored by the underwriter and a note has been put on the system to reflect this) - OTE £18,145. Also the application form states he has been employed since Jan09, there is an e-mail on file received post-offer from his HR department confirming a start date of 21Aug14, and that he is currently employed and not on a notice period."
* Valuer has not provided sufficient comparables (Lvl B)     "Two of the comparables are outside the 10% tolerance level"</t>
  </si>
  <si>
    <t>DE5 3PP</t>
  </si>
  <si>
    <t>DY353715</t>
  </si>
  <si>
    <t>R1001375337</t>
  </si>
  <si>
    <t>Well underwritten case supported by sound and in-depth justification in notes</t>
  </si>
  <si>
    <t>DN5 9QA</t>
  </si>
  <si>
    <t>SYK393159</t>
  </si>
  <si>
    <t>R1001368393</t>
  </si>
  <si>
    <t>* Maiden names/aliases not properly searched (Lvl A)     "Alias , alternative name configuration has not been searched"
* Applicant(s) address search not sufficiently complete (Lvl A)     "Linked addresses noted on credit data, but no evidence that these have been searched. Unclear therefore whether full checks made."</t>
  </si>
  <si>
    <t xml:space="preserve">Other monthly commitment = student loan  DMP to be repaid prior to completion B2 is presently on maternity leave due to return to work in January 2016. This has been confirmed by employer  Borrower 1 works as a doctor in the NHS.  As is typical for hospital doctors he works for two hospitals, technically two jobs.  P60's are on file from both hospitals although it is not clear how long the borrower has held both posts.  The lenders system does not accurately reflect the borrowers income as the second job appears to have been recorded as an allowance also the overtime (presumably from the main job) has been recorded as a total figure of £15691, this is what is stated on the application form.  The actual overtime payments annualise to £9,710 as evidenced by payslips and P60 file but the lenders screen has not been changed to reflect this.  It is noted that the DTI is fairly low at 33%. Borrower 2 is in receipt of a car allowance, this has not been recorded on the lenders system. Sufficient deposit will be generated from sale however, the borrowers brother has supplied evidence of funds that will be used to clear DMP. </t>
  </si>
  <si>
    <t>BL1 5LL</t>
  </si>
  <si>
    <t>LA126592</t>
  </si>
  <si>
    <t>* Private sale not handled within guidelines (Lvl B)     "It is not clear if this is a private sale, the application states Sale agent on the application form for sale type but contact details for the valuer is direct with the vendor.  The underwriter does not seemed to have noticed this therefore the relevant questions have not been asked."</t>
  </si>
  <si>
    <t>R1001374449</t>
  </si>
  <si>
    <t>* Valuer has not provided sufficient comparables (Lvl B)     "All comparables outside 10% tolerance"</t>
  </si>
  <si>
    <t xml:space="preserve">£871 is arrangement with creditors </t>
  </si>
  <si>
    <t>PR4 0ZB</t>
  </si>
  <si>
    <t>LA568626</t>
  </si>
  <si>
    <t>R1001372525</t>
  </si>
  <si>
    <t xml:space="preserve">LTV 80.169 calculated on PP </t>
  </si>
  <si>
    <t>N8 9BP</t>
  </si>
  <si>
    <t>EGL176848</t>
  </si>
  <si>
    <t>R1001378986</t>
  </si>
  <si>
    <t>* LTV exceeds policy (Lvl B)     "Product max  85  %. Loan agreed with fees added increases the LTV to   85.61    %"</t>
  </si>
  <si>
    <t>There are 4 payday loans registered against borrower 1 all dating back to 2011.  The borrowers have provided a letter of explanation regarding their poor credit history which is plausible.  Bank statements on file show good conduct.</t>
  </si>
  <si>
    <t>WA8 9QA</t>
  </si>
  <si>
    <t>CH511365</t>
  </si>
  <si>
    <t>R1001378360</t>
  </si>
  <si>
    <t>* Borrower 2 Income / bank statement issues noted (Lvl B)     "It has come to light that pervious wife for b2 and his children continue to reside in a property on which B2's name will continue on the mortgage. It is not clear whether a deduction has been made from income for this mortgage."
* Mortgage offer conditions not suitable/appropriate (Lvl B)     "May have been prudent for the underwriter to include a "no letting" condition on the offer"
* Decision to lend not justified by loan approval notes (Lvl B)     "The borrowers are retaining their current property to let out and purchasing a new main residence.    A right move search on file shows that the property the borrowers currently live in is located in Pontarddulais, a comparatively nice suburb in Swansea, the property is worth in the region of £180,000. The borrowers have lived together here since only Feb15.  The property they are purchasing to live in is an ex-local authority 4 bedroomed Wimpey No Fines property in a run-down suburb of Swansea valued at £77,000.  It would seem unlikely that these borrowers, who work in the mortgage industry and are financially astute, will move away from where they currently live into this property.  The underwriter seems not to have noticed that the borrowers are moving significantly down market with the potential risk that the property will be let and relevant questions have not been asked.   Following a meeting with the underwriting manager, further investigations show that the borrowers have let their current property previously, have attempted to sell the property and in March this year the property was on the rental market.  These further investigations now support the borrower’s intention to let their current property and move into the property they are purchasing."</t>
  </si>
  <si>
    <t>* Credit search not within 40 Days (Lvl A)     "Credit search under 60 days old when offer produced"</t>
  </si>
  <si>
    <t>Wimpey No Fines property - max 80% borrowing as per lending policy</t>
  </si>
  <si>
    <t>SA7 9UJ</t>
  </si>
  <si>
    <t>Wa329471</t>
  </si>
  <si>
    <t>R1001378413</t>
  </si>
  <si>
    <t>£550 is DMP being repaid at completion £1995 is broker fee</t>
  </si>
  <si>
    <t>RM2 5BB</t>
  </si>
  <si>
    <t>EGL56348</t>
  </si>
  <si>
    <t>R1001375587</t>
  </si>
  <si>
    <t>* Solicitors on Title do not match Application (Lvl B)     "Nominated solicitors did not meet lenders requirements."
* LTV exceeds policy (Lvl B)     "Product max 85%. Loan agreed with fees added increasing LTV to 85.530%."</t>
  </si>
  <si>
    <t>CR2 7HL</t>
  </si>
  <si>
    <t>SGL722945</t>
  </si>
  <si>
    <t>R1001380713</t>
  </si>
  <si>
    <t>BS13 7DB</t>
  </si>
  <si>
    <t>AV6397</t>
  </si>
  <si>
    <t>R1001374886</t>
  </si>
  <si>
    <t>S13 8PQ</t>
  </si>
  <si>
    <t>SYK154024</t>
  </si>
  <si>
    <t>R1001375254</t>
  </si>
  <si>
    <t>* Mortgage offer conditions not suitable/appropriate (Lvl B)     "The offer refers to repayment of £60,000 from sale of the mortgaged property. No provision has been made for repayment of £1200 fees added to the loan. The borrower needs to make a capital reduction of approximately £5,000 following down valuation. The broker has advised that this will be made from the borrowers savings. The offer has not been conditioned for evidence of available funds."
* Property-related issues notes on Valuation Report (Lvl B)     "The valuer has advised that the property is in close proximity to non residential users including petrol station, public car parks, car wash and a retail park. The location would not be acceptable to all mainstream lenders."</t>
  </si>
  <si>
    <t>DE14 3RY</t>
  </si>
  <si>
    <t>SF511958</t>
  </si>
  <si>
    <t>R1001374382</t>
  </si>
  <si>
    <t>* Valuation with new build caveat and an LTV &gt; 80% (Lvl B)     "Valuer confirmed the figure may not be attainable on resale, under 80% LTV"
* Borrower 2 Income / bank statement issues noted (Lvl B)     "Although B2 is on the VR at address disclosed, the tenancy reference provided for B1 in Weston indicates that B2 is also resident. It is possible that borrower 2 was required to be party to borrower 1 tenancy due to his poor credit history.  On borrower 2 bank statements credits can be seen from borrower 1 to pay for a car loan taken out in her name for him."
* Borrower 1 commuting distance issue noted (Lvl B)     "B1 is moving from Weston-Super-Mare to Pontypridd, a journey which would take around 1 hour each way, together with Severn Bridge toll fees. There is a note on file from B1 in which he says it will not impact him at all as he works from home. It is evident from wage slips he is paid a car allowance, which would suggest he is required to be mobile in his role, it is unclear whether he is to cover a certain area - it is felt it would have been prudent to obtain confirmation from the employer (rather than a statement from the employee himself) that he would still be able to cover the same area, or that he is able to transfer to a more local role on similar terms. It is possible that, on moving to a new area, he would not be able to reach such a high bonus level, so this may impact on income levels used, underwriter has taken 52% of this bonus income. There may also be increased costs if he is now to commute, including toll fees, if covering the old area it is possible the employer may not cover expenses on the same basis."
* Valuer has not provided sufficient comparables (Lvl B)     "Two comparables are over 6 months old"</t>
  </si>
  <si>
    <t>CF38 1QB</t>
  </si>
  <si>
    <t>First registration</t>
  </si>
  <si>
    <t>R1001372901</t>
  </si>
  <si>
    <t>* Post-Offer Issues Indicated (Lvl B)     "Post Offer Sols Check states 'restriction on property await confirmation from council and client that this will be removed.' There are no subsequent notes on the file to indicate that this was dealt with."
* Borrower 1 Income / bank statement issues noted (Lvl B)     "The lenders commitments screen includes an ongoing payment of £100pm to a debt collection agency. A payment of £100 has been declared on the application form and underwriting notes refer to the payment but  it is unclear what this relates to and if it should have been dealt with as a DMP."</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</si>
  <si>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Borrower 1 Affordability issues noted (Lvl A)     "Underwriter assessment assumed all outstanding credit (except for £113.98pm) to be cleared, DTI calculated at 41.50%. However monthly commitment of £1106.40pm noted and offer not conditioned robustly in ensuring these are cleared. As such should be included in DTI calculation. We are unable to calculate KMC’s DTI but it is likely to be approx. 62.26% on this basis."</t>
  </si>
  <si>
    <t>B2 in receipt of foster income. Verified as per policy with 50% used in assessment. £100pm debt collection payment.</t>
  </si>
  <si>
    <t>CR0 9DT</t>
  </si>
  <si>
    <t>SGL535606</t>
  </si>
  <si>
    <t>R1001373294</t>
  </si>
  <si>
    <t>* Borrower 1 Income / bank statement issues noted (Lvl B)     "Although this case fits the lenders affordability assessment a review of the borrowers bank statements would indicate that additional borrowing is not affordable.  It is noted that the DTI is only at 34%, excluding any income earned from selling sheet.  Capital raising is to repay unsecured debt.  Borrower is in stable employment having been with current employer for 11 years Bank statements on file cover the period 27Aug-25Nov15. The borrowers overdraft limit is £1,250. Prior to being paid on 18Sep15 the borrower is £1,434.82 overdrawn with net pay of £1,374.56. The borrower has exceeded her overdraft limit and remains £60.26 overdrawn immediately after being paid. Prior to being paid £1,370.06 on 16Oct15 the borrower is £1,174.77 overdrawn and during the period has had additional credits of £340 and £822.92 to the account. These relate to transactions for sale of sheep that the borrower rears with her sister. Without these credits the account would be £2,337.69 overdrawn. Prior to being paid £1,370.06 on 18Nov15 the account was £1,220.87 overdrawn. Taking out sheep related transactions the overdrawn balance would be £1,312.90.  The borrower is funding her current lifestyle from an unverified source of income. No SA302's have been requested and without this the bank statements will not support any additional borrowing. It should also be noted that the borrower has had historic payment problems and is currently paying £50pm to a debt collection agency.  It is noted that the sheep rearing income could possibly have induced additional costs which could have contributed to the level of overdraft. In order to reconsider the application it is felt that the 'sheep' transactions should be separated from the personal account so that a true assessment of current lifestyle can be made and SA302's provided if required to support use of additional income."
* Red flags observed re. the value or valuation process (Lvl B)     "The valuers report is from SDL Surveying. This appears to be connected with Shepherds but cannot be confirmed through the lenders manual."</t>
  </si>
  <si>
    <t>£21pm student loan. £50pm debt collection agency.</t>
  </si>
  <si>
    <t>CH8 8NY</t>
  </si>
  <si>
    <t>WA233095</t>
  </si>
  <si>
    <t>R1001373889</t>
  </si>
  <si>
    <t>* Borrower 1 Income / bank statement issues noted (Lvl B)     "It is noted that the borrowers are using remortgage funds to repay balances outstanding with Lowell, PRA Group and Centre Rec Group.  It is felt that further enquiries should have been made as to whether these related to Debt Management Plans and relevant statements of payments obtained."
* Valuer has not provided sufficient comparables (Lvl B)     "One comparable sale is over 6 months old and one exceeds 10% of valuation."
* Property-related issues notes on Valuation Report (Lvl B)     "The valuer has advised that the property is slightly compromised by the fact that it is located directly opposite a local secondary school."</t>
  </si>
  <si>
    <t>£230pm car deduction shown on payslip £20pm overpayment to HMRC £227pm maintenance</t>
  </si>
  <si>
    <t>RG28 7JE</t>
  </si>
  <si>
    <t>HP483063</t>
  </si>
  <si>
    <t>* Property-related issues notes on Valuation Report (Lvl A)     "Property is of Mundic block construction. A screening report is on file and has been classed grade 'A' suitable security for mortgage purposes."</t>
  </si>
  <si>
    <t>R1001380278</t>
  </si>
  <si>
    <t>* Post-Offer Issues Indicated (Lvl A)     "Part of the property is unregistered land, solicitors have confirmed that the majority will be registered with title absolute and the remainder will be held under 'possessory  title', referred to valuer and indemnity insurance arranged"
* Borrower 1 Affordability issues noted (Lvl A)     "Underwriter assessment assumed all outstanding credit to be cleared, DTI calculated at 49.04%. However monthly commitment of £563.35 pm noted and offer not conditioned robustly in ensuring these are cleared. As such should be included in DTI calculation. We are unable to calculate KMC’s DTI but it is likely to be approx.  62.66 % on this basis."</t>
  </si>
  <si>
    <t>NR14 8PA</t>
  </si>
  <si>
    <t>NK114197</t>
  </si>
  <si>
    <t>R1001365164</t>
  </si>
  <si>
    <t>* Source of deposit not reasonable (Lvl B)     "On the face of it, the borrower has withdrawn the deposit money from his limited company.  There is an invoice on file from the borrowers company going to another company for work completed, the amount of this invoice is £48,140.  The amount of the deposit is £45,000.   This invoice has been signed by a relative of the borrowers wife and is also the borrowers landlord.  The borrowers SA320 for year ending 2015 shows total earnings for the year as £55,730, just 4 months later with the payment of the invoice from the borrowers father in law the borrower has earned what he earned during the whole of 2015.  The borrowers bank statement shows the invoice being paid at the end of September.  The concern here is that the borrowers wife is Albanian and does not have permanent rights to stay in the UK and although we do not know the exact relationship between her and the signee of the invoice further investigations should have been made.  At the time the application was received the money paid for this invoice had not been in the borrowers bank account for 6 months and although the company it has been paid by appears to be UK based it would have been prudent, given the other connections to the payer of the invoice, to verify exactly where this money was paid from. Following a meeting with the underwriter manager, further information was presented.  The borrowers bank statements were referred directly to Barclays by the Lenders financial crime team, Barclays have verified the transactions between the two companies and have allayed any concerns with regards to potential money laundering.  A company search has been produced which shows that the company owned by the borrowers relative is a significant UK company.  The company website is professional and lists the projects it has undertaken, these projects can be traced to payments being made into the borrowers bank account."
* Valuer has not provided sufficient comparables (Lvl B)     "Comparables 1 and 2 are over 6 months old. Comparable 3 is more than 10% below valuation."
* Property-related issues notes on Valuation Report (Lvl B)     "The borrower is married with two child dependants declared on the application form. The property is a 2 bed semi detached property and is therefore unlikely to provide adequate accommodation in the long term. The borrowers longer term plans along with the ages and sexes of the children have not been investigated. The property has a sub standard rear projection which is timber framed to a thickness of approx. 80mm and should be seen as ancillary accommodation only. Part of the kitchen is housed in this area and should be resisted within the main part of the property. Estimated cost £5,000. The lender has dealt with this as an undertaking."
* Borrower 1 Income / bank statement issues noted (Lvl B)     "The borrowers wife is does not have permanent rights to stay in the UK and has therefore been excluded from the application. The borrower owns a limited company in the construction industry.  The business bank statements on file show that the company only received payments form one company.  This company appears to be owned by the borrowers landlord and is a relative of the borrowers wife.  The borrowers SA302 shows earnings of £55,000 for 2015.  In the three months between July and September 2015 the borrower received £65,190 from the same company, this annualises to £260,760.  The outgoings on the bank statements don't appear to reflect the level of turnover, there are some debits going to building company's but they are fairly insignificant, its possible that materials are purchased on trade accounts.  There are lots of payments for petrol and large transfers leaving the account. Further investigations should have been made with regards to this and possibly referred to financial crime.  Following a meeting with the underwriter manager, further information was presented.  Following a CIFAS match on the borrowers credit search, when the borrowers bank statements were received they were referred directly to Barclays Bank by financial crime.  Barclays have verified the transactions between the two companies and have allayed any concerns with regards to potential money laundering.  A company search has been produced which shows that the company owned by the borrowers relative is a significant UK company.  The company website is professional and lists the projects it has undertaken, these projects can be traced to payments being made into the borrowers bank account."</t>
  </si>
  <si>
    <t>* Post-Offer Issues Indicated (Lvl A)     "Extension of offer requested. Letter confirming no change of circumstances on file and latest bank statements received 18Feb16."
* Mortgage offer conditions not suitable/appropriate (Lvl A)     "Notes on file indicate that the partner of B1 will reside at the security. Whilst offer conditioned that lender aware, there is no requirement for Deed of Consent to be completed. Potential equity issue.  Details noted on lenders securities screen. Condition 1092 appears to have been included on offer in error. This states that the borrowers existing mortgages do no need to be repaid however the application form states that the borrower is a first time buyer currently renting privately."</t>
  </si>
  <si>
    <t>B1 is married but proceeding in sole name as spouse does not have permanent rights to reside.</t>
  </si>
  <si>
    <t>RM13 8PJ</t>
  </si>
  <si>
    <t>EGL25617</t>
  </si>
  <si>
    <t>R1001369223</t>
  </si>
  <si>
    <t>DA5 1JW</t>
  </si>
  <si>
    <t>SGL767467</t>
  </si>
  <si>
    <t>R1001377007</t>
  </si>
  <si>
    <t>* Post-Offer Issues Indicated (Lvl B)     "Offer originally stated property is 37, the mortgaged property is 37a - no evidence on file of an amended offer having been produced to reflect this"</t>
  </si>
  <si>
    <t>CR7 6DE</t>
  </si>
  <si>
    <t>SGL556065</t>
  </si>
  <si>
    <t>R1001373451</t>
  </si>
  <si>
    <t>* Applicant(s) address search not sufficiently complete (Lvl A)     "Linked addresses noted on credit data, but no evidence that these have been searched. Unclear therefore whether full checks made."
* Borrower 1 Income / bank statement issues noted (Lvl A)     "The lenders system reflects an income of £26,870 which is exactly the same as stated on the application form and appears to the net profit figure.  The borrowers correct income is a combination of dividends and directors salary - £30,591."</t>
  </si>
  <si>
    <t xml:space="preserve">applicant appears on the voters roll with ex-partner to 2011.  No subsequent occupiers listed, proof of residency is on file to cover 2012 to date. </t>
  </si>
  <si>
    <t>HU19 2HU</t>
  </si>
  <si>
    <t>HS210272</t>
  </si>
  <si>
    <t>R1001376881</t>
  </si>
  <si>
    <t>* Property-related issues notes on Valuation Report (Lvl B)     "The property is tenanted and the borrower is remortgaging to raise £23,000 for home improvements. The underwriter has acknowledged that external works such as re roofing could be carried out without disturbing tenants but has not accounted for internal works which could cause considerable disruption. i.e. boiler replacement, repositioning radiators, re running of pipework to accommodate kitchen alterations, complete bathroom replacement.  Completion of these works would be suited to a break in tenancy and the borrowers ability to support a rental void should have been investigated."</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</si>
  <si>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 B uses title of Mrs but application form states marital status single. True position of status and if a maiden name exists is unclear."</t>
  </si>
  <si>
    <t>Y031 8JE</t>
  </si>
  <si>
    <t>NYK119091</t>
  </si>
  <si>
    <t>R1001375592</t>
  </si>
  <si>
    <t>* Income into retirement not acceptable (Lvl B)     "Declaration into retirement completed advising of a non contributory pension scheme, no income projections seen"
* Solicitors on Title do not match Application (Lvl B)     "Nominated solicitors did not meet lenders requirements."
* Borrower 1 Income / bank statement issues noted (Lvl B)     "Personal bank statements provided covering period 26Aug2015 to 09Dec2015. Regular credits are made from the borrowers business plus additional credits which have been taken to be income although it is not entirely clear,  these average to £1327 per month over a year this averages to £15930.  A credit from the borrowers business of £5,000 will take these earnings to around the figure declared on the borrowers SA302.  It can only be assumed that this was earned this year by the business as business bank statements have not been requested  The borrower is also in receipt of CSA maintenance payments and working family tax credits.  The WFTC are £670 per month, this seems fairly high for someone earning £26,500 per year with only two children."</t>
  </si>
  <si>
    <t>TA5 1NG</t>
  </si>
  <si>
    <t>ST292351/225336/2213</t>
  </si>
  <si>
    <t>R1001377275</t>
  </si>
  <si>
    <t>ANDREW THOMSON</t>
  </si>
  <si>
    <t>HX3 9JS</t>
  </si>
  <si>
    <t>WYK79230</t>
  </si>
  <si>
    <t>R1001377836</t>
  </si>
  <si>
    <t>* Borrower 2 Income / bank statement issues noted (Lvl B)     "B2 currently on maternity leave, payslips show SSP. Employment reference confirms £25k, P60 for 2015 shows £26041. which could be possible include commission though there is no evidence of this on file and is unlikely to earn if on maternity leave."</t>
  </si>
  <si>
    <t>DA11 8PL</t>
  </si>
  <si>
    <t>K469764</t>
  </si>
  <si>
    <t>R1001374050</t>
  </si>
  <si>
    <t>* Valuer has not provided sufficient comparables (Lvl B)     "All the comparables are for 3 bedroom properties"</t>
  </si>
  <si>
    <t>WS15 2HZ</t>
  </si>
  <si>
    <t>SF447132</t>
  </si>
  <si>
    <t>R1001367160</t>
  </si>
  <si>
    <t>* Post-Offer Issues Indicated (Lvl A)     "31Mar16 Email received from sols requesting extension of offer. Letter confirming no change of circumstances on file dated 5Apr16. COT received 18Apr16. Funds released 20Apr for completion 21Apr16."
* Applicant(s) address search not sufficiently complete (Lvl A)     "Linked addresses noted on credit data, but these are noted as not being searched. Unclear therefore whether full checks made."
* Mortgage offer conditions not suitable/appropriate (Lvl A)     "Notes on file indicate that the partner of B1 will reside at the security. Whilst offer conditioned that lender aware, there is no requirement for Deed of Consent to be completed. Potential equity issue. Details noted on Lenders Securities screen."</t>
  </si>
  <si>
    <t>SS12 9SD</t>
  </si>
  <si>
    <t>EX720451</t>
  </si>
  <si>
    <t>R1001376631</t>
  </si>
  <si>
    <t>* Red flags observed re. the value or valuation process (Lvl B)     "From the land registry and the COT it is shown that 71 years remain on the lease, this should have been referred back to the valuer for his comments, as he is valued it on the basis of 76 years remaining."</t>
  </si>
  <si>
    <t>Valuer has stated that the property is currently tenanted for the sum of £550 per month, although his appreciation of the property is £585. It would have been prudent to use the lower figure if that is the figure being attained, although the minimum amount required for the case to fit on income multiples is around £486/month.</t>
  </si>
  <si>
    <t>SO15 5RE</t>
  </si>
  <si>
    <t>HP430617</t>
  </si>
  <si>
    <t>R1001377932</t>
  </si>
  <si>
    <t>* Borrower 2 Income / bank statement issues noted (Lvl B)     "An employment reference has been requested for borrower 2 although this doesn't appear to have been received.  P60 and payslips are on file but show a different employer on the payslips, P60 and application form although the applicant has stated to have been with her current employer since 2006.  All of them appear to be nurseries in Leicester, which is consistent with the application form, but have different names.  This should have been clarified but the underwriter has not appeared to notice the discrepancy."</t>
  </si>
  <si>
    <t>* Applicant(s) address search not sufficiently complete (Lvl A)     "Linked addresses noted on credit data, but no evidence that these have been searched. Unclear therefore whether full checks made."
* On-line Submitted SA302 used to verify income (Borrower 1) (Lvl 1)     "Online assessment used for 2014 - 2015 income. Bank statements indicate OTE of £20k"</t>
  </si>
  <si>
    <t>LE12 8XL</t>
  </si>
  <si>
    <t>LT275401</t>
  </si>
  <si>
    <t>R1001378566</t>
  </si>
  <si>
    <t>* Valuer has not provided sufficient comparables (Lvl B)     "Two comparables are over six months old, all comparables are over 10% tolerance level"</t>
  </si>
  <si>
    <t>S41 0PE</t>
  </si>
  <si>
    <t>DY76765</t>
  </si>
  <si>
    <t>R1001364452</t>
  </si>
  <si>
    <t>* Valuer has not provided sufficient comparables (Lvl B)     "One comparable sale is over 10% of valuation and one is over six months old."
* Property-related issues notes on Valuation Report (Lvl B)     "The property backs onto a railway line which may deter some purchasers and affect marketability. Reflected in valuation. Underwriter comments refer to photos but none seen on file."</t>
  </si>
  <si>
    <t>* Post-Offer Issues Indicated (Lvl A)     "Offer expired 26Feb16. Extension to 19Apr16 with updated payslips, bank statements and credit search obtained."
* Applicant(s) address search not sufficiently complete (Lvl A)     "Linked addresses noted on credit data, but these are noted as not being searched. Unclear therefore whether full checks made."</t>
  </si>
  <si>
    <t>Letter confirming no change of circumstances dated 16Mar16 on file. Property has been inherited. £60,000 capital raise to purchase brothers equity share.</t>
  </si>
  <si>
    <t>WA6 7HU</t>
  </si>
  <si>
    <t>CH415100</t>
  </si>
  <si>
    <t>R1001374083</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</si>
  <si>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Mortgage offer conditions not suitable/appropriate (Lvl A)     "Notes on file indicate that the daughter of B1 will reside at the security. Offer not conditioned that lender aware and there is no requirement for Deed of Consent to be completed. Potential equity issue. Lenders securities screen noted with details."
* Borrower 1 Affordability issues noted (Lvl A)     "Underwriter assessment assumed all outstanding credit to be cleared, DTI calculated at 50%. However monthly commitment of £187.08pm noted and offer not conditioned robustly in ensuring these are cleared. As such should be included in DTI calculation. We are unable to calculate KMC’s DTI but it is likely to be approx.  57.30% on this basis."</t>
  </si>
  <si>
    <t>Transfer of Equity. Joint to sole name with £65,000 purchase of equity.</t>
  </si>
  <si>
    <t>BS13 7RY</t>
  </si>
  <si>
    <t>BL70512</t>
  </si>
  <si>
    <t>R1001375799</t>
  </si>
  <si>
    <t>* Applicant(s) address search not sufficiently complete (Lvl A)     "Linked addresses noted on credit data, but no evidence that these have been searched. Unclear therefore whether full checks made."
* Borrower 1 Income / bank statement issues noted (Lvl A)     "The borrowers incomes have not been correctly reflected on the lenders system, the incomes input are identical to those on the application form and are split evenly between the borrowers when in fact their earnings are different.  In this case the actual incomes are considerably higher than those recorded on the system but the lender has recorded a DTI 57%, this would reduce considerably if the correct incomes had been recorded."</t>
  </si>
  <si>
    <t>The borrowers show on the voters roll to 2013 and are replaced by two others who appear from the date the borrowers leave to the current register.   Secondary income streams is rental income from investment properties, confirmed by accountant. The borrowers have accumulated a considerable amount of unsecured debt.  The underwriter has requested an explanation regarding this, a letter is on file from the borrowers and the explanation given is plausible.</t>
  </si>
  <si>
    <t>SN15 4DH</t>
  </si>
  <si>
    <t>WT200645</t>
  </si>
  <si>
    <t>R1001371959</t>
  </si>
  <si>
    <t>* Potential consents issue noted from Voters Roll information (Lvl B)     "There is another party showing on the voters roll at applicant's current address, this has not been investigated by the underwriter. It is noted that this person was on VR at this address from 1/1/2007, but remains on VR until 31/12/2015, the same period as B1. Highly probable this is a previous tenant with consideration to the length of time on VR, there are no payments to or from anyone in this name on bank statements, but question should have been asked - potential consent issue if he moves into new property."
* Valuer has not provided sufficient comparables (Lvl B)     "All comparables are over 10% tolerance threshold, two are also over six months old"</t>
  </si>
  <si>
    <t>Noted only two wage slips provided, income reference on file also</t>
  </si>
  <si>
    <t>S72 7NY</t>
  </si>
  <si>
    <t>SYK502636</t>
  </si>
  <si>
    <t>R1001376635</t>
  </si>
  <si>
    <t>B2 currently on maternity leave and is due to return to work on 30Aug2016.</t>
  </si>
  <si>
    <t>HA3 0RQ</t>
  </si>
  <si>
    <t>NGL724195</t>
  </si>
  <si>
    <t>R1001375706</t>
  </si>
  <si>
    <t>Capital raising 150,000 to repay father</t>
  </si>
  <si>
    <t>YO21 1JF</t>
  </si>
  <si>
    <t>NYK241270</t>
  </si>
  <si>
    <t>R1001377811</t>
  </si>
  <si>
    <t>* Borrower 1 Income / bank statement issues noted (Lvl C)     "The application form states that the borrower owns a limited company and although there are business bank statements on file these do not refer to the limited company stated.  There are weekly credits from an entirely different company which would appear to trade in the same line of business as stated by the applicant but the bank statements are not consistent with somebody who runs a limited company.  It is possible that he is a contractor.  Income has been proven by an SA302 for year ending 2015 but not substantiated by the bank statements. Personal bank statements show regular credits and debits to an individual, explained as being ex partner repaying money owed, one of the transactions reference states 'wifey' and the other states 'fiancé'.  One of the credits reference from C Campbell refers to house dep.This is not consistent with the number of regular transactions still being made between the parties. Suspect relationship ongoing and possible consent issue. A credit to the personal bank account of £6000.00 17Dec2015 appears to be a loan as the reference is 'start up funds'. This is being used as part of the deposit and has not been queried. One of the transactions from the individual was referenced as being ‘house dep’, when the underwriter questioned this transaction the broker provided an explanation suggesting that this was repayment of the cost of a holiday by the borrowers ex-partner.  The underwriter accepted the explanation without referring back to the bank statement, if they had they would have noticed that this explanation did not make sense.  There is a ‘one off’ credit from a different individual with a reference of holiday but this was not the credit that was being queried."</t>
  </si>
  <si>
    <t>B68 0DB</t>
  </si>
  <si>
    <t>WM598091</t>
  </si>
  <si>
    <t>R1001377659</t>
  </si>
  <si>
    <t>* Valuation with new build caveat and an LTV &gt; 80% (Lvl B)     "Valuer states the valuation provided is for the property as new. This figure may not be attainable on resale."
* Property under 10 years old and no NHBC cover or similar (Lvl B)     "No reference to NHBC in valuers report. Noted that offer is conditioned for confirmation that an appropriate home warranty indemnity is in place."</t>
  </si>
  <si>
    <t>B2 is stated to be a first time buyer on application form.</t>
  </si>
  <si>
    <t>HD8 8UT</t>
  </si>
  <si>
    <t>YY50071</t>
  </si>
  <si>
    <t>R1001374622</t>
  </si>
  <si>
    <t>* Borrower 1 Income / bank statement issues noted (Lvl B)     "Online tax calculation used to support self employed income, which has been incorrectly completed. Borrower is also in PAYE employment and as such, this income should have been included in the online return. Bank statements show regular large cash credits to the account which is not consistent with part time self employment ( earning £5.5K) as a market trader selling underwear."
* Mortgage offer conditions not suitable/appropriate (Lvl B)     "Property &lt; 10 years, valuer has advised that conveyancers should check for all necessary statutory and local authority consents and approvals and that a guarantee has been issued. There is no offer condition covering this."</t>
  </si>
  <si>
    <t>* Borrower 1 primary employment history/continuity inadequate (Lvl A)     "Borrowers main source of income is from PAYE employment, payslips provided confirm £17065 pa. No details on file to show when employment commenced, though latest payslip indicates minimum of 8 months"
* Borrower 1 Affordability issues noted (Lvl A)     "Underwriter assessment assumed all outstanding credit to be cleared, DTI calculated at 28.19%. However monthly commitment of £664.80 pm noted and offer not conditioned robustly in ensuring these are cleared. As such should be included in DTI calculation. We are unable to calculate KMC’s DTI but it is likely to be approx. 62.92 % on this basis."</t>
  </si>
  <si>
    <t>ST7 4LA</t>
  </si>
  <si>
    <t>SF183024</t>
  </si>
  <si>
    <t>R1001379609</t>
  </si>
  <si>
    <t>* Red flags observed re. the value or valuation process (Lvl B)     "Underwriter valuation review states 'Property down valued to £300,000 but still fits on product as 70% ltv'.  The true ltv is 70.67% with fees added and the underwriter does not appear to have taken account of the valuers comment that his report assumes an unexpired lease term in excess of 85 years.  The COT advises the unexpired term is 70 years and should have been referred to the valuer for his comments. This could potentially affect the product and loan amount that could be offered. It is noted that part of the loan purpose is stated to be lease extension but no confirmation has been seen to verify that this has been agreed with the freeholder, the length of the extension and that it will be simultaneous with completion. It is also not clear if a lease extension would be covered by a Free Legal product or if instructing an external solicitor would have been more appropriate from the outset."</t>
  </si>
  <si>
    <t>* Post-Offer Issues Indicated (Lvl 1)     "Revised offer issued 31Mar16 as borrowers requested Free Legals product. Buy to Let additional information form requested prior to revised offer."
* Applicant(s) address search not sufficiently complete (Lvl A)     "Linked addresses noted on credit data, but these are noted as not being searched. Unclear therefore whether full checks made."</t>
  </si>
  <si>
    <t>£20,000 lease extension.</t>
  </si>
  <si>
    <t>E17 8XG</t>
  </si>
  <si>
    <t>EGL234821</t>
  </si>
  <si>
    <t>R1001372147</t>
  </si>
  <si>
    <t>* Valuer has not provided sufficient comparables (Lvl B)     "All 3 comparables outside 10% tolerance"
* Borrower 1 Income / bank statement issues noted (Lvl B)     "Standing order of £300 (Oct/Nov15) being paid from B1s bank account to possibly B2 parents, not queried - noted as 'rent' by UW on bank statement. Also Forces help to buy loan payment, which is to be repaid at £150 per month as per the agreement - it is noted that this has not been accounted for on the affordability calculation by the lender, although it is evident there is sufficient leeway for this alone, but a deduction of £450 in total per month is large if the payment to parents is to continue."</t>
  </si>
  <si>
    <t>B1 not on voter roll Other debit is Forces help to buy loan payment, which is to be repaid at £150 per month as per the agreement - it is noted that this has not been accounted for on the affordability calculation by the lender, although it is evident there is sufficient leeway for this in income multiples and DTI levels.</t>
  </si>
  <si>
    <t>SA14 9DN</t>
  </si>
  <si>
    <t>WA491280</t>
  </si>
  <si>
    <t>R1001378276</t>
  </si>
  <si>
    <t>HA9 9DH</t>
  </si>
  <si>
    <t>NGL805604</t>
  </si>
  <si>
    <t>R1001378508</t>
  </si>
  <si>
    <t>* Red flags observed re. the value or valuation process (Lvl B)     "SDL surveying not listed in Lending policy Mar2016"</t>
  </si>
  <si>
    <t xml:space="preserve">B1 latest payslip shows salary increase  </t>
  </si>
  <si>
    <t>BS31 2QD</t>
  </si>
  <si>
    <t>ST249164</t>
  </si>
  <si>
    <t>R1001375204</t>
  </si>
  <si>
    <t>* Post-Offer Issues Indicated (Lvl B)     "Contract of sale states buyers are B1 and his mother who is providing a large amount of the deposit. An email on file from the acting solicitors confirms this as their error and a land registry search of the property shows the borrower as the sole owner."
* Valuer has not provided sufficient comparables (Lvl B)     "All comparables are outside 10% tolerance and 2 are detached properties with &gt; 2 bedrooms. Valuer has stated that they are best available due to location of the security."
* Mortgage offer conditions not suitable/appropriate (Lvl B)     "Revised offer issued as purchase price reduced when electrical report received. Electrical Inspection confirms that a complete rewire of the property is required as is 'unsatisfactory and dangerous'. Report was not referred back to the valuert for comment and  3 month undertaking accepted by UW to complete works required."</t>
  </si>
  <si>
    <t>LA8 8ED</t>
  </si>
  <si>
    <t>CU232021</t>
  </si>
  <si>
    <t>R1001376470</t>
  </si>
  <si>
    <t>* Red flags observed re. the value or valuation process (Lvl B)     "Photographs of property not on file"
* Property-related issues notes on Valuation Report (Lvl B)     "Surveyor has stated that future marketability may be affected by the proximity of high voltage power cables, this has however been reflected in the valuation"</t>
  </si>
  <si>
    <t>NE42 6DX</t>
  </si>
  <si>
    <t>ND118225</t>
  </si>
  <si>
    <t>R1001376801</t>
  </si>
  <si>
    <t>RM15 4QB</t>
  </si>
  <si>
    <t>EX146794</t>
  </si>
  <si>
    <t>R1001377078</t>
  </si>
  <si>
    <t>* Borrower 2 Income / bank statement issues noted (Lvl B)     "Underwriter notes indicate that B2 basic income has been assessed as £21681 from payslips. Monthly payslips show Basic Pay £1595.92. Recruitment Retention £83.34. Responsibility £127.50.  Although the two additional elements of pay are included on all payslips it is not clear what they relate to, if they will be ongoing and included as basic pay. It is also noted that from Dec15 the basic pay element has reduced from £1711.58pm to £1595.92pm. There is no explanation for this on file."</t>
  </si>
  <si>
    <t>£94,126 repayment of second charge.</t>
  </si>
  <si>
    <t>GU10 4PB</t>
  </si>
  <si>
    <t>SY483968</t>
  </si>
  <si>
    <t>R1001374013</t>
  </si>
  <si>
    <t>* Valuer has not provided sufficient comparables (Lvl B)     "All three comparables are outside of 6 months.  The valuer has commented that the market has remained unchanged and stated a 3 month marketing period."</t>
  </si>
  <si>
    <t>Both borrowers are employed as teachers</t>
  </si>
  <si>
    <t>NE25 9UB</t>
  </si>
  <si>
    <t>TY146282</t>
  </si>
  <si>
    <t>R1001364964</t>
  </si>
  <si>
    <t>* Borrower 1 Income / bank statement issues noted (Lvl B)     "On the 10th August and 10th November the borrowers bank statement show debits of £500 to High Court Enforce.  The underwriters have not questioned these entries and it is not clear exactly what they relate to.  The borrowers are remortgaging to repay some outstanding debt including a CCJ.  The borrowers have provided a plausible explanation with regards to the adverse which all appears to backdate to when they leased a pub."</t>
  </si>
  <si>
    <t>Application states capital raising purpose as to purchase alternative property.  Mortgage offer condition relates to repayment of an unsatisfied judgement with a water company £3575, the borrowers credit file has revealed an unsatisfied CCJ of £6157.  During the processing of the application the borrowers changed their minds and decided to carry out some home improvements, repay some debt and the outstanding CCJ. Borrower 2 has a second income stream from her main employer.  She works for Gloucestershire Counselling Service.  Separate payslips seen for second income and confirmed by employer in their reference.</t>
  </si>
  <si>
    <t>GL53 9LB</t>
  </si>
  <si>
    <t>GR58658</t>
  </si>
  <si>
    <t>R1001372793</t>
  </si>
  <si>
    <t>* Valuer has not provided sufficient comparables (Lvl B)     "One comparable sale is over 6 months old and one is more than 10% below valuation. The valuer has commented that he considers them to be the best available."</t>
  </si>
  <si>
    <t>* Maiden names/aliases not properly searched (Lvl A)     "No evidence of any search in maiden name of B2."
* Borrower 1 Affordability issues noted (Lvl A)     "Underwriter assessment assumed all outstanding credit to be cleared, DTI calculated at 42.91%. However monthly commitment of £281pm noted and offer not conditioned robustly in ensuring these are cleared. As such should be included in DTI calculation. We are unable to calculate KMC’s DTI but it is likely to be approx. 54.04% on this basis."</t>
  </si>
  <si>
    <t>Reduction in mortgage balance and repayment of credit being financed from remortgage of B2 BTL property.</t>
  </si>
  <si>
    <t>BS4 4LB</t>
  </si>
  <si>
    <t>AV165466</t>
  </si>
  <si>
    <t>R1001379565</t>
  </si>
  <si>
    <t>RH2 8JB</t>
  </si>
  <si>
    <t>SY228318</t>
  </si>
  <si>
    <t>R1001366192</t>
  </si>
  <si>
    <t>* DMP Payments not met or insufficient evidence (Lvl B)     "No statements have been provided in respect of Jun14 and Nov14 payments. The underwriter has relied on a letter from the Debt Management firm confirming that they have been conducting the arrangement in a satisfactory manner. Following down valuation of the property, reduced settlement figures were negotiated."
* Borrower 1 Income / bank statement issues noted (Lvl B)     "Lenders income summary shows basic £18,013 and £5,400 bonus. Only 50% of bonus was used in assessment. The borrowers joint bank account shows a returned DD charge on 1Sep15. The reason for this cannot be confirmed as earlier bank statements were not requested. Overall, the borrowers finances appear to be finely balanced. The bank statement show no overdraft facilities and there are regular transfers between the joint account and B1 sole account in order to keep both in credit."
* Property-related issues notes on Valuation Report (Lvl B)     "Valuers report states that photographs will be provided under separate cover. None seen on file."</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</si>
  <si>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Mortgage offer conditions not suitable/appropriate (Lvl A)     "Notes on file indicate that the B's son and daughter will reside at the security. Offer not conditioned that lender aware and there is no requirement for Deed of Consent to be completed. Potential equity issue. Lenders securities screen noted with details."</t>
  </si>
  <si>
    <t>£170pm DMP being repaid.</t>
  </si>
  <si>
    <t>DN5 9DU</t>
  </si>
  <si>
    <t>SYK287626</t>
  </si>
  <si>
    <t>R1001376112</t>
  </si>
  <si>
    <t>* Credit search not within 40 Days (Lvl 1)     "Credit Search 28Jan16. Original Offer dated 11Feb16 with revised offer issued 22Mar16 following reduction in purchase price."
* Applicant(s) address search not sufficiently complete (Lvl A)     "Linked addresses noted on credit data, but these are noted as not being searched. Unclear therefore whether full checks made."</t>
  </si>
  <si>
    <t>B2 is stated to be a first time buyer on application form. 100% London Weighting Allowance used for B1.</t>
  </si>
  <si>
    <t>CT9 2AN</t>
  </si>
  <si>
    <t>K241618</t>
  </si>
  <si>
    <t>R1001377966</t>
  </si>
  <si>
    <t>* Valuer has not provided sufficient comparables (Lvl B)     "One comparable sale is over 6 months old and two others fall outside of 10% tolerance. The valuer has commented that comparable 1 is outside 6 months but similar end terrace house close to subject and no significant change in values since sale. Comparable 2 has a better location is semi detached with garden and parking. Comparable 3 is mid terraced, smaller and inferior location."
* Borrower 1 Income / bank statement issues noted (Lvl B)     "The credit search shows that the credit card and overdraft balances are all near to their credit limits. i.e. CC £14,350 on £14,750. CC £6857 on £7,000. CA £4,646 on £5,000. It would therefore have been prudent to obtain bank statements in order to further assess borrower lifestyle and affordability. The underwriter has acknowledged that a further unsecured loan was taken out on 27Jan16 but states this is not of concern."</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</si>
  <si>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(except for £9.54pm) to be cleared, DTI calculated at 30.42%. However monthly commitment of £1240.67pm noted and offer not conditioned robustly in ensuring these are cleared. As such should be included in DTI calculation. We are unable to calculate KMC’s DTI but it is likely to be approx. 65.46% on this basis."</t>
  </si>
  <si>
    <t>LA18 4EX</t>
  </si>
  <si>
    <t>CU260264</t>
  </si>
  <si>
    <t>R1001375059</t>
  </si>
  <si>
    <t>LU7 1WB</t>
  </si>
  <si>
    <t>BD255122</t>
  </si>
  <si>
    <t>R1001378944</t>
  </si>
  <si>
    <t>* Borrower 1 Income not reasonable for borrower profile (Lvl B)     "B1 is a GP stated to be holding an 8% share in the practice. This is as advised by the broker and is given as the reason for there being no P60 or payslips. No independent verification of the shareholding has been seen.  Income has been assessed as £103,568 as confirmed by reference completed by the Practice Manager for the tax year ending Apr15. Reference refers to £3,300pm plus quarterly share.  £3,300pm equates to £39,600 which indicates that shareholding in practice provides a substantial amount of the borrowers income. It is felt that further independent verification should have been obtained.   Tax calculation on file for year ended 5Apr15 shows profit from partnerships £103,569 which appears high for an 8% shareholding. Tax calculation for year ended 5Apr14 shows pay from employments and profit from partnerships and so there appears to have been a change of status during the tax year. The tax calculations show that an accountant acts on behalf of the borrower and it is felt further enquiries should have been made to clarify the position."
* Borrower 1 Income / bank statement issues noted (Lvl B)     "Bank statements have been seen for the period 12Jan - 11Mar16. The bank account is operated in overdraft for the majority of the time and credits to the account do not appear to fully reflect the level of income used in the assessment. On 19Jan16 a direct debit was returned and the underwriter has accepted that this was a timing issue with a credit made to the account the following day. The credit was a transfer in from another account. There are a number of similar transfers in and out of the account but statements for the other accounts held by the borrowers have not been seen.  The borrowers are paying 5% ERC of £9,612 to redeem their existing mortgage. This appears excessive as the existing lenders statement indicates that the current fixed rate expires on 30Sep17. It is felt that further rationale should have been obtained to justify this cost and establish if there was any other underlying reason why the borrowers would want to proceed with a remortgage at this time."
* Decision to lend not justified by loan approval notes (Lvl B)     "There are no notes on file to justify the lending decision which includes paying £9,612 ERC to the borrowers existing lender when their fixed rate is due to expire in Sep17. It is felt that the bank statements provided do not reflect the borrowers full financial position. It is clear that other accounts are held and that statements for all accounts should have been obtained. The tax calculations on file indicate that B1 uses an accountant. Further independent enquiries should have been made with the accountant in order to fully clarify B1's current and ongoing position within the GP surgery where she works."</t>
  </si>
  <si>
    <t>* Post-Offer Issues Indicated (Lvl A)     "Loan amount increased and revised offer issued. Condition to repay loan of £7,764 @ £105pm removed and replaced by £14,708 home improvements. Underwriter notes indicate that estimates for home improvements were not required."
*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</si>
  <si>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AL5 5BQ</t>
  </si>
  <si>
    <t>HD355930</t>
  </si>
  <si>
    <t>R1001376452</t>
  </si>
  <si>
    <t>Remortgage to purchase mothers share of the property</t>
  </si>
  <si>
    <t>TF9 4QF</t>
  </si>
  <si>
    <t>SF384823</t>
  </si>
  <si>
    <t>R1001373457</t>
  </si>
  <si>
    <t>* Borrower 1 Income / bank statement issues noted (Lvl A)     "Car Allowance not showing on income data, though used in UW assessment"
* Applicant(s) address search not sufficiently complete (Lvl A)     "Linked addresses noted on credit data, but no evidence that these have been searched. Unclear therefore whether full checks made."</t>
  </si>
  <si>
    <t>S44 6JG</t>
  </si>
  <si>
    <t>DY104578</t>
  </si>
  <si>
    <t>R1001375523</t>
  </si>
  <si>
    <t>* Post-Offer Issues Indicated (Lvl 1)     "Revised offer issued as incorrect title for B2 on previous offer, and middle name noted on payslips - should perhaps have been seen by underwriter"</t>
  </si>
  <si>
    <t>NG31 8RX</t>
  </si>
  <si>
    <t>LL40924</t>
  </si>
  <si>
    <t>R1001376825</t>
  </si>
  <si>
    <t>B1 is FTB</t>
  </si>
  <si>
    <t>L39 5EP</t>
  </si>
  <si>
    <t>R1001380464</t>
  </si>
  <si>
    <t>Let to Buy remortgage, additional funds of £71k to purchase new residential property.  The application was received prior to CBTL applied.  If this was a residential re-mortgage the DTI would be 70%,  The borrowers currently live in London but are purchasing their new residential property in Cambridgeshire make this let to buy proposition a feasible one.</t>
  </si>
  <si>
    <t>E17 5NJ</t>
  </si>
  <si>
    <t>EGL454735</t>
  </si>
  <si>
    <t>R1001375124</t>
  </si>
  <si>
    <t>* DMP Payments not met or insufficient evidence (Lvl B)     "B2 has an unsatisfied CCJ and is repaying this at £70pm through 123 Debt Solutions. The broker has advised that the borrower has taken ownership of the CCJ rather than ignore it. No DMP in place. This appears to have been accepted by the underwriter. As the firms website states that it gives IVA advice and Debt Management help it would have been prudent to deal with this arrangement as a DMP and obtain details of 24 months payments. £70pm has been accounted for in affordability assessment."
* Borrower 2 Income / bank statement issues noted (Lvl B)     "The underwriter has noted that the Apr15 P60 for B2 shows income from previous employment although the application form shows a start date of Aug12. This was queried with the broker but does not appear to have ever been explained. It appears that the broker has, instead, provided further detail of B1 employment."</t>
  </si>
  <si>
    <t>B2 stated to be a first time buyer on Application Form but has also answered 'Yes' on Financial Commitments section of Application Form to 'Has the applicant held any mortgage or secured loans in the last 36 months.  Property is a flat. COT confirms Leasehold tenure. Credit search shows B2 unsatisfied CCJ amount £2445.</t>
  </si>
  <si>
    <t>PO5 2DN</t>
  </si>
  <si>
    <t>PM10208</t>
  </si>
  <si>
    <t>R1001371976</t>
  </si>
  <si>
    <t>* Authorised broker checks not satisfactory (Lvl B)     "Brokerage firm has not passed Lenders due diligence process. Case authorised to proceed along with 1 other case that has completed for the same Borrower by senior underwriter after offer produced."</t>
  </si>
  <si>
    <t>Property currently Let at £450 pcm, underwriter has used valuer's figure of £500/month - would have been prudent to use the figure the property is currently let for Rental % 130.96 based on current rent paid</t>
  </si>
  <si>
    <t>DN18 5EE</t>
  </si>
  <si>
    <t>HS357918</t>
  </si>
  <si>
    <t>R1001375716</t>
  </si>
  <si>
    <t>Employed by NHS, has 2 roles for them, separate wage slips provided. Noted overdraft usage and occasional returned direct debit, well justified by underwriter, decision to lend is sound. Second charge payments on file A1 conduct. Remortgage of own book, fees are not excessive so no TCF issues identified.</t>
  </si>
  <si>
    <t>TQ2 7SW</t>
  </si>
  <si>
    <t>DN338630</t>
  </si>
  <si>
    <t>R1001377356</t>
  </si>
  <si>
    <t>* Borrower 1 primary employment lacks sufficient documentation (Lvl B)     "P60 for both borrowers relate to previous employment, would have been prudent to request employers reference as these P60s are largely irrelevant in terms of proving income levels, although the YTD wage slips do show appropriate earnings"</t>
  </si>
  <si>
    <t xml:space="preserve">Remortgage of own mortgage book, currently with KMC. Reducing mortgage balance for better rate - new payment will be £833.69, previous amount showing on credit search £1093 per month. Noted there is a Deeds release fee of £45, redemption admin fee of £145 and a telegraphic transfer fee of £18. Unclear whether there is a fee for valuation or for Enact solicitors, or any early Repayment Charges. Part-redemption made on the back book prior to remortgaging, full proof of funds now on file from the previous case, following items brought up in Situs audit. Noted address on P60 2015 for B1 is for a recruitment company, this is for previous tax year, in current role since 1/15. </t>
  </si>
  <si>
    <t>KT15 1LF</t>
  </si>
  <si>
    <t>SY612700</t>
  </si>
  <si>
    <t>R1001374264</t>
  </si>
  <si>
    <t>* Borrower 1 Income / bank statement issues noted (Lvl B)     "B1 appears to work variable hours as a waitress. £12,023 income taken from Apr15 P60. Underwriter notes state on target earnings of £12,524 however payslip on file shows taxable income of £8946.09 over 40 weeks which only annualises to £11,630."
* Mortgage offer conditions not suitable/appropriate (Lvl B)     "Offer condition states that the DMP is to be repaid but lender commitment screen indicates that this will be ongoing."
* Valuer has not provided sufficient comparables (Lvl B)     "One comparable sale exceeds 10% of valuation and one sale is over six months old."</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</si>
  <si>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to be cleared, DTI calculated at 41.38%. However monthly commitment of £334.11pm noted and offer not conditioned robustly in ensuring these are cleared. As such should be included in DTI calculation. We are unable to calculate KMC’s DTI but it is likely to be approx.  59.70% on this basis."</t>
  </si>
  <si>
    <t>CCJ shows judgement in joint names with the same case reference however the judgement date for B1 is 5Jul12 and B2 is 25Oct12.  £216pm DMP conditioned to be repaid.</t>
  </si>
  <si>
    <t>CW7 4AE</t>
  </si>
  <si>
    <t>CH235559</t>
  </si>
  <si>
    <t>R1001376173</t>
  </si>
  <si>
    <t>* Valuer has not provided sufficient comparables (Lvl B)     "All comparables are over 6 months old"</t>
  </si>
  <si>
    <t>Well underwritten case - underwriter notice borrower is employee number 2, conducted company searches and saw she is Company Secretary - also noticed loans from personal account to her employer, returned to her promptly. Independent verification of income obtained from company accountant. Accountant has confirmed income level as £22000 following a wage rise, only £21000 input on the Lender's screen, not updated through prudence as most recent wage slip still shows £21000. Well handled and justified</t>
  </si>
  <si>
    <t>HX5 9GY</t>
  </si>
  <si>
    <t>WYK872228</t>
  </si>
  <si>
    <t>R1001378695</t>
  </si>
  <si>
    <t xml:space="preserve">B2 is stated to be a first time buyer on application form.  Credit search shows unsatisfied CCJ. Sols letter on file dated 3Mar16 confirms CCJ has been settled.  £90pm maintenance commitment. </t>
  </si>
  <si>
    <t>LN6 8AU</t>
  </si>
  <si>
    <t>LL15229</t>
  </si>
  <si>
    <t>R1001370783</t>
  </si>
  <si>
    <t>* Borrower 1 Income / bank statement issues noted (Lvl B)     "B1 is in the Royal Navy. Payslips and employers reference confirm a basic £28,553.04. Payslips also show a Recruit Retain allowance which the underwriter has used in the assessment. This appears to be paid on a daily rate and therefore varies slightly each month. The underwriter has used the figure for a 31 day month increasing gross income to £33,195. The allowance is not mentioned in the employers reference and it is not known if this will continue to be paid in the long term. The reference also states that B1's present contract expires 18Jun2029. Potentially an early retirement occupation although noted to be 13 years ahead."</t>
  </si>
  <si>
    <t xml:space="preserve">Capital raising £15,000 to pay for wedding. Although within policy it is noted that financing this over a 28 year term will almost double the actual cost. £125pm CSA payment. </t>
  </si>
  <si>
    <t xml:space="preserve">PO16 8DZ </t>
  </si>
  <si>
    <t>HP122217</t>
  </si>
  <si>
    <t>R1001375353</t>
  </si>
  <si>
    <t>* Borrower 1 Income / bank statement issues noted (Lvl B)     "Income assessed from Aug15 accounts. No business bank statements seen to verify ongoing levels of income."</t>
  </si>
  <si>
    <t xml:space="preserve">B1 income has been assessed using directors remuneration of £8,001 and net profit of £29,765. It is noted that the accounts show that a £38,000 dividend was paid and was supported by £9,139 reserves brought forward from Sep14 £46,001 income confirmed on accountants certificate.   </t>
  </si>
  <si>
    <t>PE7 3DT</t>
  </si>
  <si>
    <t>CB282367</t>
  </si>
  <si>
    <t>R1001376535</t>
  </si>
  <si>
    <t>KT19 9NP</t>
  </si>
  <si>
    <t>SY717468</t>
  </si>
  <si>
    <t>R1001375330</t>
  </si>
  <si>
    <t>* Solicitors on Title do not match Application (Lvl B)     "Solicitors changed due to number of partners, no concerns"</t>
  </si>
  <si>
    <t>Re-inspection valuation report on file confirms property now habitable, valued at £495k</t>
  </si>
  <si>
    <t>SS15 6LA</t>
  </si>
  <si>
    <t>TBA</t>
  </si>
  <si>
    <t>R1001369557</t>
  </si>
  <si>
    <t>Letter of no change 17Mar16 on file. B1 basic used as per employment ref. latest payslip Feb16 confirms YTD as 4889.98</t>
  </si>
  <si>
    <t>WF6 2SW</t>
  </si>
  <si>
    <t>WTK352218</t>
  </si>
  <si>
    <t>R1001373458</t>
  </si>
  <si>
    <t>* Below minimum period of trading for self-employment (Borrower 1) (Lvl B)     "B1 is a limited company director with a start date of 1Jun13 declared on the application form. It is noted that the business bank statements supplied show a different company name. The company appears to deal with debt management advice and the broker has advised that the company declared on the application was the initial company that gave advice to customers however the FCA required the licensed company to give advice which is the company shown on the bank statements. B1 was originally a director for the company shown on the application form but resigned and now takes his income from the company shown on the bank statements. Verification of the start date of the second company has not been seen on file. Notes show that the underwriter has accepted this backed up with an online search but this has not been seen on file. It is felt that greater clarity of the situation with both companies should have been obtained using the accountants details given on the application form and supported by trading accounts for both.  Following a meeting with the underwriting manager, a company search has been produced which clarifies the situation with the borrowers company.  The other name on the bank statements and provider of the deposit letter can be seen to be the other director of the borrowers company."
* Potential consents issue noted from Voters Roll information (Lvl B)     "It has been advised that the other occupant on the Voters Roll at the current and previous address is the borrowers mother. Notes state that she will not be residing at the new property but no new address details have been provided. B1 appears to pay  the rent at the current property and so the position regarding the mothers ongoing residence is unclear."
* Valuer has not provided sufficient comparables (Lvl B)     "Two comparables are over 6 months old."</t>
  </si>
  <si>
    <t>* Consents Issue from VR - not properly conditioned on offer by UW (Lvl A)     "."
* Applicant(s) address search not sufficiently complete (Lvl A)     "Linked addresses noted on credit data, but these are noted as not being searched. Unclear therefore whether full checks made."
* On-line Submitted SA302 used to verify income (Borrower 1) (Lvl A)     "Online Calculation Result for 2014-15 on file."</t>
  </si>
  <si>
    <t>SK1 4NR</t>
  </si>
  <si>
    <t>MAN25914</t>
  </si>
  <si>
    <t>R1001376820</t>
  </si>
  <si>
    <t>* DMP Payments not met or insufficient evidence (Lvl B)     "Statement shows no payment received Sep14 but a double payment was made in Oct14."
* Property-related issues notes on Valuation Report (Lvl B)     "The borrowers have declared 2 child dependants and are therefore a family of 4 living in a 2 bedroomed flat. In the medium to long term this will provide inadequate accommodation and the rationale for raising approx. £16,000 for a new kitchen and bathroom should have been investigated and challenged."
* Direct debit not drawn on personal account of borrower (Lvl B)     "The direct debit mandate on file has not been signed. Underwriter note states 'Post Assessed - Original Declaration and DDM.' There is no reference to it not being signed or if a further mandate was ever requested. It is noted that new style DDM's are required for completions post 15Mar16."</t>
  </si>
  <si>
    <t>* Post-Offer Issues Indicated (Lvl A)     "Sols indicated Freehold and Leasehold tenure on COT and provided two title numbers. Subsequently confirmed the charge would be registered on the leasehold title."</t>
  </si>
  <si>
    <t>£100pm DMP being repaid.  £38pm Student loan.</t>
  </si>
  <si>
    <t>BS6 6DR</t>
  </si>
  <si>
    <t>AV123864 AV123862</t>
  </si>
  <si>
    <t>R1001375306</t>
  </si>
  <si>
    <t>* Application document not properly signed (Lvl C)     "The declaration on file has not been signed by B2."</t>
  </si>
  <si>
    <t>* Recent Missed Payments on Mortgage (Lvl B)     "A Buy to Let Portfolio sheet has been provided by B1 showing 4 BTL properties although the credit search and lenders statements indicate that some of these are owned in joint names with B2. The lenders statement for property 1 shows unpaid direct debits for Dec14 and Jan15. On both occasions the payment was honoured on the second collection with a month of the due date. Statements for property 2 show payment reversals Sep14, Feb15 and Jul15. Second collection payments appear to have been honoured in each case within a month of the due date. No payment was received in Oct15 but 2 payments were received in Nov15. Statements for property 3 show payment reversals Apr15 and May15. 2 payments were subsequently received in May15 although one of these was reversed and 2 payments were received in Jun15. No payment was received in Sep15 but 2 payments were received in Oct15. Statements for property 4 show an unpaid DD for Apr15 with 2 payments received at the end of May15."
* Property-related issues notes on Valuation Report (Lvl B)     "The borrowers are raising £60,000 to carry out home improvements to the property. The valuer has commented that the property is currently tenanted but it has not been clarified if the tenants have agreed to remain in occupation during the improvement works and the potential affect on rental income in the event of them vacating the property."
* Valuer has not provided sufficient comparables (Lvl B)     "Two comparable sales are over six months old. Valuer has commented that static market conditions prevail."</t>
  </si>
  <si>
    <t>All 4 mortgaged properties have evidence of some erratic payment history. As this is likely to replicate the conduct of the lenders remortgage it would have been prudent to make further enquiries regarding the borrowers ability to cover void periods. It is also noted that the borrowers currently have credit card balances of £61,834, most of which are near to their agreed limits and other unsecured credit of £25,876. This is excessive on a declared sole income of £15,028 and taking into account existing mortgage conduct should have been investigated further</t>
  </si>
  <si>
    <t>DY6 8JP</t>
  </si>
  <si>
    <t>WM792838</t>
  </si>
  <si>
    <t>R1001369265</t>
  </si>
  <si>
    <t>* Loan outside of lending policy (Lvl B)     "Exception agreed by Underwriting Team Manager on 9Dec15 to issue offer with expiry date of 9May16 to allow exchange and completion of new build property."
* Self-employment income does not meet lending policy guidelines (Borrower 1) (Lvl B)     "The accounts for the year ending 30Nov14 show dividend payments of £74,000 and directors remuneration of £15,667. The accountant has confirmed that B1 holds 50% of the shares and took £37,000 dividend and gross salary £15,000. As the dividend payment exceeded the net profit figure of £62,658 the underwriter has used 50% of net profit £31,329 plus £15,000 directors remuneration in the assessment. It is felt that the directors remuneration shown in the accounts should also have been apportioned on a 50/50 basis. The accounts show directors remuneration £15,067 to 30Nov13 and £15,667 to 30Nov14. SA302's provided by B1 show pay from all employments £7,000 Apr12, £7,400 Apr13 and £7,600 Apr14 to support this view.  There is an email on file from the accountant referring to 'his' (i.e.. the borrower) gross salary was £15,000 within the accounts, although this suggests that this was the borrowers salary taken it might have been prudent to question the accountant further with regards to the employed income stated on the previous years SA302.  The income used totals £46,329 which is consistent with last years earnings albeit in a different income split. Taking into account the supporting documents provided the accountant should have been asked to reconfirm the gross salary before relying on this figure."
* Valuer has not provided sufficient comparables (Lvl B)     "All comparables are noted to be 0 miles from the subject property and therefore appear to be all taken from the same new build development."
* Borrower 2 primary employment not of sufficient duration (Lvl B)     "Employers reference dated 30Oct15. B2 commenced employment 8Jul15 with 6 month probation period. Reference confirms no concerns and underwriter has accepted that previous employment was in a similar line of business."
* Borrower 2 Affordability issues noted (Lvl B)     "No dependants have been declared on the application form but B2 bank statements show receipt of Childcare vouchers."
* Property under 10 years old and no NHBC cover or similar (Lvl B)     "No reference to NHBC on valuers report and offer not conditioned for confirmation that a suitable home warranty is in place.  It is noted  that the builder is a recognised national house building firm."
* Solicitors on Title do not match Application (Lvl B)     "Original sols did not meet lenders criteria."</t>
  </si>
  <si>
    <t>* Post-Offer Issues Indicated (Lvl 1)     "Extension of offer required. Extension beyond normal maximum of 120 days authorised by Underwriting Team Manager."
* Applicant(s) address search not sufficiently complete (Lvl A)     "Linked addresses noted on credit data, but these are noted as not being searched. Unclear therefore whether full checks made."</t>
  </si>
  <si>
    <t>B2 is stated to be a first time buyer on application form. Freehold property with leasehold garage. 999 year term. Valuer confirms that figures are not affected.</t>
  </si>
  <si>
    <t>GU21 2FW</t>
  </si>
  <si>
    <t>R1001375512</t>
  </si>
  <si>
    <t>* Borrower 1 Income / bank statement issues noted (Lvl B)     "B1 has made two payments to HM Courts, one on 29Oct15 for £225 and the other on 18Nov15 for the same amount, by card. It would have been prudent for the underwriter to request confirmation of this from the borrower, does not seem to have been picked up. It may be the case this is meant to be a regular payment to be made via the courts, and that the payment for Dec15 has been missed. May affect affordability, although noted there are earnings that have not been used by the underwriter."</t>
  </si>
  <si>
    <t>Car allowance B1 not used by underwriter of 441.67 per month would counteract the payment to courts if deducted.</t>
  </si>
  <si>
    <t>LS19 7HA</t>
  </si>
  <si>
    <t>WYK524315</t>
  </si>
  <si>
    <t>R1001377620</t>
  </si>
  <si>
    <t>* Borrower 1 Income / bank statement issues noted (Lvl B)     "The underwriter initial assessment acknowledged that the borrowers have a couple of credit cards over limits with other close to limits. There is also evidence of historic use of payday loans. Although these are within policy due to being over 12 months old it is noted that there over over 30 occurrences with start dates that post date declared current employment start dates. The borrowers joint bank account shows two returned cheques on 16Dec15 due to overdraft limit being exceeded. The borrowers acknowledge that this was due to financial mis management. A £3,000 credit to the joint account on 26Jan16 clears the overdraft but this is noted to be a transfer from B2's sole account which was credited with £3,100 from B2's parents on the same day.   It would have been prudent to request bank statements over a longer period to get a more accurate picture of the borrowers finances.  The borrowers are not stretching themselves with this remortgage, they are  raising an extra £10,000 over their existing mortgage which will cost them less each month.  Despite the low DTI of 29%, given the excessive amount of payday loans and recent conduct of bank account, it would have been prudent to seek an explanation and more bank statements in order to, more completely, assess the borrower’s financial situation and future ability to pay. It is noted the borrowers are now in stable employment, recent credit history is A1."</t>
  </si>
  <si>
    <t>* Credit search not within 40 Days (Lvl A)     "Credit search 16Feb16. Offer issued 29Mar16."
* Applicant(s) address search not sufficiently complete (Lvl A)     "Linked addresses noted on credit data, but these are noted as not being searched. Unclear therefore whether full checks made."</t>
  </si>
  <si>
    <t xml:space="preserve">B2 is a teacher. 100% of TLR 2 allowance used in assessment as shown to be a regular payment. It appears that this is an allowance paid for additional responsibility. </t>
  </si>
  <si>
    <t>WN6 0QS</t>
  </si>
  <si>
    <t>GM186788</t>
  </si>
  <si>
    <t>Grade B Exceptions (Observational)</t>
  </si>
  <si>
    <t>R1001382143</t>
  </si>
  <si>
    <t xml:space="preserve">* Loan outside of lending policy (Lvl D)     "Application does not meet  Lending into Retirement policy in terms of borrowers exceeding age 55 at application."
* Correct procedures not followed to allow exception (Lvl D)     "Lending policy states maximum age at the application stage for applicants who wish to borrow beyond 70 must not exceed 55 years of age, unless they are already receiving a monthly private pension income which can fully support the mortgage without reliance on other types of income to meet affordability.  B1 is noted to be 64 at application stage with statements on file showing a current pension income of £1310.16 pa (Apr13-14). This is insufficient to support the mortgage of £131,864 and B2 would not be able to support the mortgage using her sole income."
* Lending into retirement not within lending policy (Lvl D)     "The underwriter has made notes to state that in his opinion borrower 1 would be able to continue with his office based work until the age of 74, no reference has been made to Lending Policy V 22 in terms of lending beyond the maximum age of 55 at application or the rules around this."
* Income into retirement not acceptable (Lvl D)     "As B1 is 64 at application stage requiring a 10 year term. Lending policy states maximum age at the application stage for applicants who wish to borrow beyond 70 must not exceed 55 years of age, unless they are already receiving a monthly private pension income which can fully support the mortgage without reliance on other types of income to meet affordability. Pension statement on file shows £1310.16 pa paid Apr13-14."
</t>
  </si>
  <si>
    <t>* Borrower 1 Income / bank statement issues noted (Lvl B)     "100% of variable pay as shown on P60 total income has used in assessment.  Although only a small amount is involved, it is not known what the additional income relates to and no justification for inclusion has been given other for the case to fit affordability rather than reducing the loan amount."</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</si>
  <si>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Mortgage offer conditions not suitable/appropriate (Lvl A)     "Third party named on VR. Identified as father of B2. Standard Offer conditioning not included by lender, and no requirement for Deed of Consent to be completed. Potential equity issue. Details noted on Lenders securities screen. The valuer has commented that he assumes that the two storey side and rear extension will have the benefit of all necessary Local Authority approvals/completion certificates. The offer has not been conditioned for sols confirmation of this."
* Borrower 1 Affordability issues noted (Lvl A)     "Underwriter assessment assumed all outstanding credit to be cleared, DTI calculated at 49.90%. However monthly commitment of £603pm noted and offer not conditioned robustly in ensuring these are cleared. As such should be included in DTI calculation. We are unable to calculate KMC’s DTI but it is likely to be approx. 63.97% on this basis."</t>
  </si>
  <si>
    <t>Credit search confirms 512 score for B2.</t>
  </si>
  <si>
    <t>BH12 2HL</t>
  </si>
  <si>
    <t>DT336916</t>
  </si>
  <si>
    <t>R1001378006</t>
  </si>
  <si>
    <t>* Borrower 2 Income / bank statement issues noted (Lvl C)     "B2 has been with her current employer since Sep15. Payslips provided and employers reference show that she is employed on a casual basis. 11 weeks payslips show an average income of £12,246pa however the underwriter has relied on figures provided in an employers reference confirming £13280.80pa at £255.40pw. With payslips showing weekly income ranging from £67.60 to £319.12 it is felt that the payslips give a better indication of the level of income received. It has further been confirmed that B2 will be on maternity leave from Mar16-Dec16. Lending policy does not appear to refer to casual employment however it does state that for zero hours contracts cases contract should be referred to underwriting prior to their application being submitted. Each case will be reviewed on its own merits. It is not clear if this process was followed in this case."
* Decision to lend not justified by loan approval notes (Lvl C)     "It is felt that the borrowers have shown an overall lack of financial control funding their lifestyle at an average £2400pm over 5 months from a transfer of equity settlement. As these funds will be almost completely depleted this will not be sustainable following completion of the purchase. B2 will be on maternity leave for the first 6 months of the mortgage and as a casual employee her entitlement to statutory maternity benefits is not clear. Lifestyle spending as detailed above with 2 incomes leaves little confidence as to how the borrowers will meet all commitments on a reduced income.   Further information should have been requested from the borrower regarding their ability to afford the mortgage to ensure that the Lender has complied with responsible lending guidelines."
* Borrower 1 Affordability issues noted (Lvl C)     "One of B1's bank statements show a returned DD charge on 1Oct15 and a returned standing order on 2Nov15. These do not appear to have been investigated. The account holding funds in respect of the deposit showed a balance of £36,034 as at 2Nov15. This had reduced to £23,929 by the 1Apr16. The reduction in balance has not been due to any large one off items of expenditure. The largest debit is £2,499 on 18Jan16. In the main this has been funding lifestyle at an average £2421pm over 5 months and is clearly not sustainable. If expenditure continues at this rate until completion in Jun16, when £20,250 deposit and associated costs have been paid, there is likely to be only a minimal balance remaining. The source of funds was the settlement of a transfer of equity confirmed to be £40,369 in Oct15."
* Borrower 1 Income / bank statement issues noted (Lvl C)     "The first underwriter note on this case states 'not willing to use more than 50% of variable due to credit profile and length in employment.'  Following a later reassessment due to commitments identified on bank statements 68% of additional income has been used to support affordability. No rationale has been given for the change of mind from the original comments and appears to have been used for the case to fit affordability. Additional income has been calculated at £7,264 which in addition to the £20,280 basic used in the assessment gives a total income of £27,544. It is not clear how this assessment has been made given that gross income shown on week 52 payslip is £26,385.41. Payslips on file also show that B1 basic has shown variations in the past from £390 used in assessment to £290, £377.50 and £375 depending on the hours worked. This has not been investigated or taken into account in the affordability assessment. It is felt that further enquiries should have been made regarding B1's income and a clear breakdown of the figures being used in the assessment."
* Borrower 2 Affordability issues noted (Lvl C)     "When assessing affordability during maternity leave, the underwriter has taken into account 39 weeks statutory maternity pay.  As a casual worker B2 will not be entitled to statutory maternity leave and the position regarding eligibility for statutory maternity pay as a casual worker is not clear. It is felt that further evidence of eligibility to future benefits should have been obtained. Taking into account the level of expenditure shown in the applicants bank statements i.e. funding lifestyle at £2400pm with 2 incomes in place, serious consideration should have been given to the borrowers ability to support their commitments while B2 is on maternity leave."</t>
  </si>
  <si>
    <t>* Credit search not within 40 Days (Lvl B)     "Credit search 14Mar16. Original offer issued 6May16, revised offer issued 10May16. Credit search is therefore 60 days old at time of original offer and 64 days at time of revised offer. This is therefore outside policy as lending policy states that credit searches are valid for 60 days."
* Loan outside of lending policy (Lvl B)     "Credit search over 60 days old at time of revised offer."
* LTV exceeds policy (Lvl B)     "Product max 85%. Loan agreed with fees added increasing LTV to 85.962%."</t>
  </si>
  <si>
    <t xml:space="preserve">Credit search confirms score 275 for B2. £277pm maintenance payment £30pm payment of default £40pm payment to HMRC in respect of tax credit overpayment. </t>
  </si>
  <si>
    <t>NN17 2LN</t>
  </si>
  <si>
    <t>NN273123</t>
  </si>
  <si>
    <t>R1001376636</t>
  </si>
  <si>
    <t>* Valuation with new build caveat and an LTV &gt; 80% (Lvl C)     "The valuation for mortgage purposes reflects the fact that the property is brand new. This figure may not be attainable on resale as a second hand property in the short term."</t>
  </si>
  <si>
    <t>* LTV exceeds policy (Lvl B)     "Max LTV of 85% exceeded after fees are added."
* Borrower 1 Income / bank statement issues noted (Lvl B)     "The borrower is a contractor working as a sanctions analyst.  The two latest contracts have run concurrently from August 2015 with an end date on the current contract of June 2016.  The other contracts that are on file run from October 2014 to Jan 2015 then Feb 2015 until March 2015.  On 1 April 2015 it appears that the borrower was offered a permanent position with the company he was contracted to as there is a joining letter from the company on file, the salary quoted in this letter is £37,000 which is considerably less than what he would be paid as a contractor.  A note was uploaded from the broker stating that the borrower took a permanent position.  The underwriters have made no reference to this and have not taken into account that this permanent employment has broken his contracting history.  It is difficult to understand why he would have taken this position other than to fill a gap when he was struggling to find contract work.  A letter is on file confirming that his current contract has been extended until November 2016.  The lending policy states that contractors will be accepted with a 12 month history, as it stands this borrower only has a continuous contract history since August 2015 which at application stage was only 5 months."</t>
  </si>
  <si>
    <t>OX15 4GQ</t>
  </si>
  <si>
    <t>R1001385199</t>
  </si>
  <si>
    <t>* Borrower 1 Income / bank statement issues noted (Lvl C)     "Bank statements supplied for B1 show various charges for Jan16 - unpaid standing order, arranged overdraft fee and unarranged overdraft fees totalling £53. This increased to £95 in February with unpaid standing orders and arranged and unarranged overdraft fees, and this continued in March 2016 with unpaid standing order and overdraft fees totalling £41, and in April 2016 these totalled £75. This does suggest poor financial management and affordability must be questioned on this evidence - noted there will be a monthly saving in the region of £75 by remortgaging, straight swap.  Also noted that the period in question immediately proceeds Christmas and that by the time the borrowers March salary is credited the bank account is within the £1,000 overdraft limit.  Also it appears that the borrower transfers £600 each month to another account.  It would have been prudent to request sight of B1 bank statements in light of this, since the one front page of statements for her shows a balance brought forward figure of -£2606.95 in Feb16, funds transferred in may relate to a loan on this account. A recent HP taken out in Oct15 may be seen to have put them under a little pressure financially, at £265 per month which is yet to be reflected in possible missed payments, though there are signs of financial stress on bank statements which may have prompted a request for sight of those for the other applicant.  It is noted that the DTI is low at 29% although risk level 2 with both borrowers in stable long term employment, borrower 1 is a solicitor.  A simple explanation should have been requested for the returned items and possibly sight of borrower 2 bank statements in order to complete the borrowers true financial position.  Underwriters notes state bank statements received with several unpaid Standing Order fees and unarranged OD fees but happy to proceed as monthly mortgage payments are reducing from £699 to £624 and current mortgage is A1 but borrowers are classed as credit impaired.  Notes on DPR refer to the broker phoning to state that an urgent offer is required.  Borrower 1 has an hp agreement for £265 which doesn't appear to have been taken into account, unlikely to affect affordability."</t>
  </si>
  <si>
    <t>* Valuer has not provided sufficient comparibles (Lvl B)     "2 comparibles are over 6 months old"</t>
  </si>
  <si>
    <t xml:space="preserve">Noted wage slip B1 still showing previous address. Previous mortgage A1 conduct, 80110 outstanding, £699 per month. </t>
  </si>
  <si>
    <t>SK13 7EH</t>
  </si>
  <si>
    <t>DY253154</t>
  </si>
  <si>
    <t>R1001378327</t>
  </si>
  <si>
    <t>* Valuation with new build caveat and an LTV &gt; 80% (Lvl C)     "The valuation provided is for the property as new. This figure may not be attainable on resale"</t>
  </si>
  <si>
    <t>* LTV exceeds policy (Lvl B)     "Product max 85%. Loan agreed with fees added increasing LTV to 85.298%."</t>
  </si>
  <si>
    <t>* Valuation below minimum value permitted (Lvl A)     "New build property under construction, currently at first floor level. Reinspection carried out 07/06/2016 to confirm completion."
* Applicant(s) address search not sufficiently complete (Lvl A)     "Linked addresses noted on credit data, but no evidence that these have been searched. Unclear therefore whether full checks made."
* Red flags observed re. the value or valuation process (Lvl A)     "Unable to access photos of the completed property"</t>
  </si>
  <si>
    <t>Currently renting, though have a BTL property and previously resided in borrower 1  On VR at previous address to 2016, POR provided for current address which they have been resident for &lt; 1 year</t>
  </si>
  <si>
    <t>EX2 7PN</t>
  </si>
  <si>
    <t>DN618980</t>
  </si>
  <si>
    <t>R1001383469</t>
  </si>
  <si>
    <t>* Applicant(s) address search not sufficiently complete (Lvl C)     "It appears 44 Lammas Way has not been searched, no manual credit search seen on file"
* Borrower 1 commuting distance issue noted (Lvl C)     "Moving from Hertford to Eastbourne in Sussex. Noted B1 is a self-employed builder, underwriter has not considered the effect on his business from this relocation as feel this is too far and difficult to commute - consideration should be given to income levels if borrower will have to build up the business again from scratch in a new area. From the application form previous years earnings were 15787 for 2014, 21159 from 2015 and 42022 for 2016 so have been on an upward trend. It is very difficult to predict whether these levels are sustainable in a completely new area, underwriter should have questioned this.  The borrowers 24 year old daughter is listed as an occupier of the property, the daughter previously lived in Eastbourne with her mother until 2015.  It is possible that the property is being purchased as more of second home for the borrowers with the intention of their daughter to permanently reside.  As it stands the long distance move has gone unquestioned by the underwriters therefore assumptions can only be made."</t>
  </si>
  <si>
    <t>* Borrower 1 Income / bank statement issues noted (Lvl B)     "Borrower 1 makes regular cash deposits and withdrawals in Putney and Palmers Green, the rest of the borrowers spending takes place in Hertfordshire.  For someone who is planning to move to Eastbourne, it seems unusual for the borrower not to be spending any time there."</t>
  </si>
  <si>
    <t xml:space="preserve">Can see B2 previously resided in Eastbourne so she does have knowledge of the area, however she currently is not employed. There is the risk that this property will potentially be let out. Noted 3 different mobile phone bills on B1 bank statements. Deposits into bank account are in cash - 900/month. Rental reference from Shepherd on file shows A1 conduct. </t>
  </si>
  <si>
    <t>BN20 8SY</t>
  </si>
  <si>
    <t>EB21038</t>
  </si>
  <si>
    <t>R1001379995</t>
  </si>
  <si>
    <t>* Borrower 1 Affordability issues noted (Lvl B)     "All active credit cards are noted to be operating at their limits. i.e. £1997 on £2000, £457 on £500, £2247 on £2500, £939 on £1000, £1425 on £1450 and £648 on £650. It would have been prudent to obtain statements to establish if support of lifestyle was reliant on credit. 4 of the cards were taken out in 2015.   Underwriter assessment assumed all outstanding credit to be cleared, DTI calculated at 33.53%. However monthly commitment of £980.50 pm noted and offer not conditioned robustly in ensuring these are cleared. As such should be included in DTI calculation. We are unable to calculate KMC’s DTI but it is likely to be approx.  77.02% on this basis."
* Mortgage offer conditions not suitable/appropriate (Lvl B)     "Existing Kensington borrowers remortgaging for debt consolidation and home improvements. Underwriter notes do not give details of current product but it is noted that lenders offer condition only refers to a refund of ERC if a new loan is being used to purchase a new property within 3 months of the loan being repaid. It is also not clear if a deeds release fee and redemption administration fee will be charged on redemption of the existing mortgage.  An £18 telegraphic transfer fee is charged to release the funds to Enact for them to then return them to the lender."
* Valuer has not provided sufficient comparibles (Lvl B)     "Two comparable sales are more than 10% below valuation figure."</t>
  </si>
  <si>
    <t>* Post-Offer Issues Indicated (Lvl A)     "Application relates to existing Kensington borrowers remortgaging with Enact raising a query regarding a restriction in place in respect of the solar panels fitted  to the property.  Enact have confirmed that the restriction will remain in place and no other charges have been registered since Aug14. Enact have confirmed a restriction has been registered in Nov14 and the lender has advised that this needs to be cancelled/removed before completion. Enact have subsequently confirmed that they will ensure the restriction will be removed on or before completion."
* Applicant(s) address search not sufficiently complete (Lvl A)     "Linked addresses noted on credit data, but these are noted as not being searched. Unclear therefore whether full checks made."</t>
  </si>
  <si>
    <t>Credit search confirms 246 score for B2.</t>
  </si>
  <si>
    <t>NG17 7JP</t>
  </si>
  <si>
    <t>NT159679</t>
  </si>
  <si>
    <t>R1001380733</t>
  </si>
  <si>
    <t>* Correct procedures not followed to allow exception (Lvl B)     "The underwriter has not provided any rationale as to why B2 did not need to take independent legal advice."
* Loan outside of lending policy (Lvl B)     "This is a remortgage application from sole to joint names. The lending manual indicates that it is mandatory for the non benefiting party to provide evidence that they have taken independent legal advice but this requirement is not mentioned in underwriter notes. There is an element of debt consolidation for both parties but it is clear that as the current non owner B1 stands to benefit most from the transaction and it is felt that it would have been appropriate for B2 to have taken independent legal advice."
* Borrower 2 Income / bank statement issues noted (Lvl B)     "Application form states that B2 has been in current employer since Jan14 however Apr15 P60 and latest payslips are from different employers. Bank statements provided show a change of employer in Jun15 but the discrepancy in employment history has not been queried by the underwriter."
* Mortgage offer conditions not suitable/appropriate (Lvl B)     "The application relates to a remortgage from sole to joint name to include consolidation of B1 unsecured credit. The offer has not been conditioned for the existing owner to provide evidence of having taken independent legal advice. The lending manual describes this as being mandatory and the case is therefore outside policy. The debt consolidation figures shown on the offer do not match the lenders commitments screen and it is therefore unclear how affordability has been assessed. Commitments screen shows £1590, offer shows balance £1490. Commitments screen shows credit card £4512, balance not shown on offer condition. Commitments screen shows loan £9615, offer shows balance £8481. Commitments screen shows loan £4706, balance not shown on offer condition. Commitments screen shows loan £4378 not being repaid, offer condition shows loan to be repaid. DTI noted to be low at 29.70%"</t>
  </si>
  <si>
    <t>LE67 2RG</t>
  </si>
  <si>
    <t>LT339989</t>
  </si>
  <si>
    <t>R1001374722</t>
  </si>
  <si>
    <t>* Borrower 1 Income / bank statement issues noted (Lvl B)     "Completion statement on file shows net proceeds of £44,285 from sale of previous property in Jun15. £28,400 deposit was required in respect of new purchase. Processing of the application commenced on 7Jan16 and the underwriter has noted that the borrower took out an HP agreement of £9,069 on 27Jan16. Although this did not affect affordability the underwriter did not investigate the need for additional credit taking into account the apparent surplus from sale of the previous property."
* Solicitors on Title do not match Application (Lvl B)     "Original sols did not meet lenders requirements."
* Property-related issues notes on Valuation Report (Lvl B)     "Property was not fit for immediate occupation at the time of inspection. Full retention made."</t>
  </si>
  <si>
    <t>NN8 1NR</t>
  </si>
  <si>
    <t>R1001375249</t>
  </si>
  <si>
    <t>* Borrower 1 Income / bank statement issues noted (Lvl B)     "The business bank statements provided for Borrower 1 for the period 1Oct-31Dec15 show credits of £6,492 which annualise to £25,968;  £40,408 has been used in the income assessment as per the on-line submitted Apr15 SA302. It is also noted that there was a substantial year on year increase in income. The Lenders system shows previous years income as £5,769 although it is noted that Apr14 self- assessment on file shows £13,903. This is still a large increase in income and is not supported by the borrowers bank statements. The underwriters notes specifically refer to the borrowers business bank statements stating that the income levels support the SA302 which is clearly not the case.  It is possible that as the borrower runs his own law firm the period over which bank statements have been supplied may not reflect outstanding invoices but an explanation from the borrower should have been requested.  A re-run of the Lenders DTI calculation shows that on the lower income the DTI would still fit at 50% ."</t>
  </si>
  <si>
    <t>* On-line Submitted SA302 used to verify income (Borrower 1) (Lvl A)     "2014-15 online self assessment used for confirmation of B1 income."
* Applicant(s) address search not sufficiently complete (Lvl A)     "Linked addresses noted on credit data, but these are noted as not being searched. Unclear therefore whether full checks made."
* On-line Submitted SA302 used to verify income (Borrower 2) (Lvl A)     "Online submission of 2014-15 self assessment used for confirmation of income.  Noted that the on line submission is dated the day after the application form was signed.  Apr15 P60 also on file as borrower is a limited company director."</t>
  </si>
  <si>
    <t>£92,000 purchase of B2's ex partners share of equity. Credit search confirms 480 score for B2.</t>
  </si>
  <si>
    <t>MK3 5BB</t>
  </si>
  <si>
    <t>BM231601</t>
  </si>
  <si>
    <t>R1001381637</t>
  </si>
  <si>
    <t>* Income into retirement not acceptable (Lvl B)     "Borrowers have stated that they do not intend to retire until aged 70 and this is in line with Lending policy, it may have been prudent to ask however what pension provision had been made by the borrowers as only a small monthly contribution is being made by B1s employer."</t>
  </si>
  <si>
    <t>Borrower 2 has previously had arrears on a mortgage that is now redeemed in 2012.  He also has an unsatisfied CCJ dating back to the same period.  The borrower has provided a detailed and plausible explanation regarding the adverse credit and arrears.</t>
  </si>
  <si>
    <t>LN8 3PA</t>
  </si>
  <si>
    <t>LL97597</t>
  </si>
  <si>
    <t>R1001383082</t>
  </si>
  <si>
    <t>* Borrower 1 Income / bank statement issues noted (Lvl B)     "The underwriter is using 65% of B1 commission income. Apr15 P60 and latest payslips were requested to support this. Apr16 P60 and payslips were provided and therefore justification of using over 50% of commission income is only supported by one years total income. The case is noted to be risk level 3 and therefore acceptable to use over 50% of additional income however lending policy does suggest that the underwriter may need to request previous years P60’s."
* Decision to lend not justified by loan approval notes (Lvl B)     "While the application appears to fit lending policy it is felt that further enquiries and notes on file are required regarding the borrowers finances.  This is a remortgage application with £50,738 debt consolidation. The borrowers have declared a total joint income of £73,500 and have a current residential mortgage of £138,684 i.e. less than 2x income. In addition to this the borrowers have 10 credit cards with the credit search showing that some of these are close to limits i.e. £1439 on £1500, £909 on £1000, £3000 on £3060, £2194 on £2350, £1726 on £1800, £3002 on £3000, £2974 on £3050 and £1793 on £1750. It is also noted that 3 of the cards have been taken out in the last 12 months and a £10,000 personal loan taken out in Feb16. In view of the apparent good affordability of the current residential mortgage further enquiries and file notes would have been prudent regarding the borrowers apparent reliance on credit and a judgement made on the likelihood of this reoccurring in the future."</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</si>
  <si>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to be cleared, DTI calculated at 45.73%. However monthly commitment of £898.66 pm noted and offer not conditioned robustly in ensuring these are cleared. As such should be included in DTI calculation. We are unable to calculate KMC’s DTI but it is likely to be approx. 65.15% on this basis."</t>
  </si>
  <si>
    <t>Remortgage to include repayment of £16191 second charge. Credit search confirms B2 score 352</t>
  </si>
  <si>
    <t>LU2 9LQ</t>
  </si>
  <si>
    <t>BD37664</t>
  </si>
  <si>
    <t>R1001374706</t>
  </si>
  <si>
    <t>ANDREW THOMPSON</t>
  </si>
  <si>
    <t>Valuer has stated that the property is currently let.  Capital raising  to purchase an additional property although post offer the borrower requested for the condition for simultaneous purchase to be removed and explained that several properties were being purchased making it impossible to comply with the condition; it was agreed that this condition should be removed by a team leader.  At the same time the offer was revised to reflect that this was not a CBTL as the capital raising was for the purpose of purchasing more buy to let properties.  Direct debit coming from an account held in the names of the borrower and her partner, letter on file from the borrowers partner giving permission for this.</t>
  </si>
  <si>
    <t>ME7 1RF</t>
  </si>
  <si>
    <t>K831366</t>
  </si>
  <si>
    <t>R1001385984</t>
  </si>
  <si>
    <t>No proof of salary on file</t>
  </si>
  <si>
    <t>LL22 9AN</t>
  </si>
  <si>
    <t>not reg</t>
  </si>
  <si>
    <t>R1001380753</t>
  </si>
  <si>
    <t>* Mortgage offer conditions not suitable/appropriate (Lvl B)     "The 25 year old step son is confirmed as now living elsewhere however the 23 year old step daughter is described as living in Exeter as a post graduate student. Without any further detail on file to clarify the situation, it is felt that as a university student the home address showing voters roll information should still be classed as the main residence and as such should have been notes as an other occupant. Potential equity issue.  The application relates to an existing Kensington borrower remortgaging to repay a second charge. It is not clear if fees to close the existing mortgage are waived in view of the lender being unable to make further advances. The new offer states that a deeds release fee, redemption administration fee and TT fee totalling £208 will be payable. Potential TCF issue."
* Borrower 1 Affordability issues noted (Lvl B)     "The credit search shows borrowers credit cards are at or exceeding their limits. i.e. £1,037 on £1,000, £509 on £500, £2,499 on £2,500. Current account shows £662 on £700. The borrower is also noted to have taken a Second Mortgage in Apr15 and two unsecured personal loans in Aug15.  It is felt that this trend of reliance on credit should have been investigated before proceeding."
* Property-related issues notes on Valuation Report (Lvl B)     "The valuer has assumed an unexpired lease of 85 years when the true position is 52 years. The lender has not made the valuer aware of this point for consideration regarding the value of the property. The true value of the lenders security has therefore not been established.  It is noted that this is a re-mortgage of a property that is already held as security and at 75% ltv there is room for movement on the valuation figure.  Also with 35 years remaining at the end of the term the property is within lending policy."</t>
  </si>
  <si>
    <t>* Credit search not within 40 Days (Lvl A)     "Credit search dated 17Mar16. Offer issued 29Apr16. Credit search is 44 days old at time of offer and  therefore still within lending policy."
* Unexpired term of Leasehold does not meet criteria (Lvl A)     "Land Reg search confirms the lease is for 99 years from 25Dec69. There are therefore 52/53 years remaining at completion with 35/36 years remaining at the end of the term. Current policy V22 does not detail a minimum term required at completion but not less than 35 years at the end of term is acceptable."
* Applicant(s) address search not sufficiently complete (Lvl A)     "Linked addresses noted on credit data, but these are noted as not being searched. Unclear therefore whether full checks made."</t>
  </si>
  <si>
    <t xml:space="preserve">Existing Kensington borrower remortgaging to repay Second Charge. It is felt that the true value of the lenders security has not been established in this case. The property was originally valued on a freehold basis. The valuer was then advised that the property was leasehold and provided a value with an assumption of an 85 year lease remaining. It has been confirmed that the lease remaining on completion is 52 years and 35 years at the end of the term. This has not been referred back to the valuer for comment. Although the case relates to an existing Kensington borrower remortgaging the true value of the security should still have been established and consideration given to market appeal in view of the lease term not being acceptable to the majority of mortgage lenders. The borrowers step daughter is on the current Voters Roll but is noted to be a post graduate student in Exeter. As a university student it is felt that the mortgaged property should still be classed as the main residence and dealt with as an other occupant. Potential equity issue. The credit search indicates a trend for reliance on credit. It would have been prudent to investigate this further and request borrowers bank statements. </t>
  </si>
  <si>
    <t>CF38 2SD</t>
  </si>
  <si>
    <t>WA18731</t>
  </si>
  <si>
    <t>R1001373313</t>
  </si>
  <si>
    <t>* Valuer has not provided sufficient comparibles (Lvl B)     "2 of the comparibles are &gt; 6 months old."</t>
  </si>
  <si>
    <t>S60 5UD</t>
  </si>
  <si>
    <t>SYK403435</t>
  </si>
  <si>
    <t>R1001382370</t>
  </si>
  <si>
    <t>This is a let to buy application, capital raising to purchase another residential home.  Memorandum of sale is on file for a purchase of another residential home in Manchester.  Offer conditioned in accordance with CBTL guidelines.</t>
  </si>
  <si>
    <t>M20 5AA</t>
  </si>
  <si>
    <t>MAN94445</t>
  </si>
  <si>
    <t>R1001380839</t>
  </si>
  <si>
    <t>* Mortgage offer conditions not suitable/appropriate (Lvl B)     "B1 is retaining his existing property as a let to buy. Non redemption of the existing mortgage was not conditioned on the mortgage offer and was subsequently queried by the solicitors."
* Borrower 1 Income / bank statement issues noted (Lvl B)     "Broker email advises that B1's lender has given consent to let his existing property. This has not been seen and it has not been confirmed if any higher rate of interest will apply. Rental shortfall has been calculated using Right Move data and current mortgage instalment."
* Valuer has not provided sufficient comparibles (Lvl B)     "One comparable sale exceeds 10% of valuation which the valuer has qualified with the comment that it is a semi detached rather than terraced property.  One comparable sale is over six months old and the valuer has advised that static market conditions prevail."</t>
  </si>
  <si>
    <t xml:space="preserve">B2 is stated to be a first time buyer on application form. Currently living with family. Credit search confirms score 495 for B2. Other monthly commitments relate to £169.16pm debt collections, £82.50pm rental shortfall on let to buy, £81.66pm season ticket. </t>
  </si>
  <si>
    <t>WV3 0EA</t>
  </si>
  <si>
    <t>WM591379</t>
  </si>
  <si>
    <t>R1001380045</t>
  </si>
  <si>
    <t>* Potential consents issue noted from Voters Roll information (Lvl B)     "Third party named on VR. Identified as son of B1. Standard Offer conditioning included by lender, but individual not named and no requirement for Deed of Consent to be completed.  The Lenders has completed their screens with the occupier middle name as being incorrect, this has been confirmed by the Lenders insurers that in this would not have any affect on the outcome of any potential claims."
* Valuer has not provided sufficient comparibles (Lvl B)     "2 comparibles are &gt; 6 months old, Valuer has stated that they are best available"</t>
  </si>
  <si>
    <t>NG19 8NE</t>
  </si>
  <si>
    <t>NT174134</t>
  </si>
  <si>
    <t>R1001376780</t>
  </si>
  <si>
    <t xml:space="preserve">B1 works on average 48hr week at 9.3 per hour, this used by UW to determine basic of £23212.80 pa. YTD @ week 35 = £23327.01,  £7703.01 used by UW for bonus B2 works 22.5 hours per week </t>
  </si>
  <si>
    <t>LE4 8FD</t>
  </si>
  <si>
    <t>LT117806</t>
  </si>
  <si>
    <t>R1001378372</t>
  </si>
  <si>
    <t>Mrs still on vr under previous name The borrowers are purchasing the property as sitting tenants as confirmed by the valuer and the fact that the borrowers are residing in the property they are buying.  The application form states that there are selling agents involved who appear to be the same as those that are managing the property for the rental market. The deposit money came from sale of borrower 2 property in Croydon and sale of property in Finland.  Bank statements on file to show the funds from the sale of the property in Finland have been highlighted using highlighter pens, therefore it is not possible to read the details of the credits.  A good trail has been established back to the origins of these overseas funds which were transferred into a UK bank account in January 2016.  Borrower 1 was born in Finland.</t>
  </si>
  <si>
    <t>GU24 0EH</t>
  </si>
  <si>
    <t>SY588890</t>
  </si>
  <si>
    <t>R1001379137</t>
  </si>
  <si>
    <t>App 1 income is difficult to ascertain - he is a painter on oil rigs and work 3 weeks on and 3 weeks off - I have used week 48 + 4 weeks of £1691.76  App 2 is a Bank Nurse, income not taken into account by lender</t>
  </si>
  <si>
    <t>NE30 3QB</t>
  </si>
  <si>
    <t>TY361007</t>
  </si>
  <si>
    <t>R1001383319</t>
  </si>
  <si>
    <t>* Mortgage offer conditions not suitable/appropriate (Lvl B)     "Notes on file indicate that the son of B1 will reside at the security. Lenders system updated, however there is no condition requiring a Deed of Consent to be completed.  Noted that lenders securities screen has been completed which meets with title insurance requirements. Potential equity issue."</t>
  </si>
  <si>
    <t>CB8 8DH</t>
  </si>
  <si>
    <t>SK227598</t>
  </si>
  <si>
    <t>R1001383213</t>
  </si>
  <si>
    <t>TW19 7NG</t>
  </si>
  <si>
    <t>SY619964</t>
  </si>
  <si>
    <t>R1001382457</t>
  </si>
  <si>
    <t>Payday loan present , repaid 2013 £479</t>
  </si>
  <si>
    <t>NE38 8FL</t>
  </si>
  <si>
    <t>TY520265</t>
  </si>
  <si>
    <t>R1001384629</t>
  </si>
  <si>
    <t>* Buy to Let Property is not in lettable condition (Lvl A)     "The Valuer has recommended that improvement works should be undertaken to the kitchen and bathroom before marketing the property."</t>
  </si>
  <si>
    <t>Tenant is staying in property whilst improvements are being carried out. Is this feasible bearing in mind the kitchen and bathroom are being replaced ?</t>
  </si>
  <si>
    <t>OX4 2QP</t>
  </si>
  <si>
    <t>ON235693</t>
  </si>
  <si>
    <t>R1001374942</t>
  </si>
  <si>
    <t>* Valuation with new build caveat and an LTV &gt; 80% (Lvl B)     "The valuation provided is for the property as new. This figure may not be attainable on resale"
* Borrower 1 Affordability issues noted (Lvl B)     "Underwriter assessment assumed all outstanding credit (except for £249.00 pm) to be cleared, DTI calculated at 49.6%. However monthly commitment of £463.80 pm noted and offer not conditioned robustly in ensuring these are cleared. As such should be included in DTI calculation. We are unable to calculate KMC’s DTI but it is likely to be approx.  57.94 % on this basis. It is noted that the unsecured credit is to be cleared with a gift from parents and decision was made by the Underwriter not to ask for evidence of this."</t>
  </si>
  <si>
    <t>* Credit search not within 40 Days (Lvl A)     "Within lenders criteria"
* Borrower 2 Income / bank statement issues noted (Lvl A)     "B2 on maternity leave, returning to work May16"
* Applicant(s) address search not sufficiently complete (Lvl A)     "Linked addresses noted on credit data, but no evidence that these have been searched. Unclear therefore whether full checks made."
* Property under 10 years old and no NHBC cover or similar (Lvl A)     "Property is a new build, valuer has not mentioned NHBC or similar cover. This has been conditioned on the offer."</t>
  </si>
  <si>
    <t>Original valuation 31/03/2016, CMV = 0 as property at first fix stage Student loan £249</t>
  </si>
  <si>
    <t>EX5 7ED</t>
  </si>
  <si>
    <t>DN652310</t>
  </si>
  <si>
    <t>R1001379388</t>
  </si>
  <si>
    <t>* Potential consents issue noted from Voters Roll information (Lvl B)     "The application form states that the borrowers have 2 adult financial dependants but no other occupants have been declared. There are no notes on file to clarify who the dependants are or where they are currently living. Voters roll shows that 2 other family members have lived at the mortgaged property but are not on the current voters roll. It would been prudent to cover all points declared on the application form and update notes accordingly."
* Borrower 1 Income / bank statement issues noted (Lvl B)     "Bank statements show an unpaid fee charge for the period 30Sep-29Oct15. This has not been investigated by the underwriter. The borrowers appear to pay their current mortgage in cash and the details are not shown on the credit search. A statement has been provided showing regular payments from Jan14 to Mar16 however the amounts paid vary from £309.97pm to £348.72. There is one noticeable underpayment of £154.19 in Oct15 and is noted to coincide with the time of the unpaid fee charge detailed above. It would have been prudent to investigate any financial pressure that the borrowers were experiencing at this time and obtain confirmation of satisfactory conduct from the existing lender."
* Consents Issue from VR - not properly conditioned on offer by UW (Lvl B)     "Two adult dependants declared on application form but no enquiries made as to who these relate to."</t>
  </si>
  <si>
    <t>* Applicant(s) address search not sufficiently complete (Lvl A)     "Linked addresses noted on credit data, but these are noted as not being searched. Unclear therefore whether full checks made"</t>
  </si>
  <si>
    <t>Credit search confirms 292 score for B2. £77.75pm DMP being repaid from remortgage.</t>
  </si>
  <si>
    <t>TF2 7EA</t>
  </si>
  <si>
    <t>SL84149</t>
  </si>
  <si>
    <t>R1001379683</t>
  </si>
  <si>
    <t xml:space="preserve">App 1 still on vr at previous address - POR obtained Deposit from BTL offer on App 1 property already owned  Offer originally £124000. Broker requested an increase to £129100  App 2 noted as having a returned DD. This shown on the Barclays Bank statements as being returned on the 11th and 18th Jan - same amount £88.47 to Paypal. </t>
  </si>
  <si>
    <t>LE4 4HP</t>
  </si>
  <si>
    <t>LT219320</t>
  </si>
  <si>
    <t>R1001383649</t>
  </si>
  <si>
    <t>M30 9HD</t>
  </si>
  <si>
    <t>GM791835</t>
  </si>
  <si>
    <t>R1001373949</t>
  </si>
  <si>
    <t>* Borrower 2 Income / bank statement issues noted (Lvl B)     "Borrower 2 has been self- employed since Apr06 with last 3 years income stated as £14,698-2013, £7,450-2014, £26,768-2015.  The on line submitted 2014/15 SA302, submitted 4 days after the mortgage application was signed, shows an income of £26,768 however bank statements provided for the period 14Sep-21Dec15 show credits of only £5020 which annualise to £15,060. Following the request to extend the offer further bank statements were supplied from 12Feb16- 19May16 which show credits of £6,020 annualising to £24,099.  It seems that the bank statements originally obtained did not support the level of income stated on the SA302 for year ending 2015.  The original bank statements combined with the additional bank statements which cover a total of 8 months (this includes the period of 21Decto12Feb where bank statements are missing) dating from 14Sept15 through to 19May16 show total credits of £11045 which annualise to £16,567.   Given that the previous years income figure was half that declared on the on line submitted SA302 for year ending 2015 it would have been prudent to make further investigations into the borrowers income to establish that the 2015 earnings were sustainable going forward."
* Solicitors on Title do not match Application (Lvl B)     "No solicitor details were given on original application form. Sols details subsequently provided were not acceptable and then replaced with an acceptable firm."
* Borrower 1 Income / bank statement issues noted (Lvl B)     "The council tax bill provided by the borrowers as proof of residence dated 14Feb14 shows an arrangement to collect what appears to be council tax arrears. No further enquiries appear to have been made regarding this."</t>
  </si>
  <si>
    <t>* Post-Offer Issues Indicated (Lvl A)     "Original offer issued 28Jan16. Extension requested due to sale of current property falling through. Offer issued 31May15."
* On-line Submitted SA302 used to verify income (Borrower 1) (Lvl A)     "2014-15 online submitted SA302 used for income assessment.  Noted that the submission was made 4 days after the mortgage application was signed"
*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(except for £123pm) to be cleared, DTI calculated at 49.87%. However monthly commitment of £288pm noted and offer not conditioned robustly in ensuring these are cleared. As such should be included in DTI calculation. We are unable to calculate KMC’s DTI but it is likely to be approx.  55.81% on this basis."</t>
  </si>
  <si>
    <t>Application form states B1 is a first time buyer, deposit is coming from sale of property owned by borrower 2. B2 £288pm loan commitment declared on application form not shown on credit search but taken into account in affordability. Payments verified on bank statements. Borrowers letter on file confirming no change of circumstances dated 28May16.</t>
  </si>
  <si>
    <t>RM14 1EW</t>
  </si>
  <si>
    <t>EGL139075</t>
  </si>
  <si>
    <t>R1001379059</t>
  </si>
  <si>
    <t>Reinspection to confirm completion 16/05/2016</t>
  </si>
  <si>
    <t>LN3 4GW</t>
  </si>
  <si>
    <t>R1001384657</t>
  </si>
  <si>
    <t>* LTV exceeds policy (Lvl A)     "Assumed within product criteria"</t>
  </si>
  <si>
    <t>Originally pp £132000. The Valuer did not share the same enthusiasm and price reduced to £124950. 90% loan reduced accordingly. Repossessed property.  Relation of applicants noted on vr - notes indicate that they will not be living with applicants.  Applicant 1 is on a zero hours contract so 30% of gross pay for 2015-16 used  Student loan of £15 + Lowell Group payments of £59 deducted</t>
  </si>
  <si>
    <t>PR8 3LJ</t>
  </si>
  <si>
    <t>MS162395</t>
  </si>
  <si>
    <t>R1001381604</t>
  </si>
  <si>
    <t>* Borrower 1 Affordability issues noted (Lvl B)     "The borrower is a self employed property developer since 2013.  The loan amount has been agreed on the borrowers latest years accounts which is within lending policy.  A combination of net profit and basic salary has been used with only £34,000 being evidenced by the latest SA302.  Property developers are notorious for suffering with cash flow problems and fluctuating income patterns, no consideration appears to have been given to this.  It is noted that the borrower shows no signs of any financial stress with considerable cash balances held in his business and personal accounts.  The borrower also holds a property portfolio of 4 properties, purchased since 2013."</t>
  </si>
  <si>
    <t>N16 6XL</t>
  </si>
  <si>
    <t>NGL276879</t>
  </si>
  <si>
    <t>R1001380592</t>
  </si>
  <si>
    <t>* Property-related issues notes on Valuation Report (Lvl B)     "The valuer describes the property as a 3 bed terraced property. The solicitor has described the property as a 2 bed terraced house.  This true position has not been clarified.  Right Move indicates 3 bed."
* Valuer has not provided sufficient comparibles (Lvl B)     "Two comparable sales are over 6 months old."</t>
  </si>
  <si>
    <t>* Mortgage offer conditions not suitable/appropriate (Lvl A)     "Notes on file indicate that the B's son will reside at the security. Whilst offer conditioned that lender aware, there is no requirement for Deed of Consent to be completed. Potential equity issue.   Lenders securities screen noted with details."</t>
  </si>
  <si>
    <t>Credit search confirms B2 score 264.  £55pm other commitments declared on application form.</t>
  </si>
  <si>
    <t>NG16 3FU</t>
  </si>
  <si>
    <t>NT259347</t>
  </si>
  <si>
    <t>R1001384020</t>
  </si>
  <si>
    <t xml:space="preserve">Credit card balances used after repayment of balances as per offer One loan has last payment due (£215) so was disregarded Other commitment is maintenance </t>
  </si>
  <si>
    <t>DE13 0PX</t>
  </si>
  <si>
    <t>SF597801</t>
  </si>
  <si>
    <t>R1001382639</t>
  </si>
  <si>
    <t>* Mortgage offer conditions not suitable/appropriate (Lvl B)     "Lending based on current market value, however valuer has recommended a retention and requested reports. No condition on offer or undertaking seen"</t>
  </si>
  <si>
    <t>* Credit search not within 40 Days (Lvl A)     "Within lending policy"
* Applicant(s) address search not sufficiently complete (Lvl A)     "Linked addresses noted on credit data, but no evidence that these have been searched. Unclear therefore whether full checks made."</t>
  </si>
  <si>
    <t>LTV is 83% based on current valuation of £126500 B1 student loan £76</t>
  </si>
  <si>
    <t>Renting Commercially</t>
  </si>
  <si>
    <t>PE11 2QE</t>
  </si>
  <si>
    <t>LL126017</t>
  </si>
  <si>
    <t>R1001383581</t>
  </si>
  <si>
    <t>* Income into retirement not acceptable (Lvl B)     "B1 aged 69 at end of term, stated retirement age 70, is acceptable within lending policy,"
* Maiden names/aliases not properly searched (Lvl B)     "B2 has a been known by 3 names, no evidence seen of a search in 1 of the previous names"
* Applicant(s) address search not sufficiently complete (Lvl B)     "Linked addresses noted on credit data, but no evidence that these have been searched. Unclear therefore whether full checks made. B2 cannot be traced on VR and has no financial history showing on credit search. POR originally requested to cover 3 year history. POR provided for current address. Note on file indicates that UW has accepted a copy of a marriage certificate for POR Sep 2014, no further evidence of address seen. B2 has also been known by another name other than disclosed on the application form and resided at another address than declared, no evidence seen that this name and  address have been searched."</t>
  </si>
  <si>
    <t xml:space="preserve">CCJ was satisfied same day as registered </t>
  </si>
  <si>
    <t>PL14 3EL</t>
  </si>
  <si>
    <t>CL118996</t>
  </si>
  <si>
    <t>R1001375935</t>
  </si>
  <si>
    <t>* Valuer has not provided sufficient comparibles (Lvl B)     "2 of the comparibles are &gt; 10% tolerance"</t>
  </si>
  <si>
    <t>* Credit search not within 40 Days (Lvl A)     "Within criteria"</t>
  </si>
  <si>
    <t>B2 is a First time buyer B2 not on VR, POR provided</t>
  </si>
  <si>
    <t>NR11 7LQ</t>
  </si>
  <si>
    <t>NK317690</t>
  </si>
  <si>
    <t>R1001377626</t>
  </si>
  <si>
    <t>CF44 0NS</t>
  </si>
  <si>
    <t>R1001384567</t>
  </si>
  <si>
    <t>* Loan outside of lending policy (Lvl B)     "When the original application was received in November last year the risk level result was 3 which allowed the borrowers to access the maximum DTI of 60%.  In between that property falling through and a new application submitted the borrowers repaid a credit card which appears to have increased their risk level and reduce the maximum loan amount.  A well documented and sensible decision by the underwriting manager was made to override the score decision as it was considered that as a result of the borrowers reducing their unsecured credit the amount they were allowed to borrow had reduced."
* Property-related issues notes on Valuation Report (Lvl B)     "The proximity of an electrical sub station adjacent to the property may deter some purchasers and affect marketability. Valuer has stated that this is reflected in the valuation. Values has also stated that the property is currently being used as an HMO"</t>
  </si>
  <si>
    <t>* Applicant(s) address search not sufficiently complete (Lvl A)     "Linked addresses noted on credit data, but no evidence that these have been searched. Unclear therefore whether full checks made."
* Borrower 1 Affordability issues noted (Lvl A)     "Underwriter assessment assumed all outstanding credit  to be cleared, DTI calculated at 59.99%. However monthly commitment of £190 pm noted and offer not conditioned robustly in ensuring these are cleared. As such should be included in DTI calculation. We are unable to calculate KMC’s DTI but it is likely to be approx.  62.15 % on this basis."</t>
  </si>
  <si>
    <t>B2 began PAYE employment May16, income not used</t>
  </si>
  <si>
    <t>SW16 6DP</t>
  </si>
  <si>
    <t>SGL181327</t>
  </si>
  <si>
    <t>R1001384427</t>
  </si>
  <si>
    <t xml:space="preserve">Valuer confirms property is a dormer bungalow Borrower currently in receipt of a work related pension Property joint Freehold and leasehold titles to be merged at completion </t>
  </si>
  <si>
    <t>CF40 1PX</t>
  </si>
  <si>
    <t>CYM669159/WA107311</t>
  </si>
  <si>
    <t>R1001375231</t>
  </si>
  <si>
    <t>CR2 0QH</t>
  </si>
  <si>
    <t>SGL36636</t>
  </si>
  <si>
    <t>R1001376719</t>
  </si>
  <si>
    <t>* Borrower 1 Income / bank statement issues noted (Lvl B)     "B1 has an income of £90,877 verified from Apr15 SA302. Limited company bank statements show healthy ongoing balances with regular daily business activity. B1 is one of 3 company directors.  A company search on files shows the borrowers company has been trading for 13 years and that the company's net worth is in the region of £1.3 million with assets worth £2 million.  A summary of personal bank statements as at 8Jan16 show balances of -£2,233.49(o/d limit £1,500) and £271.64.  It is noted that the borrowers are premier customers and the bank appear to be completely happy with the borrowers exceeding their overdraft limits.  In addition, the credit search shows that all credit card balances are very close to their limits. There are indications that the borrowers could be financially stretched personally but a landlords reference has been obtained which confirms the borrowers have paid their rent of £1400 a month for the last 4 years and the credit search shows that all credit has been paid A1.  An explanation from the borrowers with regards to their personal finance arrangements would have been prudent in this case to help understand their true financial position especially as the DTI is considered high at 56.44%."
* LTV exceeds policy (Lvl B)     "Product max 85%. Loan agreed with fees added increasing LTV to 85.306%."
* Decision to lend not justified by loan approval notes (Lvl B)     "The borrowers personal financial position has not been questioned.  With a personal overdraft limit consistently exceeded,  all credit card balances nearing their limits and a high DTI of 56% the underwriters should have requested an explanation with regards to how the borrowers manage their personal finances.  It is noted that the borrowers have been making £1400 per month in rent payments for the last 4 years to the satisfaction of the agent."</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</si>
  <si>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(except for £722pm) to be cleared, DTI calculated at 56.44%. However monthly commitment of £172.80pm noted and offer not conditioned robustly in ensuring these are cleared. As such should be included in DTI calculation. We are unable to calculate KMC’s DTI but it is likely to be approx.  58.62% on this basis."</t>
  </si>
  <si>
    <t xml:space="preserve">Credit search confirms 437 score for B2. </t>
  </si>
  <si>
    <t>CM9 6SP</t>
  </si>
  <si>
    <t>EX819379</t>
  </si>
  <si>
    <t>R1001386848</t>
  </si>
  <si>
    <t>BS48 1JT</t>
  </si>
  <si>
    <t>AV209099</t>
  </si>
  <si>
    <t>R1001383220</t>
  </si>
  <si>
    <t>TW19 6BA</t>
  </si>
  <si>
    <t>SY553904</t>
  </si>
  <si>
    <t>R1001383342</t>
  </si>
  <si>
    <t>* Applicant(s) address search not sufficiently complete (Lvl A)     "Linked addresses noted on credit data, but no evidence that these have been searched. Unclear therefore whether full checks made."
* Mortgage offer conditions not suitable/appropriate (Lvl A)     "Notes on file indicate that daughter will reside at the security. Lenders system updated, however there is no condition requiring a Deed of Consent to be completed. Potential equity issue."</t>
  </si>
  <si>
    <t>Basic salary only used, both borrowers also in receipt of private pensions</t>
  </si>
  <si>
    <t>DY10 2QX</t>
  </si>
  <si>
    <t>HW130880</t>
  </si>
  <si>
    <t>R1001383273</t>
  </si>
  <si>
    <t>* Borrower 1 Affordability issues noted (Lvl A)     "Borrower works for NHS and payslips clearly show her annual income including a pay rise on Apr16 payslip. Unclear why UW has calculated using P60 from 2015 and Mar2016 payslip to determine income."</t>
  </si>
  <si>
    <t>B29 7SL</t>
  </si>
  <si>
    <t>WM316587</t>
  </si>
  <si>
    <t>R1001383493</t>
  </si>
  <si>
    <t>* Applicant(s) address search not sufficiently complete (Lvl A)     "Linked addresses noted on credit data, but no evidence that these have been searched. Unclear therefore whether full checks made."
* Mortgage offer conditions not suitable/appropriate (Lvl A)     "Notes on file indicate that the daughter will reside at the security. Whilst offer conditioned that lender aware, there is no requirement for Deed of Consent to be completed. Potential equity issue."</t>
  </si>
  <si>
    <t>B2 68 at maturity, currently unemployed so not included into affordability</t>
  </si>
  <si>
    <t>DE73 6UH</t>
  </si>
  <si>
    <t>DY104352</t>
  </si>
  <si>
    <t>R1001373362</t>
  </si>
  <si>
    <t>* Borrower 1 Income / bank statement issues noted (Lvl B)     "Payslips provided show that borrower had accumulated £2047.48 unpaid time off by Nov 2015 equating to 6.3% of his basic salary, this has not been questioned or taken into account in DTI calculation."
* Solicitors on Title do not match Application (Lvl B)     "Revised offer issued 03/05/2016 for change of solicitors, original solicitors had not been instructed by Borrowers."</t>
  </si>
  <si>
    <t>* Credit search not within 40 Days (Lvl A)     "Original offer 22/03/2016"</t>
  </si>
  <si>
    <t>Deposit funds coming from equity from sale of residential mortgage and capital raising exercise on one of their buy to lets.</t>
  </si>
  <si>
    <t>RM3 0XA</t>
  </si>
  <si>
    <t>EGL69297</t>
  </si>
  <si>
    <t>R1001379021</t>
  </si>
  <si>
    <t>A1 mortgage conduct 137644 on let property. Noted B1 employed for 8 months, underwriter has taken decision to proceed without further referencing, seems reasonable</t>
  </si>
  <si>
    <t>SE3 7DH</t>
  </si>
  <si>
    <t>TGL318206</t>
  </si>
  <si>
    <t>R1001382840</t>
  </si>
  <si>
    <t>Borrower 1 has a second job as a market analyst working weekends, evidence of this income is on file including banks statements showing the earnings being credited and 2016 P60.</t>
  </si>
  <si>
    <t>LU3 2PG</t>
  </si>
  <si>
    <t>BD123071</t>
  </si>
  <si>
    <t>R1001381948</t>
  </si>
  <si>
    <t>B1 pays maintenance 173.33 pm B2 due to commence maternity leave, income not used to assess affordability</t>
  </si>
  <si>
    <t>CA28 8SH</t>
  </si>
  <si>
    <t>CU197586</t>
  </si>
  <si>
    <t>R1001384412</t>
  </si>
  <si>
    <t>* LTV exceeds policy (Lvl A)
* On-line Submitted SA302 used to verify income (Borrower 2) (Lvl 1)</t>
  </si>
  <si>
    <t>Noted son is also showing on current VR, feasible explanation provided</t>
  </si>
  <si>
    <t>NN5 6XH</t>
  </si>
  <si>
    <t>NN98381</t>
  </si>
  <si>
    <t>R1001383134</t>
  </si>
  <si>
    <t>* Property-related issues notes on Valuation Report (Lvl B)     "Environmental Report referred to valuer for comment on having any affect on valuation. Valuer has advised that the report only provides general information for example license granted to explore for oil/gas within 25km of the property which is of insufficient detail for us to ascertain whether this would or would not affect the reported valuation. If further investigation is undertaken we will be able to reconsider our valuation figure. On the basis of the information provided to date, no amendment of the valuation advise is considered necessary. The file shows no further investigation has taken place regarding this."
* Solicitors on Title do not match Application (Lvl B)     "Original sols did not meet lenders requirements."
* Valuer has not provided sufficient comparibles (Lvl B)     "Two comparable sales are over 6 months old."
* Borrower 2 Income / bank statement issues noted (Lvl B)     "Underwriter notes refer to assessment using Jan-Mar payslips at £22,016pa. These are noted to be Jan-Mar15 payslips. Notes also indicate employment reference obtained in error however this fortunately confirms current income £23363 following return to work from maternity leave. Mar16 payslip was requested and notes 25Apr16 state documents uploaded but not seen on file."</t>
  </si>
  <si>
    <t>NG24 7TA</t>
  </si>
  <si>
    <t>NT392354</t>
  </si>
  <si>
    <t>R1001383395</t>
  </si>
  <si>
    <t>* Lending into retirement not plausible (Lvl B)     "The borrower is a low paid builder and it is not considered feasible for him to continue working until 70.  The income and expenditure form states that he doesn't make any contribution to a pension.  The underwriters have not thought to question if the borrower would be able to work into retirement.  It is noted that this is within the latest lending policy version 22 for lending into retirement."
* Mortgage offer conditions not suitable/appropriate (Lvl B)     "Notes on file indicate that the partner of B1 will reside at the security (and son - age unknown). Whilst offer conditioned that lender aware, there is no requirement for Deed of Consent to be completed. Potential equity issue."
* Income into retirement not acceptable (Lvl B)     "The borrower is aged 58 borrowing over 12 years which will take him to aged 70 which is also the borrowers selected retirement age.  The lending policy allows borrowing up to the age of 70, regardless,  if this is also the selected retirement age without evidence of pension provision or the lending into retirement declaration.  For borrowers borrowing beyond the age of 70 the maximum age at application is 55. The borrower has stated on the expenditure form that he pays nothing into a personal pension.  Although this application is within the new lending policy guidelines and given that the borrower is a low paid self employed builder and likely to be carrying out manual labour, investigations should have been made into the feasibility of him being able to continue to make payments until he is 70 in order to comply with responsible lending guidelines."</t>
  </si>
  <si>
    <t>* On-line Submitted SA302 used to verify income (Borrower 1) (Lvl 1)
* Property-related issues notes on Valuation Report (Lvl A)     "The property has the benefit of a loft conversion which is not complete. Work being undertaken by applicant"</t>
  </si>
  <si>
    <t>PO12 4QR</t>
  </si>
  <si>
    <t>HP740943</t>
  </si>
  <si>
    <t>R1001375732</t>
  </si>
  <si>
    <t>Noted the company address on application form is borrowers residential address, this is merely a typo, wage slips correspond with entries onto bank statements, no major concerns. Student loan deduction on wage slips 1610, seems to have been paid off.</t>
  </si>
  <si>
    <t>CR4 2EQ</t>
  </si>
  <si>
    <t>SGL458027</t>
  </si>
  <si>
    <t>R1001381058</t>
  </si>
  <si>
    <t>* Borrower 1 Income / bank statement issues noted (Lvl B)     "It appears B2 is not residing in the property, according to the broker he has been living at 15 Courtlands for the last 2 years, and has been on voters roll there since 2010 - he came off the VR at 126 Coates Dec11. This differs to the application form, on which it was declared B2 has been residing at 126 Courtlands since 2000. On his bank statements it appears he is paying rent of £650 per month for the Courtlands property, this has not been taken into account on the commitments screen. Although the broker has said the applicants are working at their relationship and that he is moving back in, it appears he is on the mortgage as a guarantor,  and it seems unlikely he will now reside, having been separated since 2011 - the lenders income screen only shows borrower 1 basic income, her ytd income on her March payslip is £37,801 on the income screen just her basic salary of £22236 is reflected, the extra income all comes from shift allowances and overtime typical earnings for someone employed as a nurse with the NHS.  Apart from to protect borrower 2 equity it is not clear what value he adds to the application, borrower 1 income would appear to support the mortgage.  From the bank statements provided they do not seem to be connected at all now, with just 1 transfer between accounts in 3 months, appears they are financially independent."</t>
  </si>
  <si>
    <t>WD25 9PA</t>
  </si>
  <si>
    <t>HD172082</t>
  </si>
  <si>
    <t>R1001381405</t>
  </si>
  <si>
    <t>* Valuer has not provided sufficient comparibles (Lvl B)     "2 of the comparibles are outside 10% tolerance"</t>
  </si>
  <si>
    <t>* Credit search not within 40 Days (Lvl A)     "Dated within criteria"
* Applicant(s) address search not sufficiently complete (Lvl A)     "Linked addresses noted on credit data, but no evidence that these have been searched. Unclear therefore whether full checks made."</t>
  </si>
  <si>
    <t>T&amp;D reports, retention recommend of £2k, undertaking accepted.  Existing customer of lender since November 2015.  Other name on voters roll is the borrowers ex partner, notes on lenders system indicate that the borrower is no longer in contact with him which suggests he no longer lives at the property and she lives in the property by herself.</t>
  </si>
  <si>
    <t>CF39 8DU</t>
  </si>
  <si>
    <t>WA209137</t>
  </si>
  <si>
    <t>R1001382072</t>
  </si>
  <si>
    <t>DE12 8BN</t>
  </si>
  <si>
    <t>DY368981</t>
  </si>
  <si>
    <t>R1001377344</t>
  </si>
  <si>
    <t>* Credit search not within 40 Days (Lvl A)     "Credit searches carried out 8Feb16 and 12Feb16. Most recent search is therefore 48 days old at time of offer.  Lending policy states that a credit search is valid for 60 days."
* Post-Offer Issues Indicated (Lvl A)     "Funds released 2Jun16. Returned by sols 7Jun16 due to delay in completion, reissued 27Jun16."
* Applicant(s) address search not sufficiently complete (Lvl A)     "Linked addresses noted on credit data, but these are noted as not being searched. Unclear therefore whether full checks made."</t>
  </si>
  <si>
    <t xml:space="preserve">Mortgage Offer and Lenders system confirm 3.79%. £220pm maintenance declared on application form. £40pm repayment of CCJ. </t>
  </si>
  <si>
    <t>LN6 0NH</t>
  </si>
  <si>
    <t>LL40776</t>
  </si>
  <si>
    <t>R1001381950</t>
  </si>
  <si>
    <t>* Borrower 1 Income / bank statement issues noted (Lvl B)     "App 1 receives additional Responsibility allowance that has not been entered on system"
* Borrower 2 Income / bank statement issues noted (Lvl B)     "App2 has received bonuses and overtime which have not been added to the system. I have calculated an additional £1084.33  (P60 £17171.89 less basic of £16087.56)"</t>
  </si>
  <si>
    <t>3 years residential history not established although linked addresses found previous address  NOTE - The name on bank statements provided for B2 is incorrect. Evidence of gifted deposit on previous file.  Funds were deposited in borrowers bank in October 2015.</t>
  </si>
  <si>
    <t>NG13 8GA</t>
  </si>
  <si>
    <t>NT239341</t>
  </si>
  <si>
    <t>R1001380003</t>
  </si>
  <si>
    <t>Bank statements show app 1 address as previous address  Used average of £498 Student loan for app1 and £19 for app 2</t>
  </si>
  <si>
    <t>BS4 3DH</t>
  </si>
  <si>
    <t>AV83305</t>
  </si>
  <si>
    <t>R1001379390</t>
  </si>
  <si>
    <t>* Borrower 1 Income / bank statement issues noted (Lvl B)     "Company bank statements in four names, whilst underwriter has justified how income has been calculated by averaging up last 3 months credits, this does not take into account the % split between the 4 named owners or the running costs of the business which includes regular payments being made to staff/contractors. The balance of the account during this period rarely exceeded £7k and in fact was overdrawn at times."
* On-line Submitted SA302 used to verify income (Borrower 1) (Lvl B)     "Declared accountant does not hold acceptable qualification, UW suggestion made to complete online SA302 taken up (22/04/2016, application signed 0/04/2016) Whilst online returns are acceptable within lending policy, these are not a finalised proof of earnings which have been accepted by HMRC. Whilst personal self employed bank statements show credits in the region of £28k for a 3 month period this does not provide evidence that this level of income will be sustained and does not take into account any running costs of the business."
* Income into retirement not acceptable (Lvl B)     "No proof of income provided, B1 has stated that he has a private pension but no further details of projection seen"</t>
  </si>
  <si>
    <t>* Credit search not within 40 Days (Lvl A)     "Case originally received 01/03/2016, declaration signed 07/04/2016"
* Borrower 1 Affordability issues noted (Lvl A)     "Underwriter assessment assumed all outstanding credit (except for £19.74 pm) to be cleared, DTI calculated at 48.29%. However monthly commitment of £420.66 pm noted and offer not conditioned robustly in ensuring these are cleared. As such should be included in DTI calculation. We are unable to calculate KMC’s DTI but it is likely to be approx.  55.65 % on this basis."</t>
  </si>
  <si>
    <t>Credit being repaid though it is noted that  2 of the credit cards are very near their authorised credit limit and 1 is over the limit at date of search</t>
  </si>
  <si>
    <t>SO45 6EA</t>
  </si>
  <si>
    <t>HP149764</t>
  </si>
  <si>
    <t>R1001379113</t>
  </si>
  <si>
    <t>* Borrower 1 Income / bank statement issues noted (Lvl B)     "The borrower is remortgaging from joint to sole name and making an £18,000 capital reduction in the mortgage balance. The capital reduction is a gift from the borrowers father. Bank statements show that £20,000 was actually transferred from the father in Oct15. The borrowers bank balance as at 5Dec15 is £18,990 and at 4Mar16 is £17,779. It is noted that this is now less than the capital reduction to be made and without the benefit of the £20,000 transfer the true position of the account would show that the borrowers overdraft would have escalated from £1009.02 as at 5Dec15 to £2,220.83 as at 4Mar16 exceeding the agreed £1,750 overdraft limit. This does not appear to have been taken into account by the underwriter. It would have been prudent to obtain a wider range of statements to further assess the account conduct."</t>
  </si>
  <si>
    <t>YO12 4TN</t>
  </si>
  <si>
    <t>NYK97098</t>
  </si>
  <si>
    <t>R1001381745</t>
  </si>
  <si>
    <t>Deposit is coming from borrowers own savings, evidence of build up on file.</t>
  </si>
  <si>
    <t>LL22 74EH</t>
  </si>
  <si>
    <t>CYM440740</t>
  </si>
  <si>
    <t>R1001379427</t>
  </si>
  <si>
    <t>* LTV exceeds policy (Lvl B)     "Fees added"</t>
  </si>
  <si>
    <t>PE19 8GQ</t>
  </si>
  <si>
    <t>CB329839</t>
  </si>
  <si>
    <t>R1001384235</t>
  </si>
  <si>
    <t>CF72 9TL</t>
  </si>
  <si>
    <t>CYM673343</t>
  </si>
  <si>
    <t>R1001383860</t>
  </si>
  <si>
    <t>* Borrower 1 Income / bank statement issues noted (Lvl B)     "Online gambling noted on bank statements in region of £30- £50 per week, not considered an issue by UW as account conducted in credit, however going forward borrower will have to fund his mortgage payments which represents equivalent to his weekly wage"</t>
  </si>
  <si>
    <t>Unencumbered property appears that it was an inheritance in 2014. Retention £5k recommended for electrics and damp, property unencumbered and funds being raised for home improvements which will cover essential repairs noted by valuer. Basic contracted hours only used by UW, P60 confirms higher figure</t>
  </si>
  <si>
    <t>WS15 2JU</t>
  </si>
  <si>
    <t>SF524092</t>
  </si>
  <si>
    <t>R1001377439</t>
  </si>
  <si>
    <t>* Valuer has not provided sufficient comparibles (Lvl B)     "2 of the comparibles are outside 10% tolerance"
* Borrower 2 Income / bank statement issues noted (Lvl B)     "Monthly payments of £200.79 by DD are being paid from B2 bank account to a company which have not been queried. Payments  of £172 and £182 and £40 are being paid from B2 bank account to a 'same surname', could possibly be the borrowers mother who appeared on the voters roll from 1991 to 2015, have not been queried or taken into account in the affordability calculation.  It is noted that the DTI is 39.89% and although these payments should have been queried they are not likely to have a detrimental affect for affordability purposes."
* Solicitors on Title do not match Application (Lvl B)     "Nominated solicitors did not meet lenders requirements."</t>
  </si>
  <si>
    <t xml:space="preserve">Car allowance showing on payslip and UW assessment but not on income screen on DPR £370 is DMP which is being repaid from equity.  The DMP is largely due to a debt of £45,000 to a firm of solicitors, it would have been prudent to obtain an explanation with regards to this before proceeding. The borrowers are brother and sister who have lived together in their current address since 1990, the borrowers mother also appeared to reside with them but came of the voters roll in 2015. Borrowers appear to be 'downsizing from a 3 bedroom terraced property to a 2 bed flat to free up funds to clear debt.  </t>
  </si>
  <si>
    <t>EN6 2RJ</t>
  </si>
  <si>
    <t>HD490158</t>
  </si>
  <si>
    <t>R1001385198</t>
  </si>
  <si>
    <t>* Adequate ID not provided (Lvl B)     "It is noted that there is a full copy of a Visa debit card on file which seems to have been provided to help with proof of deposit, this would seem to be a Data Protection Act breach as all numbers are clearly visible. Anyone with system access could potentially use this card, as date of birth and full address details would also be easy to access, although noted the last 3 digits are not shown on the reverse."</t>
  </si>
  <si>
    <t xml:space="preserve">Noted wage rise B2 on latest wage slip, not taken into account in income on lender's screens. A1 conduct throughout on mortgage, one historic default on communications account. B2 not on VR at current address, por provided. </t>
  </si>
  <si>
    <t>NN3 8QR</t>
  </si>
  <si>
    <t>NN62117</t>
  </si>
  <si>
    <t>R1001384590</t>
  </si>
  <si>
    <t>* Property under 10 years old and no NHBC cover or similar (Lvl A)     "Valuation does not state that NHBC or equivalent is applicable. This is covered in the mortgage Offer conditions"</t>
  </si>
  <si>
    <t>Applicants purchasing new property with builder taking existing property in part exchange. The applicants existing mortgage is £332.24 together with a 2nd charge loan of £337 pm. Customers are also repaying a Car loan to Santander which is £208 pm. This means that the applicants will be slightly better off as Mortgage payments will  £780. The applicants are clearing most of their DMP but it is unclear whether there are sufficient funds available so the question has been answered NO  The Broker / Underwriter confirmed that property has the benefit of NHBC cover.</t>
  </si>
  <si>
    <t>DL16 7US</t>
  </si>
  <si>
    <t>DU129600</t>
  </si>
  <si>
    <t>R1001383973</t>
  </si>
  <si>
    <t>Is Mrs classed as self employed or employed. Whilst she is a director of the Ltd Company I believe she should be classed as self employed. Both Directors take a salary and Dividends.  Deposit coming from sale of previous property. £166 maintenance</t>
  </si>
  <si>
    <t>GU25 4RE</t>
  </si>
  <si>
    <t>SY225646</t>
  </si>
  <si>
    <t>R1001381780</t>
  </si>
  <si>
    <t>* LTV exceeds policy (Lvl B)     "Product max 85%. Loan agreed with fees added increasing LTV to 85.635%."</t>
  </si>
  <si>
    <t>* Income into retirement not acceptable (Lvl A)     "Borrowers have declared that they will retire at age 70, B1 is an accountant and B2 a nurse so it is feasible that employment can continue beyond SRA"
* Applicant(s) address search not sufficiently complete (Lvl A)     "Linked addresses noted on credit data, but no evidence that these have been searched. Unclear therefore whether full checks made"</t>
  </si>
  <si>
    <t>Valuer aware of sitting tenant purchase and confirmed arms length purchase B2 annual salary confirmed on payslip</t>
  </si>
  <si>
    <t>SA4 9HP</t>
  </si>
  <si>
    <t>CYM348</t>
  </si>
  <si>
    <t>R1001382620</t>
  </si>
  <si>
    <t>* Borrower 1 Affordability issues noted (Lvl B)     "It was noticed by the underwriter that the year to date income of £56,326.20 shown on B1's Mar16 payslip did not match the Apr16 P60 figure of £47,902.83. The underwriter obtained confirmation from the employer that there had been a problem with Sage payroll who also confirmed that the P60 figure provided is correct. The underwriter has however still based the income assessment on the higher incorrect figure shown on the payslip. £44,475.50 has therefore been used in the assessment made up of £27,825 basic, £4800 car allowance and 50% of £23,701 commission. It is noted that fortunately this is still less than the Apr16 P60 figure and there is some tolerance with DTI at 36.58%."</t>
  </si>
  <si>
    <t>* Post-Offer Issues Indicated (Lvl A)     "Sols advised gifted deposit of £15,000 and £24,200 from borrowers respective parents. Original gift letters advised £15,000 and £22,000 with £2,200 being provided from borrowers own resources. Revised gifted letters obtained confirming correct figures."
* Applicant(s) address search not sufficiently complete (Lvl A)     "Linked addresses noted on credit data, but these are noted as not being searched. Unclear therefore whether full checks made."</t>
  </si>
  <si>
    <t xml:space="preserve">Credit search confirms 301 score for B2. £316pm Student Loan. Data discrepancy shown on income as lenders income summary has noted included £4,800 car allowance. </t>
  </si>
  <si>
    <t>LS16 7PU</t>
  </si>
  <si>
    <t>YWE41628</t>
  </si>
  <si>
    <t>R1001382656</t>
  </si>
  <si>
    <t>Like for like remortgage, 1st and 2nd charge being redeemed  Employers letter confirms B2 works 22.5 hours per week</t>
  </si>
  <si>
    <t>PO2 7HH</t>
  </si>
  <si>
    <t>Hp137624</t>
  </si>
  <si>
    <t>R1001380530</t>
  </si>
  <si>
    <t>* Voters roll information out of line with application (Lvl 2)     "It is noted that the borrower has a 29 year old daughter and 27 year old son shown on the Voters Roll at the current main residence.  It has been taken in good faith that the purchase is for rental on the open market and not a family arrangement."</t>
  </si>
  <si>
    <t>* Post-Offer Issues Indicated (Lvl 1)     "Case originally assessed on the basis of a 64 year lease remaining. Sols advised 54 years with details of ground rent and annual service charge.  Referred to valuer and reassessed by underwriter."
* Credit search not within 40 Days (Lvl 1)     "Credit search 17Mar16. Offer issued 5May16. Credit search 50 days old at time of offer and therefore still within lending policy."</t>
  </si>
  <si>
    <t>EX4 7HQ</t>
  </si>
  <si>
    <t>DN28348</t>
  </si>
  <si>
    <t>R1001382964</t>
  </si>
  <si>
    <t>M26 1BZ</t>
  </si>
  <si>
    <t>MAN36033</t>
  </si>
  <si>
    <t>R1001379555</t>
  </si>
  <si>
    <t>* Borrower 1 Income / bank statement issues noted (Lvl B)     "Highlighter has been used on a number of key entries on bank statements with scanned images not legible."</t>
  </si>
  <si>
    <t>Credit search confirms 475 score for B2.</t>
  </si>
  <si>
    <t>RM13 7ED</t>
  </si>
  <si>
    <t>NGL176286</t>
  </si>
  <si>
    <t>R1001380208</t>
  </si>
  <si>
    <t>* Credit search not within 40 Days (Lvl A)     "Search within criteria"
* Borrower 1 primary employment not of sufficient duration (Lvl A)     "Borrower took up full time employment with company 11/01/2016, previous to this she was working at the same hospital on a self employed basis. Borrower is also under probation. This has been accepted by the UW due to continuous time working at same location albeit on a self employed basis previously."
* Mortgage offer conditions not suitable/appropriate (Lvl A)     "Notes on file indicate that the partner of B1 will reside at the security. Whilst offer conditioned that lender aware, there is no requirement for Deed of Consent to be completed. Potential equity issue."</t>
  </si>
  <si>
    <t>SE19 3JR</t>
  </si>
  <si>
    <t>SGL674344</t>
  </si>
  <si>
    <t>R1001382148</t>
  </si>
  <si>
    <t>* Property-related issues notes on Valuation Report (Lvl A)     "Grade 2 listed, thatched roof property which requires specialist insurance."
* Applicant(s) address search not sufficiently complete (Lvl A)     "Linked addresses noted on credit data, but no evidence that these have been searched. Unclear therefore whether full checks made."</t>
  </si>
  <si>
    <t>B2 is a FTB B1 not on VR, EID pass  Unclear how UW has calculated commission for B1. Month 10 indicates £1136 earned above basic, Reference confirms gross income to Apr2016 was £32453.49, Basic £26k until Feb16, UW notes state only require basic for affordability.</t>
  </si>
  <si>
    <t>MK18 3AP</t>
  </si>
  <si>
    <t>BM92339</t>
  </si>
  <si>
    <t>R1001385388</t>
  </si>
  <si>
    <t>* Borrower 2 primary employment lacks sufficient documentation (Lvl B)     "Only 2 months wage slips and P60 provided for B2, no comment on this by underwriter. Noted she is not the principal wage earner, and no reason to question the legitimacy of her employment, but underwriter should have justified this."</t>
  </si>
  <si>
    <t>A1 mortgage conduct - current balance showing as 188923 on credit search.</t>
  </si>
  <si>
    <t>EN11 8QE</t>
  </si>
  <si>
    <t>HD65742</t>
  </si>
  <si>
    <t>R1001383066</t>
  </si>
  <si>
    <t>* Mortgage offer conditions not suitable/appropriate (Lvl A)     "Underwriter assessment assumed all outstanding credit  to be cleared, DTI calculated at 34.61%. However monthly commitment of £1995 pm noted and offer not conditioned robustly in ensuring these are cleared. As such should be included in DTI calculation. We are unable to calculate KMC’s DTI but it is likely to be approx.  57.42 % on this basis. Notes on file indicate that the 2 daughters and a parent will reside at the security. Lenders system updated, however there is no condition requiring a Deed of Consent to be completed. Potential equity issue."</t>
  </si>
  <si>
    <t>NN3 9DN</t>
  </si>
  <si>
    <t>NN164613</t>
  </si>
  <si>
    <t>R1001381461</t>
  </si>
  <si>
    <t>Noted moving further away, still only 28 miles commute, approx. 1 hour travelling time which is feasible. Noted occasional gambling on bank statements, not excessive although there are unpaid transaction fees and unarranged overdraft fees showing on bank statements. Someone else showing on VR at current address, unsure whether he will reside in the new property</t>
  </si>
  <si>
    <t>HX6 2NF</t>
  </si>
  <si>
    <t>WYK415008</t>
  </si>
  <si>
    <t>R1001380279</t>
  </si>
  <si>
    <t>* Loan outside of lending policy (Lvl B)     "More than 50% of variable incomes have been used for borrower 1.  55% of overtime used, justified by underwriter due to stable employment and earnings well substantiated by two years p60's and ytd earnings on current payslip."
* Borrower 1 Affordability issues noted (Lvl B)     "B1 is noted to have an escalating overdraft with ad hoc credits also being made to mitigate the increase.  £313.37 in credit prior to Dec15 payday. £219.10 overdrawn prior to Jan16 payday. £704.64 overdrawn prior to Feb16 payday. £857.26 overdrawn as at 1Mar16. Salary credit due around 5th of the month. No agreed overdraft limit was shown on bank statements.  It is noted that the bank statements supplied cover the Christmas period where typically expenditure increases and also that the borrowers overtime earnings also significantly reduced over the period possibly due to the Christmas period.  The underwriters have not asked the relevant questions with regards to this and therefore assumptions can only be made.  Borrower 1 has been with his current employer since 2005 and has supplied two years P60's to support his earnings.  The DTI is calculated at 43% and the borrowers have been making rent payments of £550pm and new mortgage payment £655.52."
* Borrower 2 Income / bank statement issues noted (Lvl B)     "B2 bank statements show returned DD's. Two in Jan and one in Feb16.  The items were returned when the borrower £8.73 in credit, after the items were returned the borrowers bank allowed for her to go into overdraft until she got paid 1 week later.  It is noted that the returned items in January were just after the Christmas period.  The borrowers overdraft did not exceed £100. B2 has explained that the Feb returned DD relates to a car loan that she has inherited from her fathers estate in Nov15.  Bank statements show a direct debit to NWB Recoveries which would indicate repayment of adverse credit. This relates to one of the returned DD's in Jan16 and has not been queried by the underwriter."
* Valuer has not provided sufficient comparibles (Lvl B)     "Comparable sales one and two fall outside 10% of valuation tolerance. Comparable sale three is over six months old."</t>
  </si>
  <si>
    <t xml:space="preserve">B2 is stated to be a first time buyer on application form.  B1 is stated as not being a first time buyer and not having held a mortgage or secured loan in the last 36 months. Credit search shows that B1 had a mortgage that was redeemed in Feb14. The information given on the application form is therefore incorrect.  £34,990 total income used for B1 including 65% of overtime. Supported by Apr14 P60 showing £32,568, Apr15 P60 showing £34,377 and 2Mar16 payslip showing £40,866 ytd to month 11.  </t>
  </si>
  <si>
    <t>DN37 8NW</t>
  </si>
  <si>
    <t>LL178692</t>
  </si>
  <si>
    <t>R1001378491</t>
  </si>
  <si>
    <t>£28000 being raised for debt consolidation (credit cards).  The balance on the credit cards being repaid are noted to be very close to their limits.  Without bank statements it is difficult to get a complete picture of the borrowers finances but an explanation from the borrowers with regards to their debt would have been prudent.  It is noted that the borrowers appear to have extended their property and made further improvements which may explain the level of credit card debt.</t>
  </si>
  <si>
    <t>WF9 3DL</t>
  </si>
  <si>
    <t>WYK560106</t>
  </si>
  <si>
    <t>R1001381696</t>
  </si>
  <si>
    <t>Deposit is coming from the sale of one of the borrowers London buy to let properties.</t>
  </si>
  <si>
    <t>EN3 6DA</t>
  </si>
  <si>
    <t>EGL258827</t>
  </si>
  <si>
    <t>R1001380262</t>
  </si>
  <si>
    <t>* Property-related issues notes on Valuation Report (Lvl B)     "The borrower is remortgaging an unencumbered property built 3 years ago on a site in excess of 1 acre. Capital raising to finance landscaping and construction of a horse ménage area. The borrower is a self employed builder and the total cost of the project at £85,100 appears high. The underwriter queried the construction of the horse ménage in view of a potential commercial venture but subsequently accepted a letter from the borrower stating that the funds are being used for general home improvements and also for a horse being purchased for personal use. Given the figures involved and the horse ménage being described as 20m x 40m this response appears unrealistic. A breakdown of costs have been supplied by the borrower which seem to include an out house linked with the ménage area which will have under floor heating etc.  The breakdown also includes some landscaping with the actual horse ménage costing approximately £15,000 + VAT. There were no comments in the valuers report regarding any work and it is felt that more detailed plans should have been obtained and referred to the valuer for comment regarding affect on value and future saleability.  The low LTV of 18% has been noted and considered that if the improvements were to adversely affect the value of the property it is unlikely to  impact on the lenders risk."
* Borrower 1 Income / bank statement issues noted (Lvl B)     "The borrower operates a number of bank accounts and from references on transfers shown on statements provided it is clear that details of all accounts have not been seen.  A number of issues on the statements seen are noted. There is a standing order payment to what appears to be the borrower and one other individual with the same surname. It has not been queried who the other individual is and if they reside at the property. The property is noted to be a large 4 bed modern detached house so is suited to more than single occupancy. Potential equity issue. Income has been assessed from the Apr15 SA302. To verify ongoing income, the underwriter has commented that bank statements are supportive and show a £10,000 payment from a building firm. The statements seen show credits from one of the borrowers other bank accounts and transfers out described as loan to company. A credit of £2460 on 15Apr16 is described as wage and another £10,000 credit on 26Apr16 is from what appears to be an individual and not a building firm. There is no other source of income seen on statements provided from 26Nov15-3May16.  There appears to be at least two other bank accounts where statements have not been provided or requested. It is therefore considered that a full assessment of ongoing income has not been made in this case.  The bank statements  show rent credits and mortgage payments going to the buy to let lenders, the rental income supports the figure declared on the SA302 but support of the borrowers other income is not evident, however the borrowers SA302 income is considered realistic for his type of trade."
* Decision to lend not justified by loan approval notes (Lvl B)     "The underwriters have referred to credits going into the borrowers bank account as payments from a building firm but this is not the case, it is a payment that has been transferred from another of the borrowers bank accounts.  The bank statements supplied support the rental income stated on the SA302 but do not support the income from the borrowers building company."
* Valuer has not provided sufficient comparibles (Lvl B)     "Two comparable sales are over 6 months old. The valuer has commented that due to the limited availability of suitable comparable evidence, older examples have been used. There have been modest price increases in the market since the two sales that are over 6 months old."</t>
  </si>
  <si>
    <t>* Credit search not within 40 Days (Lvl 1)     "Credit search dated 23Mar16. Offer issued 18May16. Credit search 57 days old at time of offer and therefore still within lending policy."
* Applicant(s) address search not sufficiently complete (Lvl A)     "Linked addresses noted on credit data, but these are noted as not being searched. Unclear therefore whether full checks made."</t>
  </si>
  <si>
    <t>£250pm maintenance commitment.</t>
  </si>
  <si>
    <t>PE14 9TN</t>
  </si>
  <si>
    <t>NK418725</t>
  </si>
  <si>
    <t>R1001383467</t>
  </si>
  <si>
    <t>* LTV exceeds policy (Lvl B)     "Product max 85%. Loan agreed with fees added increasing LTV to 85.092%."</t>
  </si>
  <si>
    <t>PL7 1TD</t>
  </si>
  <si>
    <t>R1001383025</t>
  </si>
  <si>
    <t>* DMP Payments not met or insufficient evidence (Lvl B)     "The statements provided from the debt management company do not show amounts being paid or the balance of the account. There is no payment showing on statement for Feb 2015. The Lending policy is not clear with regards to how missed payments to DMP's should be treated although it does specifically state the amount being paid and the balance of account should be confirmed."
* Borrower 2 Income / bank statement issues noted (Lvl B)     "Copy of bank card on file showing all details except for the security code, this is a breach of data protection"
* LTV exceeds policy (Lvl B)     "Product max 85%. Loan agreed with fees added increasing LTV to 85.730%."</t>
  </si>
  <si>
    <t>DMP £101 pm to remain Student loan B2 £41 pm</t>
  </si>
  <si>
    <t>SY3 0LL</t>
  </si>
  <si>
    <t>SH3230</t>
  </si>
  <si>
    <t>R1001378760</t>
  </si>
  <si>
    <t>* Borrower 1 Income / bank statement issues noted (Lvl B)     "The borrower purchased an investment property 4 months ago with cash which he lets out to an individual at £450 per month which can be seen on his bank statements.  The borrowers account has stated on the certificate that £450 pm in rental is received, the underwriters have used 100% of this as income.   The underwriter has not thought to question how the borrower was able to purchase the property without taking a mortgage. In June 2015 the borrower purchased his business premises with another individual, again without recourse to borrowing.  This should have been questioned. The borrowers business is a Greek Restaurant and takes in mainly cash, this has been stated by his accountant.  However, the borrowers official earnings for last year was £49k and from this he has purchased a buy to let property for £38,000, his business premises and now the deposit of £31,000 to purchase this property.  The underwriters have gone to a lot of trouble to establish the facts of this case having carried out a company search and seeking further questions from the accountant but more specific questions should have been asked with regards to the borrowers financial situation."</t>
  </si>
  <si>
    <t>L3 4ER</t>
  </si>
  <si>
    <t>MS438982</t>
  </si>
  <si>
    <t>R1001382669</t>
  </si>
  <si>
    <t>* Source of deposit not reasonable (Lvl B)     "The borrowers are have a joint income of £65,302 with no apparent savings and a reliance on 100% gifted deposit. Management of finances could be questionable. The council tax bill provided by the borrowers as proof of residence is noted to be an overdue reminder notice.  It is also noted that the parents providing the gift are financing this through an increase in their mortgage."
* Borrower 2 Income / bank statement issues noted (Lvl B)     "B2 is regularly operating close to her overdraft limit having to make adhoc credits from another unverified account to remain with limit. Planned and Unplanned overdraft charges have been made. It would have been prudent to see the statements relating to all of the borrowers bank accounts in order to fully assess conduct of finances."
* LTV exceeds policy (Lvl B)     "Product max 85%. Loan agreed with fees added increasing LTV to 85.426%."
* Borrower 1 Income / bank statement issues noted (Lvl B)     "The council tax bill provided by the borrowers as proof of residence is noted to be an overdue reminder notice."
* Property-related issues notes on Valuation Report (Lvl B)     "Valuer has indicated that the main walls of the property are not standard construction. The main walls of the property are cavity masonry construction which are approx. 300mm thick. Approx. 2% single skin construction. This will be prone to dampness, provides poor thermal insulation and offers limited structural stability. The risks posed by this sub-standard form of construction are reflected in the mortgage valuation. Underwriter has commented that as cavity construction happy to accept."</t>
  </si>
  <si>
    <t>B2 is stated to be a first time buyer on the application form.  Credit search confirms score 508 for B2.</t>
  </si>
  <si>
    <t>BH16 5JT</t>
  </si>
  <si>
    <t>DT12660</t>
  </si>
  <si>
    <t>R1001380788</t>
  </si>
  <si>
    <t>* Loan outside of lending policy (Lvl B)     "Having been advised of the terms of the lease the valuer has stated that he feels the property does not provide suitable security for the loan. This has been overridden by the lender. The issue was referred to Acenden Valuations Management who stated that 'the property in their opinion would be considered as suitable security on an exception basis, subject to the loan satisfying the remaining usual underwriting criteria. The lease although relatively short is still within Kensington lending criteria so that is not an issue.' It is not clear if Valuations Management were made aware of the additional information regarding service charges and ground rent. The valuer considered the property to be unsuitable security due to a combination of a relatively short lease and a prohibitively high service charge. The valuers made reference to the lenders guidance notes which state that the lenders criteria is conservative and risk averse and therefore marginal properties should be seen as unsuitable for lending purposes.  It is noted that this is a straight swap remortgage of a buy to let property, therefore all service charges have been met by the borrower for the past several years.  The loan to value is 52 %, the borrower is an experienced landlord and the rental cover is 186%."
* Property address on Application does not match tape (Lvl B)     "Application form states 10 Tiptree Drive. Lender system states 10 Tiptree Court, Tiptree Drive as advised by sols."
* Property is not within policy (Lvl B)     "On 8Apr16 the property was valued at £280,000 with an assumed 85 year lease remaining.  On 27Apr16 the valuer was advised that the remaining lease was for 62 years. He responded by saying 'after a review of the information provided regarding the lease term and my further research, I would advise that an unexpired term of 62 years meets the banks requirements, such a lease term would not be acceptable to the majority of mortgage lenders. Therefore, market appeal would be restricted to an unacceptable extent. I cannot recommend the property as suitable mortgage security.' On 4May16 the valuer advised that 'in response to the information provided by the lender regarding policy, an amended report has now been signed off the system.' A revised valuation of £260,000 was subsequently provided taking into account the lease term. On 20May16 the valuer was advised of service charges and ground rent. He advised that the ground rent is excessive and will deter many purchasers. Combined with the restricted lease of 62 years will limit market appeal to an unacceptable extent and we cannot recommend the property as suitable mortgage security.  On 1Jun16 the valuer advised 'having again referred to Kensington's guidance notes the combination of a relatively short lease and a prohibitively high service charge will make the property unsuitable to most lenders.  The lending policy states that one of the unacceptable property types are those that are not recommended as suitable security by the valuer. This was overridden by the Underwriting Team Manager."
* Solicitors on Title do not match Application (Lvl B)     "Original sols did not meet lender requirements."
* Valuer has not provided sufficient comparibles (Lvl B)     "Two comparable sales exceed 10% of valuation."
* Property Address on COT shows mismatch (Lvl B)     "Valuation report states 10 Tiptree Drive. COT states 10 Tiptree Court, Tiptree Drive."
* Property address incorrect on Valuation Report (Lvl B)     "Valuation report states 10 Tiptree Drive. Lender system states 10 Tiptree Court, Tiptree Drive as advised by sols. It appears to have been assumed that the correct property has been valued. A revised offer was not issued to reflect the correct address details."</t>
  </si>
  <si>
    <t>* Credit search not within 40 Days (Lvl 1)     "Credit search dated 22Mar16. Offer issued 4May16. Credit search 44 days old at time of offer and therefore within lending policy."</t>
  </si>
  <si>
    <t xml:space="preserve">The valuer considered the property to be unsuitable security due to a combination of a relatively short lease and a prohibitively high service charge. The valuers made reference to the lenders guidance notes which state that the lenders criteria is conservative and risk averse and therefore marginal properties should be seen as unsuitable for lending purposes. This was overridden by the Underwriting Team Manager having referred the case to the internal property team who confirmed the case could proceed as an exception. It is noted that this is a straight swap remortgage of a buy to let property, therefore all service charges have been met by the borrower for the past several years.  The loan to value is 52 %, the borrower is an experienced landlord and the rental cover is 186%. </t>
  </si>
  <si>
    <t>EN2 6TY</t>
  </si>
  <si>
    <t>NGL423865</t>
  </si>
  <si>
    <t>R1001378048</t>
  </si>
  <si>
    <t>* Solicitors on Title do not match Application (Lvl A)     "Amended offer produced for change of solicitors, no concerns"</t>
  </si>
  <si>
    <t>WN7 3BQ</t>
  </si>
  <si>
    <t>GM308071</t>
  </si>
  <si>
    <t>R1001377258</t>
  </si>
  <si>
    <t>IP32 7GU</t>
  </si>
  <si>
    <t>SK277791</t>
  </si>
  <si>
    <t>R1001381679</t>
  </si>
  <si>
    <t>* Applicant(s) address search not sufficiently complete (Lvl A)     "Linked addresses noted on credit data, but no evidence that these have been searched. Unclear therefore whether full checks made."
* Mortgage offer conditions not suitable/appropriate (Lvl A)     "Notes on file indicate that the sons of the borrowers will reside at the security. Lenders system updated, however there is no condition requiring a Deed of Consent to be completed. Potential equity issue"</t>
  </si>
  <si>
    <t>NE5 5LX</t>
  </si>
  <si>
    <t>TY49740</t>
  </si>
  <si>
    <t>R1001381059</t>
  </si>
  <si>
    <t>* Solicitors on Title do not match Application (Lvl B)     "Change of solicitors, no major concerns"</t>
  </si>
  <si>
    <t>Noted moving a little further out to Dartford area, seems reasonable to commute. Noted P60 2015 provided for B1, references obtained. Noted proof of rental payments does not show a running balance, so unsure if there are any arrears, cross-checked with bank statements, no reason to suggest any payments have been missed</t>
  </si>
  <si>
    <t>DA10 0HQ</t>
  </si>
  <si>
    <t>K748381</t>
  </si>
  <si>
    <t>R1001385842</t>
  </si>
  <si>
    <t>* Mortgage offer conditions not suitable/appropriate (Lvl B)     "Notes on file indicate that the partner of B1 will reside at the security. Whilst offer conditioned that lender aware, there is no requirement for Deed of Consent to be completed. Potential equity issue."</t>
  </si>
  <si>
    <t xml:space="preserve">Lot of Debt being repaid. (£73000) - </t>
  </si>
  <si>
    <t>SE17 3RJ</t>
  </si>
  <si>
    <t>TGL348271</t>
  </si>
  <si>
    <t>R1001378814</t>
  </si>
  <si>
    <t>* Solicitors on Title do not match Application (Lvl A)     "Amended offer conducted to change solicitors, no concerns"</t>
  </si>
  <si>
    <t xml:space="preserve">Flex mortgage 93250, second 26148 A1 conduct. </t>
  </si>
  <si>
    <t>PR7 3BW</t>
  </si>
  <si>
    <t>LAN52690</t>
  </si>
  <si>
    <t>R1001380060</t>
  </si>
  <si>
    <t>* Post-Offer Issues Indicated (Lvl B)     "Sols have advised that the title of the property is made up of 3 titles. Two are registered with absolute title but one is registered with possessory title. Sols advise that the lender has the benefit of title insurance provided by First Title. The case was referred to the valuer who advised that while there is only Possessory Title on the ground to the front of the property shown in the title plan it is not considered to have a detrimental affect on the value and the property remains suitable security. Experienced landlord remortgaging to finance further property purchase. Offer conditioned for borrower to provide a memorandum of sale or mortgage offer for the buy to let property being purchased with part or all of monies raised by this remortgage. This condition has been waived by the underwriter."
* Decision to lend not justified by loan approval notes (Lvl B)     "It is felt that further enquiries and notes could have been added to this case. The application form states that the borrower is a landlord and plumber with an income of £22,583. He lives in an unencumbered property purchased for £600,000 in Oct04. It would have been prudent to enquire as to how the borrower acquired this property. The property being remortgaged is a 4 bed terrace valued at £560,000 located on Sidmouth sea front. While there is no reason why the property is not a Buy to Let (and may have been refurbished) it clearly also lends itself to being used as a holiday let or for personal use. The internal condition of the property is described by the valuer as excellent and has indicated that he is not aware of any tenancy. It is also noted that access was through the borrower who lives approx. 70 miles away rather than via a tenant or letting agent.  The Land Registry search shows that the property has been owned since Jul14 and the BTL portfolio shows a Barclays commercial loan is secured on the property.  The borrower is an experienced landlord with 20 properties but the portfolio summary only gave the first line of the addresses so it is unknown if the properties are all owned in the same area. Rental incomes have been declared for 19 properties on the BTL portfolio but none for the property being remortgaged.  Given the location of the property it would have been prudent to obtain details of current or future tenancies and plans to cover voids. Experienced landlord remortgaging to finance further property purchase. Offer conditioned for borrower to provide a memorandum of sale or mortgage offer for the buy to let property being purchased with part or all of monies raised by this remortgage. This condition has been waived by the underwriter. Currently vacant."
* Property-related issues notes on Valuation Report (Lvl B)     "Part of the property extends over a neighbouring property at first floor level, 5% floor area. Offer conditioned for sols to confirm that all necessary rights and covenants for support, repair, access and maintenance in respect of the flying freehold element of the property."</t>
  </si>
  <si>
    <t>£37,000 being raised for further property purchase. 3rd title number DN628918</t>
  </si>
  <si>
    <t>EX10 8PG</t>
  </si>
  <si>
    <t xml:space="preserve">DN100384 DN100385 </t>
  </si>
  <si>
    <t>R1001376395</t>
  </si>
  <si>
    <t>* Mortgage offer conditions not suitable/appropriate (Lvl B)     "Amended offer produced following request for increase in loan amount, for some reason on the amended offer the figure for purchase price / valuation amount has been reduced from previous offer from £115,000 to £110,000 without any evidence why this is the case. Valuation report shows a figure of £115,000."</t>
  </si>
  <si>
    <t>CF11 7FF</t>
  </si>
  <si>
    <t>WA946229</t>
  </si>
  <si>
    <t>R1001379382</t>
  </si>
  <si>
    <t>* Property under 10 years old and no NHBC cover or similar (Lvl A)     "Property &lt; 10 years, valuer has not mentioned existence of a NHBC or similar cover. This has been conditioned on the offer"</t>
  </si>
  <si>
    <t>RM20 3AF</t>
  </si>
  <si>
    <t>EX868661</t>
  </si>
  <si>
    <t>R1001384748</t>
  </si>
  <si>
    <t>* Valuation with new build caveat and an LTV &gt; 80% (Lvl B)     "Valuer has stated that "As the property is new, it may not be possible to obtain the valuation figure if the property is resold as second-hand, especially if comparable new property is on offer at the same time""
* Borrower 1 Income / bank statement issues noted (Lvl B)     "Unclear why UW has grossed up net profit by 10% as there is no mention of this practice in lending policy. Net profit confirmed as £30876 with a salary of £10497 also paid"</t>
  </si>
  <si>
    <t xml:space="preserve">B2 payslips show pay rise Apr2016 </t>
  </si>
  <si>
    <t>CW2 5TA</t>
  </si>
  <si>
    <t>Pensioner</t>
  </si>
  <si>
    <t>Employed or full loan is guaranteed</t>
  </si>
  <si>
    <t>Residential (House, detached or semi-detached)</t>
  </si>
  <si>
    <t>Residential (Terraced House)</t>
  </si>
  <si>
    <t>KML</t>
  </si>
  <si>
    <t>Owner-occupied</t>
  </si>
  <si>
    <t>Fixed rate loan with compulsory future switch to floating</t>
  </si>
  <si>
    <t>Re-mortgage</t>
  </si>
  <si>
    <t>Freehold</t>
  </si>
  <si>
    <t>Steve Haslam</t>
  </si>
  <si>
    <t>Anthony Hayward</t>
  </si>
  <si>
    <t>Julian Eastman</t>
  </si>
  <si>
    <t>Residential (Bungalow)</t>
  </si>
  <si>
    <t>Part &amp; Part</t>
  </si>
  <si>
    <t>Neal Thompson</t>
  </si>
  <si>
    <t>Residential (Flat/Apartment)</t>
  </si>
  <si>
    <t>Leasehold</t>
  </si>
  <si>
    <t>Mike Downer</t>
  </si>
  <si>
    <t>Hannah Moody</t>
  </si>
  <si>
    <t>Carron Bell</t>
  </si>
  <si>
    <t>Nick Groves</t>
  </si>
  <si>
    <t>Non-owner-occupied/buy-to-let</t>
  </si>
  <si>
    <t>Jane Marshman</t>
  </si>
  <si>
    <t>Paul Boxford</t>
  </si>
  <si>
    <t>Lynnette Linstead</t>
  </si>
  <si>
    <t>Unreg</t>
  </si>
  <si>
    <t>Catherine Pellow</t>
  </si>
  <si>
    <t>Andy Thomson</t>
  </si>
  <si>
    <t>Diana Matimong</t>
  </si>
  <si>
    <t>Tom Kluger</t>
  </si>
  <si>
    <t>Saira Shabir</t>
  </si>
  <si>
    <t>Hilary Halliwell</t>
  </si>
  <si>
    <t>1st Reg</t>
  </si>
  <si>
    <t>R1001386027</t>
  </si>
  <si>
    <t>* Red flags observed re. the value or valuation process (Lvl B)     "No photographs of the property seen"
* Solicitors on Title do not match Application (Lvl B)     "Nominated solicitors did not meet lenders requirements."</t>
  </si>
  <si>
    <t>HU5 5NY</t>
  </si>
  <si>
    <t>HS209832</t>
  </si>
  <si>
    <t>R1001380235</t>
  </si>
  <si>
    <t>* LTV exceeds policy (Lvl B)     "Product max 85%. Loan agreed with fees added increases the LTV to 86.299%. In addition max borrowing of 85836 exceeded by the addition of the fees"</t>
  </si>
  <si>
    <t>* Solicitors on Title do not match Application (Lvl A)     "Original sols unacceptable. New and acceptable sols provided and no issue."</t>
  </si>
  <si>
    <t xml:space="preserve">D/L issued 03Jun15 states address to be different from that declared on app for period 2013 to date. Broker stated that had been unable to key correct address and so incorrect address pulled through on DPR. Correct address searched however, and backed up by VR and ID for address.    Original solicitors unacceptable but acceptable alternative provided, Comps used, whilst outside criteria were reasonably justified in report. Historic bank default Jan13, outside criteria, no issues since.  Deposit --- Gifted 5k from grandfather via sale of Gold. Agreed with FCT and evidence of sale seen with own funds of 10k LTV exceeds 85% and Max borrowing exceeded by virtue of addition of fees.  </t>
  </si>
  <si>
    <t>lu6 3hw</t>
  </si>
  <si>
    <t>BD230743</t>
  </si>
  <si>
    <t>R1001378783</t>
  </si>
  <si>
    <t>* Mortgage offer conditions not suitable/appropriate (Lvl B)     "There is a condition confirming that the property is to be transferred into the applicant's sole name and that the other current owner seek independent legal advice. However there is no condition confirming to the solicitor that the sum of £12,411 is being paid to the other current owner or that this is full and final settlement."</t>
  </si>
  <si>
    <t>* Valuer has not provided sufficient comparables (Lvl A)     "All 3 comparables are outside 10% but the valuer has justified the reason. 1 comparable is over 6 months old but the valuer has confirmed that the local market is unchanged since the sale."</t>
  </si>
  <si>
    <t>Other amount of capital raising is to complete a transfer of equity.</t>
  </si>
  <si>
    <t>NE5 4DG</t>
  </si>
  <si>
    <t>TY366358</t>
  </si>
  <si>
    <t>R1001384065</t>
  </si>
  <si>
    <t>B1 not on Voters roll since occupation and no recent new credit registered against address other than a current acc in Apr 15. No current active credit balances seen. Reason given for not being on VR is a lack of desire to vote. POR provided from 2013 to date. Driving Licence, Passport ( Hong Kong) and naturalisation docs seen as POID.  Data and notes show assessed income to be dividend of 30k and salary of only 6253. However, finalised accs scanned show the director salary to be higher at 21253. Given that  this is listed in accs as directors remuneration and B1 is sole Director, then reasonable to assume that the whole sum is attributable to B1. Serves to only improve DTI ratio. The injection of 30k into bank acc Jun16 was from Dividend paid and evidenced in the accs.</t>
  </si>
  <si>
    <t>ne28 8tq</t>
  </si>
  <si>
    <t>TY53389</t>
  </si>
  <si>
    <t>R1001382638</t>
  </si>
  <si>
    <t>Daughter to reside, named on securities screen</t>
  </si>
  <si>
    <t>BS32 9BY</t>
  </si>
  <si>
    <t>GR268000</t>
  </si>
  <si>
    <t>R1001387158</t>
  </si>
  <si>
    <t>45k home improvements</t>
  </si>
  <si>
    <t>LN4 2JS</t>
  </si>
  <si>
    <t>LL348624</t>
  </si>
  <si>
    <t>R1001383123</t>
  </si>
  <si>
    <t>* On-line Submitted SA302 used to verify income (Borrower 1) (Lvl A)     "Bank statement provided to show level of income being maintained"
* Applicant(s) address search not sufficiently complete (Lvl A)     "Linked addresses noted on credit data, but no evidence that these have been searched. Unclear therefore whether full checks made."</t>
  </si>
  <si>
    <t>GL3 2HW</t>
  </si>
  <si>
    <t>GR5504</t>
  </si>
  <si>
    <t>R1001383138</t>
  </si>
  <si>
    <t>* Property-related issues notes on Valuation Report (Lvl B)     "10% of the property is stated to be of single skin construction.  The valuer has commented that this is sub standard construction and will be prone to dampness and offers limited structural stability but that the risks associated have been reflected in his valuation figure.  It is not clear if this 10% of the property houses an essential working part of the property."
* Borrower 1 Income / bank statement issues noted (Lvl B)     "commitment of £675 appears on credit search which doesn't appear to have 'pulled through' to the commitment summary and therefore not taken into account for affordability purposes.  The payment is for hire purchase, the payment can be traced to the borrowers business bank account and appears to be car finance.  A second car finance payment of £650 appears on the bank statements which appears to be for a different car finance agreement.  It is not clear if one arrangement has replaced the other as the payments have not been queried.  It is likely that part of the finance will be deducted from the borrowers gross profit and with a DTI of 40% if the payments are deducted the new mortgage will remain within limits."</t>
  </si>
  <si>
    <t>* Valuer has not provided sufficient comparables (Lvl A)     "One of the comparables is 9 months old. The valuer has not commented further."
* LTV exceeds policy (Lvl A)     "Product max 85%. Loan agreed with fees added increasing loan LTV to 85.20%."</t>
  </si>
  <si>
    <t>It is noted that applicant two has had a pay-rise equating to 12.5% as confirmed by employer between aip and application stage</t>
  </si>
  <si>
    <t>PO18 8SN</t>
  </si>
  <si>
    <t>WSX208480</t>
  </si>
  <si>
    <t>R1001387288</t>
  </si>
  <si>
    <t>* Applicant(s) address search not sufficiently complete (Lvl A)     "Linked addresses noted on credit data, but no evidence that these have been searched. Unclear therefore whether full checks made."
* Maiden names/aliases not properly searched (Lvl A)     "No evidence of any search in all previous names of B2."</t>
  </si>
  <si>
    <t>BB9 8NW</t>
  </si>
  <si>
    <t>LA919337</t>
  </si>
  <si>
    <t>R1001383718</t>
  </si>
  <si>
    <t xml:space="preserve">Borrowers owns 3 properties 2 of which are mortgage free.  Borrower is employed by a well known Company which has been subject to a great amount of speculation on its future in the media. Employers reference has been obtained to confirm that Borrower is not subject to any redundancy notice and bank statements obtained to view overall conduct of finances. Lending Manager has reviewed the case and approved the loan. </t>
  </si>
  <si>
    <t>SA13 1AZ</t>
  </si>
  <si>
    <t>WA842109</t>
  </si>
  <si>
    <t>R1001384106</t>
  </si>
  <si>
    <t>* Credit search not within 40 Days (Lvl A)     "Within criteria"
* Maiden names/aliases not properly searched (Lvl A)     "No evidence of any search in maiden name of B2."</t>
  </si>
  <si>
    <t>SO19 7JY</t>
  </si>
  <si>
    <t>HP323163</t>
  </si>
  <si>
    <t>R1001384585</t>
  </si>
  <si>
    <t>NN16 8UH</t>
  </si>
  <si>
    <t>NN167031</t>
  </si>
  <si>
    <t>R1001387182</t>
  </si>
  <si>
    <t>SN14 0BX</t>
  </si>
  <si>
    <t>WT100161</t>
  </si>
  <si>
    <t>R1001380065</t>
  </si>
  <si>
    <t>* Authorised broker checks not satisfactory (Lvl A)     "Not found on scanning so not able to substantiate"</t>
  </si>
  <si>
    <t>The DTI including the credit being repaid is 39.45%. The second charge will be repaid as it is secured on the property.  The income of £38,500 for applicant one has been confirmed both by payslips and employment reference.P60 shows previous employment details.  Borrower 2 is a head teacher.</t>
  </si>
  <si>
    <t>NN3 2NT</t>
  </si>
  <si>
    <t>NN17601</t>
  </si>
  <si>
    <t>R1001384357</t>
  </si>
  <si>
    <t>Wall tie  report obtained and undertaking to complete works obtained, lending based on CMV of £268k PP/CMV stated as £270k on offer, should be £268k as is a remortgage</t>
  </si>
  <si>
    <t>LS24 9JU</t>
  </si>
  <si>
    <t>NYK66511</t>
  </si>
  <si>
    <t>R1001377373</t>
  </si>
  <si>
    <t>No initial underwriting assessment notes seen B2 not on  voters at current or previous address B2 currently in probation, however has worked at employer since Feb15 via an agency. Employer has confirmed employment is permanent and probationary period is 'a formality'</t>
  </si>
  <si>
    <t>CH66 2SH</t>
  </si>
  <si>
    <t>CH252410</t>
  </si>
  <si>
    <t>R1001384654</t>
  </si>
  <si>
    <t>* Potential consents issue noted from Voters Roll information (Lvl A)     "Two other family members noted on the vr at the current address"
* Valuer has not provided sufficient comparables (Lvl A)     "One of the comparables is 8 months old"
* Maiden names/aliases not properly searched (Lvl A)     "Previous surname for applicant 2 as noted on search not searched"</t>
  </si>
  <si>
    <t>50% of app two's income used as she is a foster carer</t>
  </si>
  <si>
    <t>CF82 8BR</t>
  </si>
  <si>
    <t>R1001385963</t>
  </si>
  <si>
    <t>* Borrower 1 primary employment history/continuity inadequate (Lvl A)     "B1 only provided employment history since Aug15, that is 9 months as at date of app. Within criteria, but would be prudent to obtain full 12 months to show no breaks and continuity."</t>
  </si>
  <si>
    <t xml:space="preserve">Previous case submitted under *89798, new prop details.  Bs credit impaired. CCJ in last three yrs., but outside 2 yrs. Explanation on file and recent credit ok. CCJ 6583 13Nov13 B1 unsettled. 8 historic defaults in name of B1 and last in Jan12. All credit since maintained ok. Gifted deposit x 2 B1 previously held mortgage Jun06 to Jul13. Full address provided. Was searched via linked address and conduct located.    </t>
  </si>
  <si>
    <t>ch60 5rd</t>
  </si>
  <si>
    <t>MS372556</t>
  </si>
  <si>
    <t>R1001385375</t>
  </si>
  <si>
    <t>* Maiden names/aliases not properly searched (Lvl A)     "App two not searched in maiden name found on search"</t>
  </si>
  <si>
    <t>CM16 7ED</t>
  </si>
  <si>
    <t>EX52233</t>
  </si>
  <si>
    <t>R1001378541</t>
  </si>
  <si>
    <t>* LTV exceeds policy (Lvl B)     "Product max 85%. Loan agreed with fees added increases the LTV to 85.742%"</t>
  </si>
  <si>
    <t>Private renting both for 2 yrs, prior to this both LWP. Ref on file. Solar panels noted, assumed owned outright. Offer conditioned correctly and solicitors confirmed panels owned outright All credit conditioned to be cleared B1 not on VR at current address. POR scanned. States not register previously for voting, but supplied reg no to confirm registered going forward. B2 inc ref shows comm earnings of 1493, but none used by U/w for DTI. Deposit is being gifted by borrower 1 mother and her new partner.  Gift letter on file and AML search are acceptable as although the giftor has a different surname to the borrower she can be traced on the voters roll as having been known with the same surname.</t>
  </si>
  <si>
    <t>nn9 5gp</t>
  </si>
  <si>
    <t>NN312095</t>
  </si>
  <si>
    <t>R1001381589</t>
  </si>
  <si>
    <t>£245 is DMP</t>
  </si>
  <si>
    <t>NP19 7NE</t>
  </si>
  <si>
    <t>WA170138</t>
  </si>
  <si>
    <t>R1001383879</t>
  </si>
  <si>
    <t>* Valuer has not provided sufficient comparables (Lvl B)     "2 of the comparables are outside 10% tolerance, valuer has provided justification for use."
* LTV exceeds policy (Lvl B)     "Product max 85%. Loan agreed with fees added increasing LTV to 85.830%."</t>
  </si>
  <si>
    <t>* Credit search not within 40 Days (Lvl A)     "Within 60 Days as per criteria"
* Applicant(s) address search not sufficiently complete (Lvl A)     "Linked addresses noted on credit data, but no evidence that these have been searched. Unclear therefore whether full checks made."</t>
  </si>
  <si>
    <t xml:space="preserve">£292.85 is DMP for B1 £28.85 is for B2 shortfall on rental income for his BTL property. Accountant has advised that estimated income for 2016 for B2 will be £47k </t>
  </si>
  <si>
    <t>WN4 8AY</t>
  </si>
  <si>
    <t>R1001386272</t>
  </si>
  <si>
    <t>* Borrower 1 primary employment lacks sufficient documentation (Lvl C)     "Incomes on acct cert 101473 and 73696 included an equity dividend payment of 125k from company profits after tax. U/W asked acct 15Jun16 to confirm that profits withdrawn are not being held for specific purpose such as tax bill, business expansion etc. No indication of response before offer or after. Potential risk that by withdrawing a dividend of 125k against profits for year of only 65217, this had the effect of reducing retained profits to only 21997 (retained profits brought forward had been 81780). This level of dividend payment would appear unsustainable anyway and whilst DTI was 31.41, this utilised 59783 of retained profits. Such a sum could not be drawn next year. In addition the increase in operating costs from 181794 to 287195 not queried. Appears to be due to 2 particular items, but unclear if one off expenses. These were a 45k management recharges item and the fact that costs were written down in previous year by 58152 for related company write off.  These items had the effect of producing reduced net profits year on year from 75408 to 65217. In addition directors remuneration increased from 32480 to 43559 over the year. In short the sustainability of the income on which loan was assessed is questionable, and if dividends drawn in line with profits may possibly breech DTI limits as usable income would be reduced  by 1/3rd."</t>
  </si>
  <si>
    <t>* Applicant(s) address search not sufficiently complete (Lvl A)     "Linked addresses noted on credit data, but no evidence that these have been searched. Unclear therefore whether full checks made."
* Maiden names/aliases not properly searched (Lvl A)     "No evidence of any search in maiden name of B2 which was advised post credit search."</t>
  </si>
  <si>
    <t xml:space="preserve">Changed prod due to down val from 75% to 80% prod max 275000 All declared credit cross refs to bureau and will be cleared. Conditioned on offer. Dividends and salary split within accs and cert submitted.  </t>
  </si>
  <si>
    <t>pe10 0es</t>
  </si>
  <si>
    <t>LL165786</t>
  </si>
  <si>
    <t>R1001386159</t>
  </si>
  <si>
    <t>* Borrower 1 primary employment lacks sufficient documentation (Lvl B)     "B1 declared on app form that was a 10% shareholding director of business he works for. Whilst acct confirmed earnings as declared and that can draw 25k towards deposit for this purchase, no check has been made and no questions asked to verify that the declared shareholding is correct. Potentially higher and should be checked to ensure not classed as self employed by way of shareholding."</t>
  </si>
  <si>
    <t xml:space="preserve">Historic defaults registered. A total of 5 historic defaults for B2 the last being Oct11, 2 are still o/s with bals total of 13169. A total of 3 historic defaults for B1 the last being Oct11, 1 o/s with balof 20826. The latter being a joint loan included in B2 figs. No isues since.  </t>
  </si>
  <si>
    <t>sp2 8ab</t>
  </si>
  <si>
    <t>WT184492</t>
  </si>
  <si>
    <t>R1001385317</t>
  </si>
  <si>
    <t>* Credit search not within 40 Days (Lvl A)     "Within criteria"
* Applicant(s) address search not sufficiently complete (Lvl A)     "Linked addresses noted on credit data, but no evidence that these have been searched. Unclear therefore whether full checks made."
* Maiden names/aliases not properly searched (Lvl A)     "No evidence of any search in maiden name"</t>
  </si>
  <si>
    <t>Affordability on system confirms that allowance has been used to determine max loan</t>
  </si>
  <si>
    <t>S61 2QP</t>
  </si>
  <si>
    <t>SYK32908</t>
  </si>
  <si>
    <t>R1001381983</t>
  </si>
  <si>
    <t>* Maiden names/aliases not properly searched (Lvl B)     "Borrowers have stated they are  married but have declared they live at different addresses.  Borrower 2 has recently had a child and has been on maternity leave.  Despite the original underwriter requesting confirmation as to whether borrower 2 has been known by any other names, this information has never materialised.  It is difficult to accept that, if these borrowers are married to each other, that they would live apart, one in Dagenham and the other in North London.  There is a third party on VR at the current address for Borrower 2 which is stated to be let out after new purchase completes. Also payslips refer to B2 as Miss and not Mrs.  Without establishing the borrowers current marital and living arrangements it is difficult to assess what their living arrangements will be after completion.  It is quite possible that the borrowers are married but not to each other and that borrower 1 is more of a guarantor."
* LTV exceeds policy (Lvl B)     "Product max 85%. Loan agreed with fees added increases the LTV to 85.439%"</t>
  </si>
  <si>
    <t>N GROVES</t>
  </si>
  <si>
    <t xml:space="preserve">B2 on maternity leave until Apr16 Gifted deposits, 2.5k parents and 7k from brother in law. Evidenced in B1 bank acc. Also funds of 10k in B2 acc. Other proposed giftors, brother and nephew unaceptable as not home owners and also in case of nephew outside of criteria. Balance of funds from own resources. T and D / electrical reps referred to val - full ret recommended - reinspection carried out 01Jul16 and all ok.  LTB self financing verified.  B2 noted to be full time on app form, but later confirmed to be returning from maternity leave in part time capacity. B1 income assessed as contractor with using the lowest daily rate of 300/day x 46 weeks = 69k. Contrary to app form data, contracts scanned show B1 contracting since Sep2014. </t>
  </si>
  <si>
    <t>rm9 4sa</t>
  </si>
  <si>
    <t>EGL121820</t>
  </si>
  <si>
    <t>R1001386280</t>
  </si>
  <si>
    <t>* Borrower 1 Affordability issues noted (Lvl B)     "Borrowers have had a poor record in the past resulting in 11 defaults registered in 2010 less than 1 year after taking out their current mortgage; some of which are being repaid via debt collection agencies. Credit search shows 2 x credit cards taken out in Jan2016 which are showing just below their credit limit of £1500, indicating that minimum payments are being made each month. An HP loan was also taken out in Jan2016 @ £375 pm. Bank account statements show that authorised overdraft is being used within approximately 1 week of salary credits. No existing unsecured credit is being redeemed as part of this remortgage as the funds are to be used to purchase the final 25% of the equity resulting in an increase in CMS of £315.00. Whilst loan is within Lenders affordability parameters it may have been prudent to investigate further."
* Property under 10 years old and no NHBC cover or similar (Lvl B)     "The Property is less than 10 years old, the surveyor has not mentioned the existence of NHBC or similar cover. This has not been conditioned on the offer."</t>
  </si>
  <si>
    <t>Property purchased 2009 as a shared equity, remortgage is to purchase final tranche.</t>
  </si>
  <si>
    <t>OL14 7EX</t>
  </si>
  <si>
    <t>WYK907875</t>
  </si>
  <si>
    <t>R1001382341</t>
  </si>
  <si>
    <t>* Borrower 2 Income / bank statement issues noted (Lvl B)     "Borrower 2 bank statements shows a payment of £10,000 going to a chicken factory and on the same day a £10,000 credit can be seen going into the borrowers bank account.  There is a note on the system stating that this payment was made to help a relative with a short term cash flow problem and that the money is paid by in two £5,000 credits later in the month.  As borrower 1 is apparently employed by a Halal meat company, it may have been prudent to get information in writing direct from the borrower."
* Valuer has not provided sufficient comparables (Lvl B)     "One of the comparables is outside of the 10% margin and the other two are 9 months and 7 months old respectively. The valuer has not commented further"
* Borrower 1 Income / bank statement issues noted (Lvl B)     "The borrowers deposit monies are made up from equity from the sale of their previous property, sold in November 2015 which has been confirmed by their solicitors.  The remaining deposit was originally a gift from borrower 1's  brother.  The deposit from the brother has been evidenced by his bank statement showing a £60,000 credit in April 2016.  The underwriters have traced this money back to another individual, the broker has stated that he is a close business associate and a letter from that individual’s accountant, who does not appear to have appropriate qualifications, has been provided explaining how the money has been obtained.  The accountant has stated that his client owns a company in Manchester and quoted the income derived from this over a number of years (fairly small amounts each year that basically equate to £60,000), then goes on to explain that this is how he is able to give the borrowers brother £60,000. This part of the deposit does not meet lending policy requirements in that it has not been in the donors bank account for a minimum of 6 months and the trail back to its origins, in the absence of any tangible connection between the two individuals, can only be classed as having come by way of a gift to the donor. As such the underwriters advised that this gifted deposit was not acceptable.  At this stage a second donor was provided, a cousin of the borrower,  who evidenced the £60,000 gift by way of confirmation of the sale of their post office.  Whilst the second donor was acceptable to the lender, it is difficult to understand why this gift was not used originally and whilst all requirements have been met with regards to the advised source of the deposit, the actual source of the deposit is questionable.  It is noted that a CIFAS match shows on the credit search and a referral to financial crime would have been required."</t>
  </si>
  <si>
    <t>* Credit search not within 40 Days (Lvl 1)
* Potential consents issue noted from Voters Roll information (Lvl A)     "Others appear on the vr; applicants are already resident as they are buying as sitting tenants. It has been confirmed other occupants no longer reside."
* Maiden names/aliases not properly searched (Lvl A)     "Second app not searched in previous name showing on search"</t>
  </si>
  <si>
    <t>UB3 3AR</t>
  </si>
  <si>
    <t>MX289049</t>
  </si>
  <si>
    <t>R1001384450</t>
  </si>
  <si>
    <t>* Red flags observed re. the value or valuation process (Lvl B)     "Original valuation rep received 27May16 valued property at 320k being the stated P/p. However, after broker advised P/p higher at 325k the valuer amended valuation to agree with this at 325k, revised report received 15Jun16. The revised report states that amended report produced due to an error in the original instruction as regards the p/p. The new valuation is still within 10% of comps. It is noted however, that the p/p was reduced to 320k later and so re-offered 08Jul16 based on lower p/p."
* Applicant(s) address search not sufficiently complete (Lvl B)     "Searches at previous address made on given format as on app form, namely no 24. However, POR provided shows address on CC bill to be 24a and on council tax bill to be Ground Floor, 24 Elm Ave. There is no evidence that these have been queried or searched. Given the historic adverse found and their omission from VR at address searched these other variations should have been checked."
* Borrower 1 Income / bank statement issues noted (Lvl B)     "U/w assessed B1 income as basic 58k, bonus from last P60 as 3831 (used 100%) as regular feature shown by last 2 p60s, but excluded 500/month car allowance. Conservative view taken. however, reviewer has assessed income using 10% of car allow and 505 of bonus paid in 15/16. Whilst U/w used greater portion of bonus than policy allows, the fact that did not use car allowance mitigates this."</t>
  </si>
  <si>
    <t>JUILAN EASTMAN</t>
  </si>
  <si>
    <t xml:space="preserve">Gifted dep to meet the deposit and clear all outstanding credit noted by u/w in offer of 11140. Evidence of adequate funds seen. B1 on current VR 15/16. B2 not on current VR. Bs state this is due to the fact that B2 has no bills in B2 name.  Neither on Vr at previous address.  Retirement dec -  u/w satisfied bs can work beyond retirement age due to nature of jobs Valuation date shown is the same for the later/higher valuation report and original, no new reinspection, sig date 13Jun16. Original report had sig dated 27May16. Original offer dated 07/06/16, but reoffered 17/06/16 based on higher stated p/p and val of 325k, but then reoffered finally 08/07/16 when p/preduced to 320k. B1 has had 3 historic defaults and B2 5, all in 2010 and all now showing as having zero balances save for 1 with o/s bal of 217. No issues since.  B2 employment status amended to part-time based on evidenced income. </t>
  </si>
  <si>
    <t>GL52 2JF</t>
  </si>
  <si>
    <t>GR98617</t>
  </si>
  <si>
    <t>R1001374547</t>
  </si>
  <si>
    <t>* Valuer has not provided sufficient comparables (Lvl B)     "1 comparable is &gt; 6 months and 2 are outside 10% tolerance, valuer has provided an explanation."</t>
  </si>
  <si>
    <t>Other is student loan</t>
  </si>
  <si>
    <t>LE4 5BR</t>
  </si>
  <si>
    <t>LT449892</t>
  </si>
  <si>
    <t>R1001384074</t>
  </si>
  <si>
    <t>* Post-Offer Issues Indicated (Lvl B)     "Gifted deposit of £237,000 provided by a parent. Post completion it was advised that the parent would live at the property. The matter was referred to KMC sols who advised that a Deed of Gift and a Deed of Consent would be needed.  KMC were then advised that the parent would not be living there and sols confirmed this was sent in error. KMC solicitors confirmed that the deeds would still be required but it was not possible to trace these on scanning and there is nothing in the notes to state that these have been received."
* Valuer has not provided sufficient comparables (Lvl B)     "The comparables are dated 9,11 and 14 months before the valuation date. One is 26% more than the valuation and is a semi-detached house and one is a semi-detached house. The property is terrace. The valuer has not commented further and it has not been noted in the uw notes."</t>
  </si>
  <si>
    <t>CT4 6EA</t>
  </si>
  <si>
    <t>K320333</t>
  </si>
  <si>
    <t>R1001380813</t>
  </si>
  <si>
    <t>* Property under 10 years old and no NHBC cover or similar (Lvl B)     "Property &lt; 10 years, valuer has not mentioned existence of a NHBC or similar cover.  (This has been conditioned on the offer)"</t>
  </si>
  <si>
    <t>IP28 8GS</t>
  </si>
  <si>
    <t>SK309618</t>
  </si>
  <si>
    <t>R1001385731</t>
  </si>
  <si>
    <t>Purpose of loan. Capital raising for deposit on residential property. £65,000 IO</t>
  </si>
  <si>
    <t>CB1 2BB</t>
  </si>
  <si>
    <t>C875908</t>
  </si>
  <si>
    <t>R1001386214</t>
  </si>
  <si>
    <t>* Valuer has not provided sufficient comparables (Lvl A)     "One of the comparables is outside of 10%"
* LTV exceeds policy (Lvl A)     "Product max 85%. Loan agreed with fees added increasing LTV to 85.356%"</t>
  </si>
  <si>
    <t>CM1 6GQ</t>
  </si>
  <si>
    <t>EX348834</t>
  </si>
  <si>
    <t>R1001382517</t>
  </si>
  <si>
    <t>SS12 9GR</t>
  </si>
  <si>
    <t>EX624257</t>
  </si>
  <si>
    <t>R1001382884</t>
  </si>
  <si>
    <t>* Maiden names/aliases not properly searched (Lvl A)     "No evidence of any search in maiden name of B2."
* Solicitors on Title do not match Application (Lvl A)     "Sols changed as the original sols couldn't meet time scales due to workloads. Alternative approved sols instructed."</t>
  </si>
  <si>
    <t xml:space="preserve">Failed DTI using only 50% of additional pay. U/W used 100% based on length of employment, 10yrs, and submitted P60s for 2014 and 2015 plus payslips. U/w notes justify usage of 100%. Flying freehold within parameters.  Original offer dated 09May16, but reoffered 27May16 after change of sols. Sols changed as the original sols couldn't meet time scales due to workloads. Alternative approved sols instructed. Payments on secured loans evidenced and ok. B1 and B2 same credit score. All credit to be cleared save for 1 loan of 551/mth and credit bals of 217.  CCJ B1 unsatisfied but registered &gt; 3 yrs ago. </t>
  </si>
  <si>
    <t>tn24 0hl</t>
  </si>
  <si>
    <t>K431947</t>
  </si>
  <si>
    <t>R1001386384</t>
  </si>
  <si>
    <t>* Valuer has not provided sufficient comparables (Lvl B)     "None of the comparables are within 10%. Two of them are over 6 months old and they are both detached bungalows whereas the subject property is semi-detached. The valuer has not commented further."</t>
  </si>
  <si>
    <t>* Maiden names/aliases not properly searched (Lvl A)     "App two's maiden name was provided during the processing but this does not appear to have been searched"</t>
  </si>
  <si>
    <t>Have included the overtime for app one as it has been paid consistently in the last two years, assumed it is overtime as opposed to bonus or commission as extra hours are showing on the payslips provided.</t>
  </si>
  <si>
    <t>CF14 1SS</t>
  </si>
  <si>
    <t>WA29657</t>
  </si>
  <si>
    <t>R1001380002</t>
  </si>
  <si>
    <t>Incentives Doc confirmed only discount was a £500 discount reducing p/p to 268495. Confirmed on CoT  Reinspection report dated 27Jul16. B2 unsecured loan of 259/mth less than 6m to run so disregard Both parties former home owners, B1 until Dec14 and B2 until Dec15.  Neither of Bs on current VR. Living with relatives, but adequate POR scanned.   Whilst Emp Ref for B1 hand-written and employer and B1 only workers at garage, income backed up by P60s for last 2 yrs shows 14040. Income unchanged in this time. That said U/w used a lower sum of 13k. Deposit taken to be from sale of respective former homes, and supported by docs scanned showing accessable funds.</t>
  </si>
  <si>
    <t>tq2 7sr</t>
  </si>
  <si>
    <t>R1001378647</t>
  </si>
  <si>
    <t>* Authorised broker checks not satisfactory (Lvl B)     "No evidence from notes or scanned images of adequate broker checks being made. Correspondence been sent to broker , but validation omitted"
* Solicitors on Title do not match Application (Lvl B)     "No issue. original sols had insufficient partners. New acceptable sols provided and approved. Details on system."
* Valuer has not provided sufficient comparables (Lvl 2)     "Of the 3 comparables provided all sold for less than asking price and sale periods were 10 months for comp 1, 7 months for comp 2 and 13 months for comp 3. This appears inconsistent given valuer comments which state that sale prices for property type in area are rising, but that demand for type of property is static. Valuer states that whilst comp 1 outside 6 months marketing, the market is up since. No reference though regarding comp 3 and 13 month marketing."</t>
  </si>
  <si>
    <t>* Voters roll information out of line with application (Lvl A)     "B1 not on VR current. POR evidenced and confirmation now to be added to VR scanned. however, no clear rationale for not previously being registered, despite U/W note requesting explanation."</t>
  </si>
  <si>
    <t xml:space="preserve">Linked address is former matrimonial home as evidenced by former spouse still being on Vr there.  Buy to Let occupancy declaration signed by borrower. Borrower is an experienced landlord purchasing a third property in Manchester, the borrower currently lives in Surrey but his two other properties are also in Manchester.     </t>
  </si>
  <si>
    <t>m9 4qr</t>
  </si>
  <si>
    <t>GM875192</t>
  </si>
  <si>
    <t>R1001383792</t>
  </si>
  <si>
    <t>* On-line Submitted SA302 used to verify income (Borrower 1) (Lvl 1)
* Applicant(s) address search not sufficiently complete (Lvl A)     "Linked addresses noted on credit data, but no evidence that these have been searched. Unclear therefore whether full checks made."</t>
  </si>
  <si>
    <t xml:space="preserve">Income details held under previous app 9001378831 SA302 shows aggregate income 14/15 to be 61637.  </t>
  </si>
  <si>
    <t>se2 0xd</t>
  </si>
  <si>
    <t>SGL18352</t>
  </si>
  <si>
    <t>R1001387826</t>
  </si>
  <si>
    <t>Part and Part - 70499 on repayment and 24250 on IO.  Mining report required, covered by title insurance. All comps are smaller 4 bed props and in same price range as security.  B1 not on current VR, B2 is from 2004. POR scanned in sole name of B1. No explanation requested as to why not on VR.</t>
  </si>
  <si>
    <t>B77 2JS</t>
  </si>
  <si>
    <t>SF432880</t>
  </si>
  <si>
    <t>R1001384309</t>
  </si>
  <si>
    <t>* Loan outside of lending policy (Lvl A)     "Two months mortgage arrears in the last 24 months. Fully explained and documented. Explanation seems reasonable and decision to lend justified given otherwise clean credit profile and LTV. The CCJ is satisfied and in conjunction with the reason for the mortgage arrears,"
* Recent Missed Payments on Mortgage (Lvl A)     "A BTL mortgage which was repaid on 30/10/15 was two months in arrears and reduced payments were made in the last 24 months. This was due to non-payment of rent by a tenant who was  evicted by court order and this has been documented. The CCJ incurred was in respect of the tenant's deposit which the tenant lodged as a CCJ so they get the deposit back on the sale of the house and the satisfied date ties in with the date of repayment of the mortgage. This is the only adverse and the explanation seems reasonable."
* Maiden names/aliases not properly searched (Lvl A)     "App two no search in her maiden name showing on system"</t>
  </si>
  <si>
    <t>Additional LR Title Number GR279933</t>
  </si>
  <si>
    <t>BS30 8BL</t>
  </si>
  <si>
    <t>GR279932</t>
  </si>
  <si>
    <t>R1001384646</t>
  </si>
  <si>
    <t>EX8 4AZ</t>
  </si>
  <si>
    <t>DN358245</t>
  </si>
  <si>
    <t>R1001383687</t>
  </si>
  <si>
    <t>* Credit search not within 40 Days (Lvl A)     "Credit search 76 days old at the time of completion"
* Valuer has not provided sufficient comparables (Lvl A)     "One of the comparables is 9 months old. The valuer has not commented further."</t>
  </si>
  <si>
    <t>Deposit from brother's account but inheritance due to applicant and not gifted deposit.</t>
  </si>
  <si>
    <t>M25 2WL</t>
  </si>
  <si>
    <t>GM929423</t>
  </si>
  <si>
    <t>R1001384941</t>
  </si>
  <si>
    <t>Confirmation of recent wage increase by employer letter has been confirmed by underwriter requesting latest wage slip showing higher salary amount</t>
  </si>
  <si>
    <t>YO16 6UF</t>
  </si>
  <si>
    <t>HS121661</t>
  </si>
  <si>
    <t>R1001383156</t>
  </si>
  <si>
    <t xml:space="preserve">R/m + ToE. Originally purchased May15. Sister moving out to buy own prop and requiring no settlement.  Property near to parents at no 16 as verified by land reg in 2001 and VR. B1 resides next door at no17, the security. On Vr at current address 15/16 and previous parental address 13/15.  Sister being removed is buying no 18 as porting existing mortgage rate on no 17 to this as evidenced by mortgage offer from Halifax in her name.  B1 gardening Services, 4yrs, inc increased from 9121 in 2014, 10789 2015 to 20416 in 2016. Accs scanned to support this.  Alias flagged on search was that of B1s sister who is being removed from mortgage.  </t>
  </si>
  <si>
    <t>ts18  4jw</t>
  </si>
  <si>
    <t>CE207718</t>
  </si>
  <si>
    <t>R1001383698</t>
  </si>
  <si>
    <t>W3 8AB</t>
  </si>
  <si>
    <t>AGL358465</t>
  </si>
  <si>
    <t>R1001371711</t>
  </si>
  <si>
    <t>* Borrower 2 primary employment lacks sufficient documentation (Lvl D)     "The only source of income for borrower 2 is derived from a bursary payment.  On file there is a letter confirming the amount of the bursary but is subject to the course being attended from November 2015.   Further evidence confirming that the borrower has taken up this course or that the the bursary payment has been made has not been requested.  The underwriters have noted that bank statements show a credit which they have taken to be payment of the bursary but the amount being credited does not match up to the amounts stated on the bursary letter and the reference cannot be linked to the bursary letter.  The Lending Policy states that only 50% of bursary payments can be taken but only where this is a secondary source of the borrower’s income; The Lenders system shows that 100% of the bursary payment was utilised. The Lending Policy also states that the bursary must be backed up with the relevant bank statement showing the bursary being credited.  It is noted that the DTI in this case is low at 31.38% which increases to 36.59% if only 50% of the bursary is used.  However, the underwriters have breached lending policy guidelines in using this income as it is the sole source of income for borrower 2 and a bank statement to show the bursary actually being received was not requested."</t>
  </si>
  <si>
    <t>* Credit search not within 40 Days (Lvl A)     "Within lender criteria Letter of no change dated 24/05/2016 on file"
* Borrower details on Offer do not match ID (Lvl A)     "B2 spelling of second middle name incorrect on offer and system"</t>
  </si>
  <si>
    <t>Student</t>
  </si>
  <si>
    <t>M32 8DN</t>
  </si>
  <si>
    <t>MAN91674</t>
  </si>
  <si>
    <t>R1001382515</t>
  </si>
  <si>
    <t>* Applicant(s) address search not sufficiently complete (Lvl A)     "Linked addresses noted on credit data, but no evidence that these have been searched. Unclear therefore whether full checks made."
* On-line Submitted SA302 used to verify income (Borrower 1) (Lvl A)     "On line SA302 2015/16 supported by bank stats. On-line car parts dealer."
* On-line Submitted SA302 used to verify income (Borrower 2) (Lvl 1)     "On-line SA302 dated 2014/15 supported by invoices and bank stats."</t>
  </si>
  <si>
    <t xml:space="preserve">Named occupier on system. Offer conditioned for repayment of o/s debt save for two ccs with aggregate bals of 4707. Both Bs have same credit score.  All credit  A1. Deposit from equity from sale of existing home. Sufficient also to clear all but to ccs.    </t>
  </si>
  <si>
    <t>ba14 7td</t>
  </si>
  <si>
    <t>WT223534</t>
  </si>
  <si>
    <t>R1001387280</t>
  </si>
  <si>
    <t>* Valuer has not provided sufficient comparables (Lvl B)     "Security is a 5 bedroom/ 5 bathroom property, comparables are for 3 and 4 bedroom properties"</t>
  </si>
  <si>
    <t>B1 is a first time buyer Timber and damp reports required, undertaking to complete works obtained £1294 loan not on search, to be repaid prior to completion</t>
  </si>
  <si>
    <t>DY7 5JF</t>
  </si>
  <si>
    <t>SF485388</t>
  </si>
  <si>
    <t>R1001383624</t>
  </si>
  <si>
    <t>GL3 4JQ</t>
  </si>
  <si>
    <t>GR306538</t>
  </si>
  <si>
    <t>R1001381238</t>
  </si>
  <si>
    <t>* Solicitors on Title do not match Application (Lvl B)     "Nominated solicitors did not meet lenders requirements."
* LTV exceeds policy (Lvl B)     "Product max 85%. Loan agreed with fees added increasing LTV to 85.282%."
* Valuer has not provided sufficient comparables (Lvl B)     "Property is a 2 bedroom flat, 2 comparables are for a 4 and 3 bedroom respectively. the 3 bedroom flat is outside 10% tolerance"
* Red flags observed re. the value or valuation process (Lvl B)     "Valuer has stated that the property has 2 bedrooms, plan of the property is on file and clearly shows 3 bedrooms. This has not been queried with the valuer."</t>
  </si>
  <si>
    <t>* Credit search not within 40 Days (Lvl A)     "Search within criteria"
* Applicant(s) address search not sufficiently complete (Lvl A)     "Linked addresses noted on credit data, but no evidence that these have been searched. Unclear therefore whether full checks made."
* Borrower 1 Affordability issues noted (Lvl A)     "Underwriter assessment assumed all outstanding credit (except for £3332 pm) to be cleared, DTI calculated at 59.02%. However monthly commitment of £1186.67 pm noted and offer not conditioned robustly in ensuring these are cleared. As such should be included in DTI calculation. We are unable to calculate KMC’s DTI but it is likely to be approx.  67.24 % on this basis."</t>
  </si>
  <si>
    <t xml:space="preserve">£1650 is maintenance  U/w only used 3401 as income. Actual income calculated by reviewer, but only assessed on same basis as u/w. </t>
  </si>
  <si>
    <t>NR14 8QH</t>
  </si>
  <si>
    <t>WK292693</t>
  </si>
  <si>
    <t>R1001375755</t>
  </si>
  <si>
    <t>This is a remortgage and transfer of equity of an unencumbered property which is currently owned with the borrower and his parents who funded the purchase originally.  An easy to follow trail of notes made by the underwriters confirm the investigations made into the original transaction and the origination of funds.  The £68,000 capital being raised is to repay the borrowers parents and release them as co-owners.</t>
  </si>
  <si>
    <t>SO14 6TL</t>
  </si>
  <si>
    <t>HP623229</t>
  </si>
  <si>
    <t>R1001388299</t>
  </si>
  <si>
    <t>64999 C &amp; I, 18500 IO. Raising funds to purchase holiday home in Spain for £62000</t>
  </si>
  <si>
    <t>B77 2JF</t>
  </si>
  <si>
    <t>SF477036</t>
  </si>
  <si>
    <t>R1001383990</t>
  </si>
  <si>
    <t>* LTV exceeds policy (Lvl B)     "Product max 85%. Loan agreed with fee added increasing LTV to 85.433%."
* Borrower 1 Income / bank statement issues noted (Lvl B)     "There are around 30 instances of betting (totalling £1975 with winnings of £2000) on the personal bank statements provided. Whilst I am happy that this is not an affordability issue given the proven income and conduct of the bank account I would have expected the underwriter to make comment on the system notes."</t>
  </si>
  <si>
    <t>* Credit search not within 40 Days (Lvl 1)     "Credit search 91 days old at the time of completion"</t>
  </si>
  <si>
    <t>The applicant has advised that the increase in profits in 2015 is due to an increase in franchises from 1 - 4.</t>
  </si>
  <si>
    <t>EN9 3LH</t>
  </si>
  <si>
    <t>EX229573</t>
  </si>
  <si>
    <t>R1001384844</t>
  </si>
  <si>
    <t>* Voters roll information out of line with application (Lvl B)     "Forename on credit search for VR differs slightly from that on land reg/system/app form - should have requested ID to verify spelling."
* Property-related issues notes on Valuation Report (Lvl B)     "Val report in essential repairs highlighted risk of tree damage from tree located on property, but no reports required and no retentions recommended. U/w taken view that as no report requested, that this is just for information. However, the valuer should have been asked to confirm whether there were any signs of damage or not and whether tree should be lopped/cut back."</t>
  </si>
  <si>
    <t xml:space="preserve">Loan to clear a bridging loan taken to buy property initially in Jun15 verified by land reg and loan agreement.   Originally submitted on repyt, but failed rental coverage - changed to IO with sale of prop as repayt vehicle.  Historic default 188 o/s set 271013 unsettled and 102 set 301111 and cleared since.0 Case initially declined 20/5/16 as a current KMC mortgage listed as residential, but later confirmed error and should be BTL. Mining report required but covered by title ins. 108 the crescent owned as btl, has bridging fin on it. - self funding. ---- this debt to be cleared 64 Kent street used for postal purposes as post gone missing from home address      </t>
  </si>
  <si>
    <t>WS2 7AH</t>
  </si>
  <si>
    <t>WM261416</t>
  </si>
  <si>
    <t>R1001378308</t>
  </si>
  <si>
    <t>* Valuer has not provided sufficient comparables (Lvl B)     "All 3 comparables are over 6 months old and one is just outside of the 10% margin"</t>
  </si>
  <si>
    <t>* Mortgage offer conditions not suitable/appropriate (Lvl A)     "Underwriter assessment assumed all outstanding credit to be cleared, DTI calculated at 49.03%. However monthly commitment of £1134.00 pm noted and offer not conditioned robustly in ensuring these are cleared. As such should be included in DTI calculation. We are unable to calculate KMC’s DTI but it is likely to be approx.  80.06 % on this basis."</t>
  </si>
  <si>
    <t>Lending into retirement acceptable as per Lending Policy version 22.</t>
  </si>
  <si>
    <t>NG9 3RN</t>
  </si>
  <si>
    <t>NT243744</t>
  </si>
  <si>
    <t>R1001384017</t>
  </si>
  <si>
    <t>* Valuer has not provided sufficient comparables (Lvl B)     "Two comparables outside of 10% tolerance"</t>
  </si>
  <si>
    <t>CCJ satisfaction certificate on file - 21/1/14, £1505.11</t>
  </si>
  <si>
    <t>DE11 7HJ</t>
  </si>
  <si>
    <t>DY367074</t>
  </si>
  <si>
    <t>R1001379962</t>
  </si>
  <si>
    <t xml:space="preserve">Property being r/m is former home until Jul15.   Capital raising to buy out former partner. Offer conditioned appropriately, deed of gift and ILA condition.  Associate on searches is former partner. All BTL portfolio loans evidenced on credit search and ok  </t>
  </si>
  <si>
    <t>TN33 0QW</t>
  </si>
  <si>
    <t>ESX102385</t>
  </si>
  <si>
    <t>R1001382090</t>
  </si>
  <si>
    <t>* Maiden names/aliases not properly searched (Lvl B)     "B1 declared to have changed name by deed poll Dec15. This was confirmed to lender 16May16. however, last search carried out on 05May16 and no evidence of further check or rescore using former name. Given the adverse flagged on original search this would appear prudent. No docs scanned or further notes seen to indicate carried out."</t>
  </si>
  <si>
    <t>C PELLOW</t>
  </si>
  <si>
    <t>App stated only purchased Feb16, but land reg confirms this should be Feb15.  Prop l/h 999 from 1863 Bought Feb15 for 34500 Deed poll change Dec15..   Risk Level 2 Prop adjacent to Barbers. Income for B1 assessed as annualised earnings on latest payslip inc pay award.  Outgoings taken as net assessment from decision screen. However, only nominal cc balance of 94 declared and none of credit search. Unclear where u/w deductions from. Georgina Herbert named occ - daughter.  On VR currently only in former name.  All adverse is historic and not current.</t>
  </si>
  <si>
    <t>m38 9lb</t>
  </si>
  <si>
    <t>GM199399</t>
  </si>
  <si>
    <t>R1001370910</t>
  </si>
  <si>
    <t>* Loan outside of lending policy (Lvl B)     "Valuation report expired. Exception approved to allow completion 2 days after expiry of valuation report"
* Unexpired term of Leasehold does not meet criteria (Lvl B)     "Lender solicitors have confirmed that there is a split title with leasehold having a remaining term of 55 years. There are no conflicts between the freehold and the leasehold part of the title and Lender will hold charge over both titles."</t>
  </si>
  <si>
    <t xml:space="preserve">B2 is a first time buyer Letter of no change dated 12/05/2016 on file Basic income only used for B1, also in receipt of monthly bonus </t>
  </si>
  <si>
    <t>B77 4AP</t>
  </si>
  <si>
    <t>SF349062/376907</t>
  </si>
  <si>
    <t>R1001380417</t>
  </si>
  <si>
    <t>* Post-Offer Issues Indicated (Lvl 1)     "Sols checks highlighted that whilst prop is l/hold, the owners also hold the freehold. Both held on separate titles, CH598264 and CH646624. Both titles charged as security for loan. Sols advise that land reg will not merge titles, reason unclear and that the separate title position not a problem according to advice given by Enact. Both title nos on lender system."
* Applicant(s) address search not sufficiently complete (Lvl A)     "Linked addresses noted on credit data, but no evidence that these have been searched. Unclear therefore whether full checks made."</t>
  </si>
  <si>
    <t>Loan raising capital split as 14k debt con, 6k holiday and 2k fees. Previous address shows as linked. On VR at current address 10/16 and prev 99/11 Tenure left as f/hold as data, as whilst prop listed as l/hold, the charging of the freehold effectively overrides this. Title for l/hold element showed lease to be 999yrs from 2007.</t>
  </si>
  <si>
    <t>wa5 8dt</t>
  </si>
  <si>
    <t>CH598264 / CH646624</t>
  </si>
  <si>
    <t>R1001382861</t>
  </si>
  <si>
    <t>* Valuer has not provided sufficient comparables (Lvl B)     "One of the comparables is over 6 months old and outside of 10%. One is outside 10% and the other one is 9 months old. The valuer has not commented further.  One of the rent comparables is 12 months old. The valuer has not commented further."</t>
  </si>
  <si>
    <t>Solicitors changed at outset of application as the ones on the application form were not acceptable to the lender. AST on file showing not currently let on holiday rental basis.</t>
  </si>
  <si>
    <t>EX39 3PN</t>
  </si>
  <si>
    <t>DN666520</t>
  </si>
  <si>
    <t>R1001386809</t>
  </si>
  <si>
    <t xml:space="preserve">Case previously assessed under *4374.  Completion date as per system, as delayed. CoT stated completion 06 Jul 2016, but funds returned 13 Jul16 and re-released 22 Jul16.  Sols hold deposit funds 13029. Deposit derived from claim settlement and money made from buying/selling gold jewellery - evidenced and scanned, under previous ac number. damp report- valuer happy --- post offer Historic default M Order 320.00 10/09/13. Settled now.  Income taken as basic of 18452 plus 50% of o/t at 4500 (declared 9k on app) = 22952. less outgoings 2088 to give 20864. However, decision screen of system shows the full overtime used, but yet the net assessable is correct at 20864. Reason for system error unclear. U/w used 50% of extras as only employed 2yrs. Have entered details as on system, but can reconcile if only 50% of declared (not proven) overtime used.  However, payslips scanned indicate different extras. basic based on weekly shift pay of 354.85 = 18452 (as used). Extras (taxable) as at week 46 are 11401 (annualised to 12888), so 50% of annualised is 6444. So u/w figs understate assessable. Have not used non taxable subsistence paid each month.  </t>
  </si>
  <si>
    <t>fy5 3el</t>
  </si>
  <si>
    <t>LA458777</t>
  </si>
  <si>
    <t>R1001388813</t>
  </si>
  <si>
    <t>* Valuer has not provided sufficient comparables (Lvl B)     "One of the comparables is outside 10% and the other two whilst within 10% are 14 months and 9 months respectively. The valuer has not commented further."</t>
  </si>
  <si>
    <t>* Post-Offer Issues Indicated (Lvl A)     "Solicitor confirmed post offer that the property was leasehold and an amended offer was issued. The valuer had confirmed that the property was leasehold."
* Maiden names/aliases not properly searched (Lvl A)     "App two's previous surname does not appear to have been searched although it is showing as an alias/association name"</t>
  </si>
  <si>
    <t>There is a condition to repay credit cards and a loan but if these are included in the DTI it is still only 23.64%</t>
  </si>
  <si>
    <t>TS29 6QW</t>
  </si>
  <si>
    <t>DU241595</t>
  </si>
  <si>
    <t>R1001385964</t>
  </si>
  <si>
    <t>* Borrower 1 Affordability issues noted (Lvl A)     "Underwriter assessment assumed all outstanding credit (except for £1081 pm) to be cleared, DTI calculated at 51.22%. However monthly commitment of £150 pm noted and offer not conditioned robustly in ensuring these are cleared. As such should be included in DTI calculation. We are unable to calculate KMC’s DTI but it is likely to be approx. 54.25% on this basis."</t>
  </si>
  <si>
    <t>MK19 7NL</t>
  </si>
  <si>
    <t>BM47968</t>
  </si>
  <si>
    <t>R1001369743</t>
  </si>
  <si>
    <t>B27 6LQ</t>
  </si>
  <si>
    <t>WK205839</t>
  </si>
  <si>
    <t>R1001384236</t>
  </si>
  <si>
    <t>* Borrower 2 primary employment history/continuity inadequate (Lvl A)     "B2 employment history only provided 9 months as at date of application. Whilst within criteria not considered prudent to proceed without at least a minimum 12 month history to illustrate continuity of employment and no breaks in history."
* Solicitors on Title do not match Application (Lvl A)     "Sols changed from application as chosen sols were not acceptable to lender. New acceptable sols provided."</t>
  </si>
  <si>
    <t xml:space="preserve">Student loan showing on payslips for B1 of between 98/mth and 64/mth. However, based on overtime being included as well. Assessed that on basic alone that student loan would be 40/mth approx. Reasonable given that not using the overtime in DTI that the lower loan payt used. Similarly for B2 only basic used and no commission.  Regular loan payt to Moorcroft 25/mth also deducted. CCs on searches total 510, although u/w assessed as 657.   B1 Bank stats also show regular trf of 250 to savings acc. B2 bank stats show trf of 200 to savings.  2 historic defaults settled. One in 2011 for 1402 and the other in 2013 for 1471. VR B1 prev 13/15 and current 15/16 B2 14/16 Mining report con of offer.  Gifted deposit 13750 mother/step father, bal own resources </t>
  </si>
  <si>
    <t>sk5 6un</t>
  </si>
  <si>
    <t>MAN62487</t>
  </si>
  <si>
    <t>R1001386498</t>
  </si>
  <si>
    <t>* LTV exceeds policy (Lvl B)     "Product max 85%. Loan agreed with fees added increases the LTV to 85.548%"</t>
  </si>
  <si>
    <t>* Credit search not within 40 Days (Lvl 1)
* On-line Submitted SA302 used to verify income (Borrower 1) (Lvl 1)
* Borrower 2 primary employment history/continuity inadequate (Lvl A)     "B2 declared on app form that employed in current job since Jan 2001. Yet payslips submitted clearly show YTD earnings and P60 to Apr16 equivalent to about 7 months only. Not queried with B2. Based income on latest payslip showing increased monthly pay aggregated to 14643."
* Applicant(s) address search not sufficiently complete (Lvl A)     "Linked addresses noted on credit data, but no evidence that these have been searched. Unclear therefore whether full checks made."</t>
  </si>
  <si>
    <t xml:space="preserve">B1 CCJ 511 - 2011 unsatisfied, but over 2 yrs ago. Also 1 default for mail order from 19/08/11 Gifted deposit of 35550 from mother of B1. Private sale - purchasing from landlord as sitting tenants.   P/p on contract 237k SA302 on-line 15/16 shows B1 earnings as 39546, yet HMRC issued SA302 14/15 only shows 24193 and 13/14 only 17397. Higher earnings based upon a new Project Manager contract secured which are shown as receipts of 3240 over 6 week period and additional earnings from regular source like Everest suggest 15/16 earnings sustainable. All unsecured debt to be repaid.  P60 for 2016 for B2 only shows earnings YTD of 8610.83 or about 7 months earnings, yet states been there since 2001? </t>
  </si>
  <si>
    <t>lu3 3re</t>
  </si>
  <si>
    <t>BD30426</t>
  </si>
  <si>
    <t>R1001385195</t>
  </si>
  <si>
    <t>* LTV exceeds policy (Lvl B)     "Product max 85%. Loan agreed with fees added increasing LTV to 85.322%."</t>
  </si>
  <si>
    <t>Registered on VR at previous address, not at current where resident since Jan16, POR provided Single borrower purchasing a 4 bedroom, 3 bathroom house, underwriter confirmed that will be sole resident.</t>
  </si>
  <si>
    <t>PE21 9PN</t>
  </si>
  <si>
    <t>LL337089</t>
  </si>
  <si>
    <t>R1001382033</t>
  </si>
  <si>
    <t>* Valuer has not provided sufficient comparables (Lvl 2)</t>
  </si>
  <si>
    <t>The original solicitors were changed on receipt of the application as they were not acceptable</t>
  </si>
  <si>
    <t>NG11 6NW</t>
  </si>
  <si>
    <t>R1001381608</t>
  </si>
  <si>
    <t>* Post-Offer Issues Indicated (Lvl C)     "The applicant advised post offer that his girlfriend will be living in the property.  The Lenders system has been noted with requirements for her details but they were never provided. Not noted in the revised offer or as an additional occupant on the system."</t>
  </si>
  <si>
    <t>The credit card to be repaid in the offer would take the DTI to 50.60%  Solicitors changed on receipt of application as the solicitors on the application form were not acceptable</t>
  </si>
  <si>
    <t>BH12 2DJ</t>
  </si>
  <si>
    <t>DT116796</t>
  </si>
  <si>
    <t>R1001382253</t>
  </si>
  <si>
    <t>Property currently let on AST but sols confirmed full/vacant possession on completion.  Val report quotes AST rental of 500/mth, but lender confirmed that prop to be main res of borrower. Valued at 78500, but pp only 75k. P/p was reduced post val and would not appear to be of concern. Offer conditioned re p/p.   On VR current address 13/16.</t>
  </si>
  <si>
    <t>hd4 5rx</t>
  </si>
  <si>
    <t>YWE68231</t>
  </si>
  <si>
    <t>R1001381531</t>
  </si>
  <si>
    <t>* Loan outside of lending policy (Lvl B)     "There has been a change in score and Risk level on the case since initial underwriting as Borrowers moved in with parents after being private tenants until Mar2016. This has had an affect on the maximum loan available on the underwriting sheet.  As the only change to the borrowers credit profile was that they had moved from renting privately to living with parents, a senior underwriter made the decision to override the score results and reverted to the original risk level 3 to allow the application to proceed.  The lenders system does not reflect the maximum loan amount, a manual affordability calculation has been carried out, due to the risk level override,  that shows a maximum advance of £288,114."
* Borrower 1 commuting distance issue noted (Lvl B)     "Borrowers are moving from Plymouth to Poole.  Borrower 1 has provided an explanation stating that most of his business takes place in Poole area and that he currently stays away from home during the week to meet his business demands, the move will enable him to be at home with his wife and child."
* On-line Submitted SA302 used to verify income (Borrower 1) (Lvl B)     "The borrowers income has increased from £27,389 year ending 2015 as stated on the application form to £70,693 for year ending 2016 as completed on the on-line submitted tax assessment.  The on line assessment was submitted after the mortgage application was signed.  The underwriters have not requested an explanation with regards to the increase in earnings although bank statements and invoices on file support this level of income."</t>
  </si>
  <si>
    <t>Both on VR at previous address, resident until 03/2016. POR received for current address (parents)</t>
  </si>
  <si>
    <t>BH16 6EZ</t>
  </si>
  <si>
    <t>DT214987</t>
  </si>
  <si>
    <t>R1001386459</t>
  </si>
  <si>
    <t>* LTV exceeds policy (Lvl B)     "Product max 85%. Loan agreed with fees added increasing LTV to 85.448%."</t>
  </si>
  <si>
    <t>* On-line Submitted SA302 used to verify income (Borrower 2) (Lvl A)
* On-line Submitted SA302 used to verify income (Borrower 1) (Lvl A)     "Acceptable as per lending policy, bank statements provided."
* Applicant(s) address search not sufficiently complete (Lvl A)     "Linked addresses noted on credit data, but no evidence that these have been searched. Unclear therefore whether full checks made."</t>
  </si>
  <si>
    <t>B2 is a First time buyer £397 is mortgage on ex marital home £166 is student loan</t>
  </si>
  <si>
    <t>WA5 7AA</t>
  </si>
  <si>
    <t>R1001376564</t>
  </si>
  <si>
    <t>* Valuer has not provided sufficient comparables (Lvl B)     "2 of the comparables are outside 10% tolerance"</t>
  </si>
  <si>
    <t>B1 is retired and in receipt of  private pension</t>
  </si>
  <si>
    <t>Retired</t>
  </si>
  <si>
    <t>WS11 7WL</t>
  </si>
  <si>
    <t>SF302384</t>
  </si>
  <si>
    <t>R1001387626</t>
  </si>
  <si>
    <t>* Applicant(s) address search not sufficiently complete (Lvl A)     "Linked addresses noted on credit data, but no evidence that these have been searched. Unclear therefore whether full checks made."
* LTV exceeds policy (Lvl A)     "Max LTV for product was 90%. LTV within range. No issue."
* Maiden names/aliases not properly searched (Lvl A)     "No evidence of any search in maiden name of B2."</t>
  </si>
  <si>
    <t xml:space="preserve">Son DoC noted on system. A1 conducted mortgage and credit record and no defaults, save for a recently settled loan with regular late payts and this was merely a timing issue of when DDM taken from bank. Given extensive positive profile across all other credit, no issue.  Data drawn from system has utilised basic plus extras of 9336 and not the car allowance of 6084 on income tab. The Credit assessment screen shows assessable income however, as aggregate of basic, extras and car allowance, a total of 101585 and deductions of 9189.84, but shows the net assessable income as 85393.16, the numbers do not appear to work. However, the U/w notes show that it has been assessed as basic plus car allowance and no extras less the deductions of 9189.84, that is 92249 - 9189.84 = 83059.16. This would suggest that the DTI quoted of 49.57 is understated. Whilst a discrepancy, the resultant DTI still likely to be within parameters given the additional extras not assessed by U/w and fact that B2 income not used as on contract due to expire in 4 mths.   B2 income not assessed as only 4 months of a 1 yr temp contract left.  Deductions remaining 9189.84. </t>
  </si>
  <si>
    <t>ng31 8uf</t>
  </si>
  <si>
    <t>LL307435</t>
  </si>
  <si>
    <t>R1001388029</t>
  </si>
  <si>
    <t>* Valuer has not provided sufficient comparables (Lvl B)     "2 of the comparables are &gt; 6 months old, valuer has advised best available"
* Solicitors on Title do not match Application (Lvl B)     "Nominated solicitors did not meet lenders requirements."</t>
  </si>
  <si>
    <t>IO loan, sale of property is repayment vehicle Property 8 bedroom, formally used as a BB with an annex providing separate 2 bedroomed accommodation. Undertaking to convert to single accommodation Grandfather of B2 is selling his existing property which is jointly owned with B2 and using the equity in the property to fund the deposit on this purchase (£460k) He is also going to reside in the property after completion. B2s parent also to reside Unable to reconcile how UW has assessed income. Accountant has confirmed figures I have used</t>
  </si>
  <si>
    <t>DT3 4JL</t>
  </si>
  <si>
    <t>DT178524</t>
  </si>
  <si>
    <t>R1001384120</t>
  </si>
  <si>
    <t>* Borrower 2 primary employment not of sufficient duration (Lvl C)     "B2 commenced part time employment 01Apr2016 at the same company where spouse is 20.41% shareholder and a director. Employment reference on file signed by one of the other directors who has a similar shareholding in the company to B1. Not employed previous to this. It would have been prudent to request independent verification of this income from the company accountant, in addition to a recent bank statement for B2 showing the salary hitting the account."
* Borrower 1 primary employment lacks sufficient documentation (Lvl C)     "Wage slips on file seem to suggest employed earnings of 17100 p.a. at 1425/month. January wage slip shows net pay of 1425, with 0 National Insurance Contributions, Feb16 shows £1326.60 with NICs of 98.40 and March16 shows net pay of £1177 with NICs of 171. P60 shows employed earnings for 2015 of £36783.96. Underwriter seems to have accepted bank credits of £4,530 for Jan16, £4,431.60 for Feb16, and £4,282 for Mar16 as dividend payments - the salary credits seem to be rolled into these payments, one would expect some kind of notification from the company for dividend payments. Noted SA302 shows a dividends figure of £52,511 for 2015-16, this submission is not due to be with Inland Revenue until January 2017.  As the borrower is technically employed  an external company accountant should have been asked to verify the borrowers earnings especially as there are discrepancies with NI contributions and with payslips not matching up with bank credits.  It is stated in the Lending Policy that the borrower is not to be classed as self employed if less than 25% shareholding is owned as such the borrower should have been treated as employed but because of his close relationship with his employer independent confirmation of income should have been sought, as it stands the most robust evidence of income on file is the on-line submitted SA302 which was submitted 7 days before the mortgage application was signed."</t>
  </si>
  <si>
    <t>* Applicant(s) address search not sufficiently complete (Lvl A)     "Linked addresses noted on credit data, but no evidence that these have been searched. Unclear therefore whether full checks made"
* Maiden names/aliases not properly searched (Lvl A)     "No evidence of any search in maiden name of B2."</t>
  </si>
  <si>
    <t>TQ9 5ND</t>
  </si>
  <si>
    <t>DN121756</t>
  </si>
  <si>
    <t>R1001381546</t>
  </si>
  <si>
    <t>* Applicant(s) address search not sufficiently complete (Lvl A)     "Linked addresses noted on credit data, but no evidence that these have been searched. Unclear therefore whether full checks made."
* Mortgage offer conditions not suitable/appropriate (Lvl A)     "Notes on file indicate that the son of B1 will reside at the security. Lenders system updated, however there is no condition requiring a Deed of Consent to be completed. Potential equity issue."</t>
  </si>
  <si>
    <t xml:space="preserve">Last 3 years P60s confirm overtime, 100% used </t>
  </si>
  <si>
    <t>RH6 9BU</t>
  </si>
  <si>
    <t>SY821963</t>
  </si>
  <si>
    <t>R1001373879</t>
  </si>
  <si>
    <t>* LTV exceeds policy (Lvl B)     "Product max 85%. Loan agreed with fees added increases the LTV to 85.466%"</t>
  </si>
  <si>
    <t xml:space="preserve">B1 has resided with B2 since Jan12. Loan is LTB and assessment of existing prop to be let out noted. Evidence of rental achievable noted and verified on right move. Evidenced to be self funding. Consent to let letter from lender on file for B2.  Acct cert scanned to validate income. VR shows both B1 on VR at previous address until 2015 and B2 still on VR previous address 08/16, despite stating at current address since 2012. B1 on current VR 14/16 and B2 only from 15/16. POR on file to place them at current address and explanation recorded as regards why still showing on previous VR.   </t>
  </si>
  <si>
    <t>M26 4XB</t>
  </si>
  <si>
    <t>R1001379217</t>
  </si>
  <si>
    <t>* Mortgage offer conditions not suitable/appropriate (Lvl B)     "There is a condition on the offer stating that the property is be transferred into the sole name of the applicant and the previous spouse removed. However the offer does not state that the additional £5,000 is to be used to pay off the spouse or that this is in full and final settlement."</t>
  </si>
  <si>
    <t>ST1 6QR</t>
  </si>
  <si>
    <t>SF506778</t>
  </si>
  <si>
    <t>R1001385101</t>
  </si>
  <si>
    <t>* Applicant(s) address search not sufficiently complete (Lvl B)     "Linked addresses noted on credit data, but no evidence that these have been searched. Unclear therefore whether full checks made. B1 not on VR at current address after 2015. Basically notes indicate that was living with partner from time to time and bank stats show registered address as that declared. However, no evidence queried this discrepancy specifically. Should therefore have searched B1 at address of B2. In addition address on B2 bank stats for Apr and May16 differ from any declared, but do correspond to one of the linked addresses."</t>
  </si>
  <si>
    <t xml:space="preserve">Deposit source is stated to be savings and equity. However, verified that 4.2k from brother. Payments to Tinks 600/200 - relate to payments by Mr to Miss. This is her nickname. Large deps of 4200 (gifted from brother) and 6083 from sale of car  Student loan B2 112/ mth - inc assessed at 29713 - later 32509 based on payslips. B1 inc assessed as 32555 as per SA302 2015. B2 emp is local authority, but payslips from school itself.  B1 FTB, but B2 not. Comp 2 out of kilter re val at 71% of security, but other 2 fine. No issue  </t>
  </si>
  <si>
    <t>nr13 6bh</t>
  </si>
  <si>
    <t>NK28259</t>
  </si>
  <si>
    <t>R1001377147</t>
  </si>
  <si>
    <t>* Valuer has not provided sufficient comparables (Lvl B)     "All three comps are showing that they were sold for less than asking prices, which is at difference to valuer's statement that sale prices and demand are rising. In addition comps 2 and 3 are for larger 3 bed props. Comp 2 also it is noted was sold only after a marketing period of 14 months.  It is noted that the property is a two bedroom detached bungalow and as such direct comparables may be difficult to find."
* Red flags observed re. the value or valuation process (Lvl B)     "Valuer originally stated that the property sales and demand are rising in the area and yet had placed a 12 month marketing time to achieve the valuation given. A revised report requested showing a marketing time of no more than 6 months. This was obtained, but no justification recorded on report or notes as to why the change is justified.  The location of the property is flagged as Poor due it's location in close proximity to a major road which is often busy and has 60 MPH speed limits. This does not appear to have been commented on by U/w.  Noted low LTV at 51%"</t>
  </si>
  <si>
    <t xml:space="preserve">App form states that retirement age B2 is 38, appears to be typo and should  be 68 as B1. U/w assessed as age 68.  B2 only on current VR until 2015, but POR scanned from Feb16 and accepted that may just be a delay in updated VR for 2016.  All debt to be cleared from sale proceeds. Conditioned on offer. Some credit evidenced as cleared before completion. B2 income derived from directors remuneration of 6187 and dividend of 19.5k all verified by accs on file. Deposit from gift from sister of B1 of 105872 ( actually gifting total of 191666) and own remortgage to raise further 53k. Evidence and letter received.  </t>
  </si>
  <si>
    <t>TN33 0LP</t>
  </si>
  <si>
    <t>ESX264659</t>
  </si>
  <si>
    <t>R1001375586</t>
  </si>
  <si>
    <t>CV13 0HW</t>
  </si>
  <si>
    <t>LT377250</t>
  </si>
  <si>
    <t>R1001372886</t>
  </si>
  <si>
    <t>* Valuer has not provided sufficient comparables (Lvl B)     "Two comparables are over six months old"</t>
  </si>
  <si>
    <t>* On-line Submitted SA302 used to verify income (Borrower 1) (Lvl 1)</t>
  </si>
  <si>
    <t>Maintenance 121 per month deducted on lender system</t>
  </si>
  <si>
    <t>SK6 1NW</t>
  </si>
  <si>
    <t>GM83048</t>
  </si>
  <si>
    <t>R1001385316</t>
  </si>
  <si>
    <t>Net Profit used as dividend £86,000 The personal bank statements are not legible. There are however over 100 pages of business bank statements which include some personal items and these are fine,</t>
  </si>
  <si>
    <t>GL2 0BL</t>
  </si>
  <si>
    <t>GR7477</t>
  </si>
  <si>
    <t>R1001381430</t>
  </si>
  <si>
    <t>* LTV exceeds policy (Lvl B)     "Product max 85%. Loan agreed with fees added increasing LTV to 85.866%."
* Property-related issues notes on Valuation Report (Lvl B)     "Property is close to M1 motorway and this is likely to affect future marketability.  There is also a cherry tree within 3 metres of the property which could cause problems to structures and services on or within shrinkable subsoils."</t>
  </si>
  <si>
    <t>* Credit search not within 40 Days (Lvl A)     "Within criteria"
* Applicant(s) address search not sufficiently complete (Lvl A)     "Linked addresses noted on credit data, but no evidence that these have been searched. Unclear therefore whether full checks made."</t>
  </si>
  <si>
    <t>S43 4JA</t>
  </si>
  <si>
    <t>DY52767/330613</t>
  </si>
  <si>
    <t>R1001385494</t>
  </si>
  <si>
    <t>* Post-Offer Issues Indicated (Lvl 1)     "Property held under two titles one freehold and one leasehold. Offer conditioned that these are to be merged post completion. Both titles noted on CoT and sols have confirmed by email that they will apply for these to be merged after completion. The issue is that there is no guarantee that this will be agreed and therefore a title issue could prevail. Currently assessed as freehold."</t>
  </si>
  <si>
    <t xml:space="preserve">NI number on app differs from HMRC letter, but lender happy to proceed based on HMRC letter.    B2 currently on maternity leave until 29Aug16 as confirmed by email from employer. To return salary of 15724 and reduced hours. Historic defaults all settled.  Deposit from equity Children not noted as dependents on app but later added into affordability. Payday loans noted on B2 bank stats. however, payts were for late fees for loan settled Aug12. Last loan taken was in May13. Nothing since. Total of 4 historic defaults in name of B2 last being Jul12 and 2 historic ones in B1 name with last being Jan14. No issues since.  Mining report required      </t>
  </si>
  <si>
    <t>m30 8at</t>
  </si>
  <si>
    <t>MAN237531</t>
  </si>
  <si>
    <t>R1001380386</t>
  </si>
  <si>
    <t>* Valuer has not provided sufficient comparables (Lvl B)     "Two of the comparables are over 6 months old. The valuer has not commented further on this."</t>
  </si>
  <si>
    <t>CATHERINE PELLOR</t>
  </si>
  <si>
    <t xml:space="preserve">  £78 other commitments from bank statements</t>
  </si>
  <si>
    <t>IP1 4EP</t>
  </si>
  <si>
    <t>SK80413</t>
  </si>
  <si>
    <t>R1001377119</t>
  </si>
  <si>
    <t>* Decision to lend not justified by loan approval notes (Lvl B)     "The underwriters notes refer to the historic arrears situation with regards to the borrowers current mortgage and further statements were requested to ensure that any missed payments fall outside of the required 24 months but an explanation for the arrears wasn't requested from the borrowers.  The Lending Policy states that historic arrears should be explained to ensure that the arrears situation is not likely to re-occur."
* Valuer has not provided sufficient comparables (Lvl B)     "Two of the comparables are 7 months old. Valuer has not commented but not considered to be a material risk"</t>
  </si>
  <si>
    <t>* Potential consents issue noted from Voters Roll information (Lvl A)     "App1 states he has resided at the current address since 2013 but vr shows since 2006 and the current mortgage has been live since 2006"</t>
  </si>
  <si>
    <t xml:space="preserve">There has been an arrangement on the mortgage in the last 24 months but the last date of actual arrears is over 24 months ago.  This is a straight swap remortgage  The salary of app two would indicate part-time hours  App two has a bank debt outstanding from 13 years ago. There was one payment left at the time of application so I have not included this as an outgoing. It is an os debt and not a DMP. </t>
  </si>
  <si>
    <t>S018 5GS</t>
  </si>
  <si>
    <t>HP677494</t>
  </si>
  <si>
    <t>R1001385623</t>
  </si>
  <si>
    <t>£222.97 is car loan not showing on search</t>
  </si>
  <si>
    <t>M41 8GF</t>
  </si>
  <si>
    <t>GM243932</t>
  </si>
  <si>
    <t>Comments</t>
  </si>
  <si>
    <t xml:space="preserve">2d. Full UW YTD Findings </t>
  </si>
  <si>
    <t>R1001387355</t>
  </si>
  <si>
    <t>Credit search confirms 450 score for B2.</t>
  </si>
  <si>
    <t>DY8 4UF</t>
  </si>
  <si>
    <t>WM171717</t>
  </si>
  <si>
    <t>R1001388294</t>
  </si>
  <si>
    <t>* Valuer has not provided sufficient comparables (Lvl B)     "Two of the comparables are outside of the 10%. The valuer has not commented further and it has not been mentioned in the UW notes."</t>
  </si>
  <si>
    <t>* Borrower 1 Affordability issues noted (Lvl A)     "Underwriter assessment assumed all outstanding credit (except for £763.89 pm) to be cleared, DTI calculated at 55.00%. However monthly commitment of £704.09 pm noted and offer not conditioned robustly in ensuring these are cleared. As such should be included in DTI calculation. We are unable to calculate KMC’s DTI but it is likely to be approx.  64.26 % on this basis. The funds to repay this credit are being provided by family (as well as the gifted deposit) and has been included in the gifted deposit sum and letter."</t>
  </si>
  <si>
    <t>B2 has declared an employed salary from B1's business but broker has confirmed that this is not paid into an account it is for tax purposes so this has not been taken into account in the income calculations. There is additional income from a BTL which has also not been taken into account. The maximum loan has been based upon the incomes derived from the two companies only. There is heavy reliance upon family in that the full deposit is being gifted, some of the credit being repaid by means of gift and the current landlord being family However this is not outside of policy and the incomes have been proven by means of SA302s. Neither are FTBs as there is a BTL in the background with declared equity of £83,295.</t>
  </si>
  <si>
    <t>DA12 3HP</t>
  </si>
  <si>
    <t>K352028</t>
  </si>
  <si>
    <t>R1001387467</t>
  </si>
  <si>
    <t>* Valuer has not provided sufficient comparables (Lvl B)     "Two comparable sales exceed 10% of valuation."</t>
  </si>
  <si>
    <t>* Credit search not within 40 Days (Lvl A)     "Credit search 08Jun16. Offer issued 22Jul16. Credit search 45 days old and therefore within current policy as less than 60 days old."
* Applicant(s) address search not sufficiently complete (Lvl A)     "Linked addresses noted on credit data, but these are noted as not being searched. Unclear therefore whether full checks made."</t>
  </si>
  <si>
    <t>B2 is stated to be a First Time Buyer on application form. Credit search confirms 396 score for B2. £205pm maintenance. £57pm student loan.</t>
  </si>
  <si>
    <t>YO43 3NS</t>
  </si>
  <si>
    <t>HS198095</t>
  </si>
  <si>
    <t>R1001386075</t>
  </si>
  <si>
    <t>* Borrower 1 general employment history inadequate (Lvl B)     "B1 is a contractor. Declared contracting for same firm since Jun01. However, no evidence of this seen. CIS statement issued by umbrella company shows earnings from the construction firm for tax yr 2015/16 so meets min 12 months contracting. However, no evidence of renewal as required under policy. Appears may be on a rolling contract, but in absence of verification unable to confirm if with same firm since 2001."
* Solicitors on Title do not match Application (Lvl B)     "Sols changed from Enact to O'Neill Patient as the original solicitors were not able to deal with the requirement to merge the two titles to the property and the free legal option not available. The titles are the freehold and leasehold."</t>
  </si>
  <si>
    <t xml:space="preserve">The titles are the freehold and leasehold. BK227636 being the freehold element.   A1 credit across extensive credit history. Rationale for al credit confirmed in letter and relates to extensive works required to the house when originally purchased. B2 only have emp history since Nov15. Prior to this B2 was a house person looking after young child, who is now in full time education. Underwriter taken conservative approach to income assessment. B2 income assessed by reviewer by annualising income on last three months payslips, as hours vary slightly week to week. NB Apr16 inc holiday pay.  Assessed as 1511.35 for 3 months, 6045.40 / yr. U/w used the 5875 on system. Also amended employment to part-time as average less than 20 hours / week. B1 assessed by u/w as income of 54k on system, but contractor statement shows gross earnings to be 56317 for 2015/16. Amended employment status to Contractor. Contractor statement issued by umbrella company Hudson Contract actually shows only 48 weeks earnings, that is excludes holidays taken. Satisfied that therefore no further pro rata adjustment required. Appears to have been on a rolling contract with same construction firm.  </t>
  </si>
  <si>
    <t>RG2 8SF</t>
  </si>
  <si>
    <t>BK21183 &amp; BK22736</t>
  </si>
  <si>
    <t>R1001386489</t>
  </si>
  <si>
    <t>* Valuer has not provided sufficient comparables (Lvl B)     "Two of the comparables are over 6 months old. One is 11 months and one is 15 months old. The valuer has not commented further."</t>
  </si>
  <si>
    <t>Other monthly commitment is childcare fees of £320 per month as declared on the Living Expenditure Details. I have included 50% of the additional pay over and above the basic shown on the P60 as this appears to be ongoing.</t>
  </si>
  <si>
    <t>BD4 9PL</t>
  </si>
  <si>
    <t>WYK376092</t>
  </si>
  <si>
    <t>R1001387146</t>
  </si>
  <si>
    <t>* Potential consents issue noted from Voters Roll information (Lvl C)     "Two other family members noted on current voters roll at current address, not questioned by underwriter and not entered as occupants on lenders security screen.  Potential equity issue."
* Consents Issue from VR - not properly conditioned on offer by UW (Lvl C)     "Borrowers are declared to be married with no dependants on application form. Credit search shows two other family members on current voters roll.  This has not been queried by the lender and offer not conditioned that lender aware. Potential equity issue."</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</si>
  <si>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Confirmation of B2 maiden name was requested by lender and provided by broker but no subsequent evidence of search seen. Account notes state COMP checks will be done once maiden name known. Confirmed as satisfactory 29Jun16."</t>
  </si>
  <si>
    <t>Credit search confirms 386 score for B2. £35pm debt recovery payment.</t>
  </si>
  <si>
    <t>CT9 3XJ</t>
  </si>
  <si>
    <t>K859640</t>
  </si>
  <si>
    <t>R1001378478</t>
  </si>
  <si>
    <t>* Red flags observed re. the value or valuation process (Lvl B)     "There is no indication on the valuers report that he was aware that the property was being purchased as sitting tenants"</t>
  </si>
  <si>
    <t>B2 income not used as 1 Year Self employed, no tax return as yet submitted</t>
  </si>
  <si>
    <t>B13 9TA</t>
  </si>
  <si>
    <t>WM743614</t>
  </si>
  <si>
    <t>R1001385214</t>
  </si>
  <si>
    <t>* On-line Submitted SA302 used to verify income (Borrower 2) (Lvl A)     "2015-16 online submission of tax return used in assessment."
* On-line Submitted SA302 used to verify income (Borrower 1) (Lvl A)     "2015-16 online submission of tax return used in assessment."
* Applicant(s) address search not sufficiently complete (Lvl A)     "Linked addresses noted on credit data, but these are noted as not being searched. Unclear therefore whether full checks made."</t>
  </si>
  <si>
    <t>Credit search confirms 497 score for B2. SA302's show Pay from employments £8,100 and Dividends from UK companies £33,333. Total income received £41,433. Input as £41,443 by lender.</t>
  </si>
  <si>
    <t>OL10 4SU</t>
  </si>
  <si>
    <t>GM14595</t>
  </si>
  <si>
    <t>R1001387328</t>
  </si>
  <si>
    <t>* Borrower 1 primary employment history/continuity inadequate (Lvl B)     "B1 declared that in current job since Mar15. However, the payslips and P60 supplied do not support the fact B1 employed for that period. Earnings to date as at Mar16 and p60 confirm earnings of only 7933, indicating around 6 months. The borrower states income is 15384. Whilst this would be probable over a full twelve months, taking the last three months average earnings and annualising them. However, there is a lack of verification of the employment history over last 12 months. Further checks should have been made as P60 shows no previous employer earnings. It would appear therefore that B1 may have had an extended period of unemployment."
* Applicant(s) address search not sufficiently complete (Lvl B)     "B2 address history on app form not supported by docs. Declared addresses and dates wrong. Correct history should be - other undeclared address until Dec13 , proven by ID docs and VR, as well as letter from solicitor who acted in sale of that property for the parents. Stated previous address dates on app wrong and should read Jan14 to Oct15 and not dates as on app, again VR supports this. The current address therefore has only been that since Oct15 and not Mar14 as stated.  No evidence that having obtained the additional address detail and revised dates of occupation that fresh searches carried out.  Potential undeclared credit issues There is also however, a small gap 3 weeks between sale 18Dec13 and purchase 08Jan14 not explained or queried as well."
* Valuer has not provided sufficient comparables (Lvl B)     "Comps outside forbearance for valuation with comp 1 and 3 valued at 81% and 87% respectively of the security and Comp 2 valued 27% higher. Comp 3 also sold 9 months earlier and outside forbearance."
* Valuer has not provided sufficient comparables (Lvl B)     "One comparable is 9 months old and all three are outside of 10%; two being under and the other over. The valuer has not commented further on this and this has not been mentioned in the uw notes."</t>
  </si>
  <si>
    <t xml:space="preserve">B1 2nd inc as p/t fireman. p60/payslips. Based income on the lowest earnings over the three months payslips supplied. P60 shows earnings would be higher than this. Appears reasonable assessment as nature of job is the irregularity of call outs and thereby pay.  B1 main inc 15384 based on the average of last three months payslips and then annualising.  B2 income taken as at current date and not using the forthcoming pay rise. Historic defaults - B1 bank default 1479 Feb14 (1326 o/s), c acc 287 Oct10 (279 o/s), comm supplier 1012 Nov10 settled, comm supplier 49 Aug14 (49 o/s), loan 3189 Nov10 (1343 o/s), comm supplier 595 Oct14 (220 o/s). Whilst a number of historic defaults exist,  B1 current active credit balances all ok except for a mail order acc with bal of 1148 that is flagged as currently being under an arrangement to pay for last 2.5yrs. Previously 3 months down, current status unknown. Details of this arrangement and commitment not quantified. Stated that debts occurred as result of parents being out of work and B1 raising funds to help them out.   Bank statement on file shows payment to mail order account that has an arrangement to pay in accordance with lending policy. B2 credit A1. Only 1 item being a loan of 209/mth and bal of 11930.    </t>
  </si>
  <si>
    <t>BB4 8JJ</t>
  </si>
  <si>
    <t>LA900415</t>
  </si>
  <si>
    <t>R1001387852</t>
  </si>
  <si>
    <t>* Decision to lend not justified by loan approval notes (Lvl B)     "Deposit from evidenced as being equity 24k from the sale of the original matrimonial home. Funds will also be used in part to clear credit commitments on offer stated on offer. However, these total 25168 and after funding the deposit of 14475 there is only 9575 left to clear these commitments. The means to clear the balance of commitments not noted. However, low DTI and therefore likely that debts could continue to be met if factored into full DTI."
* Solicitors on Title do not match Application (Lvl B)     "Sols changed post offer. Original solicitors were stated to have been removed from panel. New sols ok."</t>
  </si>
  <si>
    <t xml:space="preserve">Contract confirms pp as 96500. Deposit from evidenced equity from sale of former matrimonial home.  B2 is a FTB, but B1 previous owner.  Reviewer assessed outgoings taken from app form as greater than those on searches.  Declared missed payts on credit/tenancy agreement and CCJ. However, all searches do not reveal any recent issues. These actually related to defaults registered against another historic address. Notes on previous acc *0066 state that defaults found on a manual search carried out om 7 Cecil Street, revealed 4 defaults all outside 4 yrs. Search scanned. Due to significant mistypes on both original and current app forms the residential history drawn from notes on both previous app and current due these inconsistencies. Also notes on both cases viewed in this respect. However, docs received from the original app have not all been transferred to new account and so some details have been solely based on notes rather than documented evidence.  Residential history B1 86 Dodington rd 4/16 to date 90 London Road Jul15 to Apr16 5 Gas St Jul14 to Jul15  - B1 and B2 VR 14/16 14 Montaigne Close Sep13 to Jul14 88 Gedney road  Oct06 to Sep13 - previous mortgaged property with ex wife at 88 Gedney Rd with a Santander mtg on 25494 on cais - prop sold Dec15. Equity split 60% to ex wife and 40% to B1. Sols letter on file. B2 residential history - 86 Dodington Road 4/16 to date 90 London Road Jul15 to Apr16 5 Gas St Jul14 to Jul15  - B1 and B2 VR 14/16 14 Montaigne Close Oct12 to Jul14 - VR 13/14 Employment - only have 2 months payslips for each borrower. As with other issues, it is noted that P60s and further payslips scanned on previous application however, not viewable on this case.    </t>
  </si>
  <si>
    <t>PE12 9AE</t>
  </si>
  <si>
    <t>LL208137</t>
  </si>
  <si>
    <t>R1001389035</t>
  </si>
  <si>
    <t>* Post-Offer Issues Indicated (Lvl A)     "Case offered as Freehold, COT confirmed Leasehold tenure. Referred to valuer and revised Offer issued."
* Credit search not within 40 Days (Lvl A)     "Credit search 24Jun16. Offer date 17Aug16. Search 57 days old at time of Offer. Within current policy at less than 60 days."
* Applicant(s) address search not sufficiently complete (Lvl A)     "Linked addresses noted on credit data, but these are noted as not being searched. Unclear therefore whether full checks made."</t>
  </si>
  <si>
    <t>Credit search confirms 436 score for B2.</t>
  </si>
  <si>
    <t>PR8 6QB</t>
  </si>
  <si>
    <t>MS433622</t>
  </si>
  <si>
    <t>R1001384712</t>
  </si>
  <si>
    <t xml:space="preserve">B1 not on VR Unable to reconcile commitments used on UW scorecard, appears to be rent paid to parent </t>
  </si>
  <si>
    <t>BS16 9BL</t>
  </si>
  <si>
    <t>GR36847</t>
  </si>
  <si>
    <t>R1001387375</t>
  </si>
  <si>
    <t>* Post-Offer Issues Indicated (Lvl B)     "This is a remortgage application including a transfer of ownership from sole to joint names. Additional funds are being raised for debt consolidation and purchase of a BTL property. The lender has conditioned the Offer for B1 to obtain Independent Legal Advice as the current owner of the property. This is evidenced on file. The lender has also conditioned the Offer for a copy of the memorandum of sale for the BTL being purchased with part of the monies raised by remortgage. The memorandum of sale has been provided but indicates that the BTL purchase is in the sole name of B1. This was received on 9Aug16 with funds being released on 11Aug16.  It is felt that the memorandum of sale should have been referred to the authorising underwriter with a revised offer being issued to include a condition for B2 to also obtain independent legal advice as she does not appear to be benefiting from the BTL purchase. Potential equity issue."
* Borrower 1 Income / bank statement issues noted (Lvl B)     "Bank statements on file do not support the level of income confirmed for B1. It appears that B1 transfers funds from another account however statements for this account have not been seen."
* Mortgage offer conditions not suitable/appropriate (Lvl B)     "It is felt that the lender should have obtained confirmation of independent legal advice for B2. The BTL purchase from the proceeds of the remortgage is in the sole name of B1. Potential equity issue."
* Valuer has not provided sufficient comparables (Lvl B)     "Two comparable sales are over 6 months old."</t>
  </si>
  <si>
    <t>Remortgage for debt consolidation and purchase of second property. Credit search confirms 476 score for B2.</t>
  </si>
  <si>
    <t>BB5 4DG</t>
  </si>
  <si>
    <t>LA596779</t>
  </si>
  <si>
    <t>R1001384773</t>
  </si>
  <si>
    <t>* Valuer has not provided sufficient comparables (Lvl B)     "All 3 comparables are 7 months old. The valuer has not commented further."</t>
  </si>
  <si>
    <t>B2 has exceeded her od limit and there are £80 charges and interest shown on the bank statements. This would appear to be mismanagement as opposed to affordability as B1 had money in his account and there was money in the joint account at the same time. Not noted on system.  Have included 100% of income over basic from P60 for B1 as bonuses are included in the payslips provided. The uw has used the basic only. It also appears that the basic has increased on the latest payslip but this has not been confirmed or noted.</t>
  </si>
  <si>
    <t>CF33 4NN</t>
  </si>
  <si>
    <t>WA898976</t>
  </si>
  <si>
    <t>R1001387990</t>
  </si>
  <si>
    <t>* Potential consents issue noted from Voters Roll information (Lvl 3)
* Consents Issue from VR - not properly conditioned on offer by UW (Lvl C)     "There is an additional family member showing on the vr at the property 2010- 2016. This has not been queried by the uw, conditioned in the offer or shown as an additional occupant on the system. There is a letter from the Bs explaining the reason for the high level of credit which states their children are now working and living independently but this does not confirm specifically they are no longer resident."</t>
  </si>
  <si>
    <t>* Maiden names/aliases not properly searched (Lvl A)     "No evidence of any search in maiden name of B2."
* Valuer has not provided sufficient comparables (Lvl A)     "One comparable just outside of 6 months. The valuer has not commented and it has not been noted in the uw notes."
* Borrower 1 Affordability issues noted (Lvl A)     "Underwriter assessment assumed all outstanding credit (except for £230.00 pm) to be cleared, DTI calculated at 40.33%. However monthly commitment of £1625.55 pm noted and offer not conditioned robustly in ensuring these are cleared. As such should be included in DTI calculation. We are unable to calculate KMC’s DTI but it is likely to be approx.  62.55 % on this basis."</t>
  </si>
  <si>
    <t>Although the level of unsecured debt is high, the Bs have stated that all will be repaid on completion (apart from one loan) The uw has queried the reason for the high level of debt and the explanations seem reasonable. All debt has been serviced, there are no missed payments and the income is there to easily support the new mortgage. Both are in sound long term employment.</t>
  </si>
  <si>
    <t>DN17 3UJ</t>
  </si>
  <si>
    <t>HS266419</t>
  </si>
  <si>
    <t>R1001388117</t>
  </si>
  <si>
    <t>* Valuer has not provided sufficient comparables (Lvl B)     "2 of the comparables are &gt; 6 months old. Valuer has commented that it is due to the market being static"
* Solicitors on Title do not match Application (Lvl B)     "Nominated solicitors did not meet lenders requirements"
* LTV exceeds policy (Lvl B)     "Product max 85%. Loan agreed with fees added increasing LTV to 85.684%."</t>
  </si>
  <si>
    <t>NE25 9HW</t>
  </si>
  <si>
    <t>TY227795</t>
  </si>
  <si>
    <t>R1001387636</t>
  </si>
  <si>
    <t>£277.74 is DMP being repaid</t>
  </si>
  <si>
    <t>CH45 5BZ</t>
  </si>
  <si>
    <t>CH40352</t>
  </si>
  <si>
    <t>R1001389727</t>
  </si>
  <si>
    <t>* Valuer has not provided sufficient comparables (Lvl B)     "One comparable is over 6 months old and one outside of 10%. The valuer has not commented further and no mention has been made in the uw notes."</t>
  </si>
  <si>
    <t>* Maiden names/aliases not properly searched (Lvl A)     "No evidence of any search in initial maiden name"</t>
  </si>
  <si>
    <t>Purpose of loan deposit for additional BTL property Additional Title Number WA700308</t>
  </si>
  <si>
    <t>LL18 5BY</t>
  </si>
  <si>
    <t>WA700307</t>
  </si>
  <si>
    <t>R1001387381</t>
  </si>
  <si>
    <t>£70 is to DMP being redeemed</t>
  </si>
  <si>
    <t>SN5 5GP</t>
  </si>
  <si>
    <t>WT83798</t>
  </si>
  <si>
    <t>R1001388789</t>
  </si>
  <si>
    <t>* Rental amount does not adequately cover monthly payment (Lvl A)     "Experienced landlords.  Current rent being paid is £735 which equates to 131.02%. UW has used discretion at 120% yield"
* Applicant(s) address search not sufficiently complete (Lvl A)     "Linked addresses noted on credit data, but no evidence that these have been searched. Unclear therefore whether full checks made."</t>
  </si>
  <si>
    <t>LL57 2SJ</t>
  </si>
  <si>
    <t>WA467471</t>
  </si>
  <si>
    <t>R1001378961</t>
  </si>
  <si>
    <t>* Property-related issues notes on Valuation Report (Lvl B)     "Valuer highlights that the existing 52 yr lease, ( 37 years remaining at end of term) - will deter future purchasers and that also the proximity of high voltage supply equipment my affect future marketability. Both factors have been reflected in the valuation given."</t>
  </si>
  <si>
    <t>Electrical report requested as condition of offer. This was reviewed by valuer post-offer and deemed acceptable and able to proceed on written u/t.   CBTL declaration signed by borrower held on file.</t>
  </si>
  <si>
    <t>DA6 8LF</t>
  </si>
  <si>
    <t>SGL79058</t>
  </si>
  <si>
    <t>R1001389832</t>
  </si>
  <si>
    <t>* Solicitors on Title do not match Application (Lvl B)     "Original chosen solicitors did not meet the lenders criteria for minimum number of SRAs."</t>
  </si>
  <si>
    <t xml:space="preserve">Two of 3 comps ok. Comp 3 is just outside 10% tolerance being 11% higher, but valuer has justified this by saying that this has benefit of conservatory. Other 2 comps acceptable. Active credit card - zero bal, but had been 3m down approx. 2.5 yrs ago. Deemed as credit impaired by lender. Had been registered as being on arrangement until Oct15 according to searches. Historic default B1 - c card 2656 Nov13 now settled. No other current credit noted. As a result a good rent ref obtained as deemed credit impaired. Rent fully met over last five yrs. B2 starting maternity leave Jun16 and returning Feb17. B2 confirmed this in writing and justified affordability in the interim. Bs have no credit commitments and no recent adverse. Employer has confirmed income currently and on return and that job is open until her return. Dates in emp letter cross ref to those given by B2. Income taken to be that paid as basic currently. B1 employment amended to contractor as work is through 2 agencies as care worker. One established of over 2 years rolling contract only guarantees min 336 hours and the other a new contract from Oct15 with a minimum of 350 hours all at min wage of 7.20/hr. However, B1 earnings historically from the rolling contract well in excess of this with the agency stating that B1 has earned 54201 tax yr 14/15, 35317 tax yr 15/16 and 6809 ytd Apr-Jun16. U/w assessed income to be as stated by B1 on app at 22k, even though historical evidence suggests earnings well in excess of this. Deemed fair assessment.    </t>
  </si>
  <si>
    <t>TF3 2DF</t>
  </si>
  <si>
    <t>SL26275</t>
  </si>
  <si>
    <t>R1001386813</t>
  </si>
  <si>
    <t>* Voters roll information out of line with application (Lvl C)     "The borrower is on the Voters Roll at his current address and a second property in London which has been declared as a BTL property.  If the property is let it is not clear why the borrower would appear on the Voters Roll from Jan12 to date. No other individuals are registered on the Voters Roll at the BTL property. It is noted that the Contract of Sale gives the borrowers address as the declared BTL property in London and is also shown as the borrowers business address on the application form and bank statements. The borrower appears to have two children. One was registered on the Voters Roll at the borrowers current address until Dec07 which coincides with the date that a previous occupant of the BTL property in London came off the Voters Roll and appears to be the year that the borrower purchased the property. It is possible that both the declared existing BTL and new BTL purchase are for personal or family use and it may have been prudent to ask for copies of tenancy agreements to verify."
* Decision to lend not justified by loan approval notes (Lvl C)     "The borrower has declared one existing BTL property but it is noted that he is registered on the current Voters Roll at this property. The same address is also shown as his business address on the application form and business bank statements. This has not been queried by the underwriter.  It is noted that the borrower's business is that of residential lettings and that the bank statements on file show credits from that business exceeding £25,000 which would be the minimum requirement for a first time landlord.  The underwriters should have noticed that the borrower appears to use this buy to let property for his own purposes and queried its usage but has failed to notice the voters roll information.   The underwriter has noted that approximately £22,000 of the deposit is coming from the business account which has two other family members as partners. The underwriter stated that the lender had written to the accountant to verify that the other partners consented to the withdrawal of the funds and that they would not have an interest in the property.  The actual email that was sent to the accountant only asked him to confirm that the business could support this withdrawal and removal of funds would not have a detrimental impact on the business. It is therefore felt that not all of the underwriters requirements have been covered.      The rental value of the property was down valued. The borrower was advised that  there was no appeals process for this but having provided comparables the lender referred them to the valuer for review who subsequently amended his valuation. It is not clear why an exception to policy was made in this case. It is also noted that the credit search was over 60 days old at time of Offer."</t>
  </si>
  <si>
    <t>* Credit search not within 40 Days (Lvl B)     "Credit search 6Jun16. Mortgage Offer 5Aug16.  Search is therefore 62 days old at time of Offer 2 days older than allowed by current Lending Policy."
* Valuation with new build caveat and an LTV &gt; 80% (Lvl B)     "The valuer has commented that the valuation figure provided is for the property as new. It may not be possible to obtain the valuation figure if the property is resold as second hand, especially if comparable new property is on offer at the same time. LTV 75%"
* Direct debit not drawn on personal account of borrower (Lvl B)     "Application is in sole name. Direct debit is being drawn from a joint bank account. There is a letter on file from the joint account holder advising that she is happy for the balance to be used as deposit for the purchase but no reference to the account funding ongoing mortgage payments. Potential equity issue."
* LTV exceeds policy (Lvl B)     "Product max 75%. Loan agreed with fees added increasing LTV to 75.339%."
* Property-related issues notes on Valuation Report (Lvl B)     "The property is on the 8th floor of a 21 storey block above commercial retail unit with lift access. Accepted by underwriter as property is in London, LTV is 75%, valued in excess of £250,000 and in good condition internally and externally."
* Valuer has not provided sufficient comparables (Lvl B)     "Two comparable sales exceed 10% of valuation. All comparables are also noted to be zero miles from the subject property and may therefore have all been taken from the same new build development."</t>
  </si>
  <si>
    <t>Property Developer</t>
  </si>
  <si>
    <t>SE18 6FS</t>
  </si>
  <si>
    <t>R1001384808</t>
  </si>
  <si>
    <t>* Self-employment income does not meet lending policy guidelines (Borrower 1) (Lvl B)     "The borrowers income has been assessed as self employed with the application stating that self employment commenced on 1Mar14. The borrower does not appear to be operating as a limited company however the Apr15 SA302 shows pay from employment of £18,861 and profit from self employment of £7,454. An email from the broker states that the borrower is employed by a Dutch company and has to pay the tax himself although this is contradicted by the SA302 showing £2846 tax deducted from all employments, UK pensions and state benefits. It is felt that the true status of the borrower is unclear and further clarification should have been obtained before proceeding."
* Maiden names/aliases not properly searched (Lvl B)     "The date of birth shown on the application form is 03Apr53 and is the date of birth that has been used for the credit search. It is noted that the case failed EID checks. The passport provided shows a date of birth of 30Apr53 however an updated credit search has not been obtained and the lenders personal details for the borrower still show 03Apr53."
* Decision to lend not justified by loan approval notes (Lvl B)     "The underwriter decision notes refer to the borrower receiving a gifted deposit from his father of £17,992.50.  The application relates to the remortgage of an unencumbered property and it is therefore unclear what this comment is referring to."
* Valuer has not provided sufficient comparables (Lvl B)     "Two comparable sales are more than 10% below valuation and one of these sales is also over 6 months old."</t>
  </si>
  <si>
    <t>* Credit search not within 40 Days (Lvl A)     "Credit search 9May16. Offer issued 28Jun16. Search 51 days old at time of Offer and therefore within current 60 day policy."
* Applicant(s) address search not sufficiently complete (Lvl A)     "Linked addresses noted on credit data, but these are noted as not being searched. Unclear therefore whether full checks made."</t>
  </si>
  <si>
    <t xml:space="preserve">Borrower remortgaging an unencumbered property to repay a loan to his brother and finance home improvements. £290pm loan repayment to brother being repaid from remortgage.  </t>
  </si>
  <si>
    <t>IP2 0PN</t>
  </si>
  <si>
    <t>SK275763</t>
  </si>
  <si>
    <t>R1001386125</t>
  </si>
  <si>
    <t>* Credit search not within 40 Days (Lvl A)     "Within policy @ 48 days"</t>
  </si>
  <si>
    <t>Application form states private sale but an estate agent has been quoted as the contact for the valuation so it is assumed that this is a sale via the estate agent. Mining Report conditioned in the offer Other monthly commitment is maintenance as declared on the application form</t>
  </si>
  <si>
    <t>ST3 1TE</t>
  </si>
  <si>
    <t>SF148645</t>
  </si>
  <si>
    <t>R1001380652</t>
  </si>
  <si>
    <t>* Valuer has not provided sufficient comparables (Lvl B)     "One of the comparables is over 6 months old and one is outside of 10%. The valuer has justified this as the one over 6 months is relevant as similar property type/location and the one outside of 10% is in better condition and has better fittings.  Valuer has stated that comparable sales do not support the purchase price of £121,000 and has valued the property at £115,000 in current condition and £119,000 after essential repairs."</t>
  </si>
  <si>
    <t>* Credit search not within 40 Days (Lvl 1)     "The latest search is dated 13/04/2016 and completion did not take place until 19/08/2016"</t>
  </si>
  <si>
    <t>WA3 3QR</t>
  </si>
  <si>
    <t>MAN148327</t>
  </si>
  <si>
    <t>R1001379632</t>
  </si>
  <si>
    <t>The accountant has confirmed that the £388 per month hp is paid through the business as part of his claim for business mileage expenses although the payment is not showing on the business bank statements. They have also confirmed a loan and credit card will be repaid through the business bank account.  The accountant has confirmed that the deposit coming from the business will not have a detrimental affect. There were sufficient funds in the business bank account at the time of application to fund the deposit.</t>
  </si>
  <si>
    <t>M40 3NW</t>
  </si>
  <si>
    <t>LA953447</t>
  </si>
  <si>
    <t>R1001380697</t>
  </si>
  <si>
    <t>* Valuer has not provided sufficient comparables (Lvl B)     "comparables 2 and 3 are outside of 10% tolerance, explanation provided by valuer that one has a conservatory and the other a garage."</t>
  </si>
  <si>
    <t>Historic default c card £3885 28Nov12, current bal £1845.  All other credit ok. Broker advised that C card settled in full Mar16. Evidence seen.  Emp ref confirms salary at 19052.04.  Total bureau cc and mo 3471, but cc 250 to be repaid as condition of offer ( 289 on bureau). Leaves 3182 o/s. System shows slightly higher 3221 o/s.</t>
  </si>
  <si>
    <t>L10 3JJ</t>
  </si>
  <si>
    <t>MS246369</t>
  </si>
  <si>
    <t>R1001384760</t>
  </si>
  <si>
    <t>* Post-Offer Issues Indicated (Lvl C)     "The contract of sale shows the current address for both borrowers to be a different address to that given on the application form,  nor does it appear as a linked address on the credit searches.   The system notes made by a member of staff in completions dated 25Jul16 acknowledged receipt of contract with confirmation that it was all ok.    As a result this address has not been credit searched. It would appear that borrower 1 is separating from her previous partner, it is possible that the address on the contract is a temporary address that she has moved to until completion of the purchase with her son but this would just be an assumption as no further details have been provided."</t>
  </si>
  <si>
    <t>* Borrower 2 Income / bank statement issues noted (Lvl B)     "B2 bank stats show 54 Computer game subscriptions and purchases and 10 net flix/now tv purchases totalling 621.36 over 3 month period. Seems excessive given that B2 being subsidised by B1 with £1350 credits over the 3 months of bank stats."
* Borrower 1 Income / bank statement issues noted (Lvl B)     "Bank stat B1 shows regular payt of 200/mth to the other party named on VR at the current address as car payt. Not queried as to whether to will continue although the borrowers latest bank statement does not show this payment being made, as borrower 1 is separating from her partner it is possible that this loan payment has stopped as part of their separation agreement."
* Borrower 2 Affordability issues noted (Lvl B)     "Payment made of 63.88 01Apr16, the latest bank stat for B2, to Lowell Portfolio.  Not queried by underwriters."</t>
  </si>
  <si>
    <t>* Credit search not within 40 Days (Lvl 1)
* Applicant(s) address search not sufficiently complete (Lvl A)     "Linked addresses noted on credit data, but no evidence that these have been searched. Unclear therefore whether full checks made."
* Maiden names/aliases not properly searched (Lvl A)     "No evidence of any search in maiden name of B1. No details given on application as to maiden name and not queried."</t>
  </si>
  <si>
    <t xml:space="preserve">The borrowers are mother and son who are currently living at separate addresses, borrower 1 has declared she is living with friends and borrower 2 is renting privately.  One other party is on the current voters roll at borrower 1 address, the underwriter has confirmed that this party will not be residing in the new property although this would appear to be the partner of borrower 1.  The underwriters have identified this application as borrower 1 being more of a guarantor for borrower 2 and have obtained a separate signed declaration from the borrowers stating that they both intend to reside in the property.  The borrowers currently live and work in the same area so living together is considered feasible in the short term, at least. B2 stated to only have been only in job 3m at date of app. Stated involved in serious car accident and unable to work for long period. Originally on probationary contract from Feb16, with full time contract on file dated May16. Originally declined 25/5/16 as B2 ref stated still on probation until Aug16, but later affirmed by employer that this actually was completed May16.  Deposit appears to be coming from a trust fund which was set up for borrower 2 following the sale of his parents former matrimonial home </t>
  </si>
  <si>
    <t>ME11 5DE</t>
  </si>
  <si>
    <t>K465651</t>
  </si>
  <si>
    <t>R1001383673</t>
  </si>
  <si>
    <t>* Red flags observed re. the value or valuation process (Lvl B)     "No photographs of property seen"</t>
  </si>
  <si>
    <t>WA9 4LF</t>
  </si>
  <si>
    <t>M5577003</t>
  </si>
  <si>
    <t>R1001379318</t>
  </si>
  <si>
    <t>* Income into retirement not acceptable (Lvl B)     "The lending past state retirement age (LPSRA) has been signed by the borrowers who are aged 48 and 49 at application and age 75 at the end of the tern.  In accordance with Lending Policy guidelines the underwriters have noted that they consider their types of employment - borrower 1 who is a teacher and borrower 2  a food delivery driver - will enable them to work beyond state retirement ages.    It is further noted that the LPSRA states that the borrowers have contributory and non-contributory pensions but the household expenditure form has not accounted for any pension contributions nor do they appear on borrower 2 payslip. However it is noted that borrower 1 is a teacher who, although has been self employed for the past 7 years, is like to be in receipt of a local authority pension at retirement age.  The Lending Policy suggests that more information should be sought with regards to the pensions that are in place for borrowers who will exceed the age of 70: 'Details of pension provision to be noted e.g. provider, type contributory or non contributory, date commenced, election date etc.' , the only information confirmed on the LPSRA is that a contributory and non-contributory pension are in place with no supporting information.  Offer conditioned appropriately with regards to affordability into retirement throughout the entire term."</t>
  </si>
  <si>
    <t xml:space="preserve">Tenure on data is freehold. However, val rep, CoT and system all confirm tenure is leasehold. U/e term 940yrs. Bs chosen sols were flagged as not acceptable to lender, as they were on the caution list. System note 10Aug16 indicates that lender accepted the sols ultimately as despite only having 2 SRA managers this was agreed to avoid extra costs as an exception.  B2 inc assessed as basic over 13 weeks of payslips 3454.49 ( annualised ) = 13817.96 plus 100% of weekend and evening premiums of  £3,677.04 which are regular feature of pay and bonuses based on latest P60.  Historic default B2 £451 05Jul10, now settled.  B2 additional commitment 21.67 /mth CSA.  All loans conditioned to be cleared. </t>
  </si>
  <si>
    <t>SK8 6ND</t>
  </si>
  <si>
    <t>GM120238</t>
  </si>
  <si>
    <t>R1001386092</t>
  </si>
  <si>
    <t xml:space="preserve">Student loan 48.00 </t>
  </si>
  <si>
    <t>CF43 3LJ</t>
  </si>
  <si>
    <t>WA555922</t>
  </si>
  <si>
    <t>R1001388516</t>
  </si>
  <si>
    <t>* Valuer has not provided sufficient comparables (Lvl B)     "Only 1 suitable comp. Comps 2 and 3 dated outside of forbearance period, being sold 11 months and 9 months ago respectively. Also Comp2 valued 13% higher than security."</t>
  </si>
  <si>
    <t xml:space="preserve">DMP declared, but actually Debt Recovery with ad-hoc payments to Moorcroft as stated by broker 18Jul16. No regular payments noted on bank stats. Historic defaults - B1 bank 269 Mar13 (o/s 154), comm supplier 1208 Apr11 (o/s 1208), comm supplier 126 May11 settled, comm supplier 48 May11 (o/s 25). B2 clear.   Gifted dep 2 x 6k  U/w only used 6k as income for B2 on decision screen, despite u/w notes actually stated was going to use 9k for conservative assessment,. Emp ref received actually stating earnings are 12355.20 plus o/t. B1 income confirmed at 13587.12 including night shift premiums. Basic shown on payslips as 11949 and night shift at 1638(136.50/mth). U/w used 100% of shift as regular feature of employment. </t>
  </si>
  <si>
    <t>SR7 9PW</t>
  </si>
  <si>
    <t>DU120822</t>
  </si>
  <si>
    <t>R1001381310</t>
  </si>
  <si>
    <t>ToE and R/m with debt for debt with mother of B1 providing funds to clear o/s credit. All credit to be cleared from gift from mother. No additional borrowing.   Only in current job 4 months as at date of offer. Previously was working as contractor for same company. Had been contracting for them since Apr14 on two different contracts. Continuity therefore seen. App form describes B as Manager, but refs and supporting docs show B to be a ground worker. No issue and contracting income consistent with the current emp earnings. No probationary period. Used secondary income as well. In second job &gt; 6mths, but in current job as employee only 4 months. U/w though viewed previous contractor status with same employer as continuing service which seems reasonable.</t>
  </si>
  <si>
    <t>ST14 8LS</t>
  </si>
  <si>
    <t>SF595011</t>
  </si>
  <si>
    <t>R1001383857</t>
  </si>
  <si>
    <t>* Valuer has not provided sufficient comparables (Lvl B)     "Comparable 2 and 3 provided by valuer fall outside of accepted tolerances on the valuation figure being valued at 84% and 79% of the security. Additionally comparables 1 and 2 were sold 8 and 10 months respectively prior to the valuation date."</t>
  </si>
  <si>
    <t>* Property under 10 years old and no NHBC cover or similar (Lvl A)     "Property only 2 yrs old. Val report makes no mention of the NHBC being available or required. Offer however, correctly conditioned."</t>
  </si>
  <si>
    <t xml:space="preserve">Comm supplier default £167 May15. All other credit  A1. B1 dividend represented in the accs as Ordinary B share, cross referenced to payslips scanned. Aggregate dividends less than net profit for year and therefore sustainable.   </t>
  </si>
  <si>
    <t xml:space="preserve">S62 7FH </t>
  </si>
  <si>
    <t>SYK621099</t>
  </si>
  <si>
    <t>R1001385387</t>
  </si>
  <si>
    <t>* LTV exceeds policy (Lvl A)     "90% FTB product so within lender criteria"</t>
  </si>
  <si>
    <t xml:space="preserve">The original uw notes stated that the B's would be 64 &amp; 61 at both the start and the end of the term. They will actually be 40 &amp; 37 at the start and 64 &amp; 61 at the end of the term. Appears to be a mis-type only. The original valuation quoted the reinstatement value as nil. A later copy post offer quoted a figure of £155,000. Mortgaged property in Bedford. B2 works at St Barts in London, Travelling time 39 minutes - 1 hour 12 minutes by train There is a letter from B2's line manager @  St Barts stating B2's return to work date, her return salary and her London Weighting so I have included this at 100% There was an element of gifted deposit but this was deemed not acceptable as the parties gifting were not home owners or close enough relatives. The B's then provided adequate proof of deposit from own resources. The element of proposed gift was relatively modest. </t>
  </si>
  <si>
    <t>MK41 0FF</t>
  </si>
  <si>
    <t>BD294464</t>
  </si>
  <si>
    <t>R1001391045</t>
  </si>
  <si>
    <t>* Valuer has not provided sufficient comparables (Lvl B)     "Only 1 suitable comparable as Comp 1 is for a semi detached house whilst security is a detached one and Comp 3 is only valued at 85.9% of security."</t>
  </si>
  <si>
    <t xml:space="preserve">Other Loan purpose is 42200 to clear 2nd charge. Balance of additional borrowing of 101800 for debt con. Total not conditioned to clear  HP 471/mth   (5652/yr) HP 356/mth  (4272/yr) c acc 239 o/s (86.04/yr) Reviewer deductions 10010.04 U/w deducted total of 10612.44 All ok therefore. 2nd charge with Elderbridge searched on Call Credit and A1 conduct found.  B1 inc basic 49736 plus 50% bonus payts Apr/May16 reg feature each yr 3978 = 53714 B2 inc basic 54488 plus 50% bonus payts Apr/May16 reg feature each yr 3808 = 58269      NOTE - gross income shown on U/w worksheet screen adjusted to reflect the net assessable income plus credit to remain. Gross on system was shown as 116171. This appears to reflect the income inclusive of 100% of bonuses. </t>
  </si>
  <si>
    <t>BS20 7GS</t>
  </si>
  <si>
    <t>ST250864</t>
  </si>
  <si>
    <t>R1001389764</t>
  </si>
  <si>
    <t>Credit search confirms 374 score for B2. B2 is self employed but income is not required to support the application.</t>
  </si>
  <si>
    <t>L36 0YH</t>
  </si>
  <si>
    <t>MS374897</t>
  </si>
  <si>
    <t>R1001369499</t>
  </si>
  <si>
    <t>Additional funds are to remove a charging order. B2 not on Voters Roll, POR provided</t>
  </si>
  <si>
    <t>LN11 7TL</t>
  </si>
  <si>
    <t>LL170226</t>
  </si>
  <si>
    <t>R1001380757</t>
  </si>
  <si>
    <t>* Adequate ID not provided (Lvl B)     "System notes dated 25Jul16 state the Bs moved to parents 4.5 months earlier, that would be at start of Mar16. This was just after date app form submitted under this number, previously submitted under R5460. New search carried out and new offer produced 25Jul16, but no POR sought for new address. Only came to light as result of B1 contacting lender 22Jul16 to check if aware of new temp address. On VR previous address no issue. Parents of B2 cab be seen to reside at temp address for Bs."</t>
  </si>
  <si>
    <t>Solar panels confirmed by sols to be owned outright.   Debt management plan 200/mth - no verification from plan managers as to conduct, but payt receipts on file for 24months Historic defaults B2 c c 1885 Nov10, c acc 932 Apr11, c c 1992 Jun11, c c 3092 Nov11. Historic defaults B1 c acc 932 Apr11, loan 10262 Jun12.  Of the defaults, only 1 o/s B2 1885 and and 1 o/s B1 with bal reduced from 10262 to 4472.  No other credit o/s.</t>
  </si>
  <si>
    <t>NG5 6RQH</t>
  </si>
  <si>
    <t>NT10943</t>
  </si>
  <si>
    <t>R1001388124</t>
  </si>
  <si>
    <t>* Mortgage offer conditions not suitable/appropriate (Lvl B)     "Property is less than 10 years old, valuer has commented that he is unaware whether any warranties are in place. There is no condition on the offer for the conveyancer to check."</t>
  </si>
  <si>
    <t xml:space="preserve">Remortgage application to raise fund to purchase a new BTL property, notes on file advise that the case cannot complete until the lender has seen sight of the offer for the new BTL being purchased with the funds being raised. Reason for additional funds changed to Home improvements and loan reduced.  </t>
  </si>
  <si>
    <t>RM8 1BT</t>
  </si>
  <si>
    <t>EGL546648</t>
  </si>
  <si>
    <t>R1001385608</t>
  </si>
  <si>
    <t>2 title no's GM710389 &amp; GM440753. Borrowers will own freehold and leasehold. U/e lease 968yrs. Charge taken over both. Both titles to be merged on completion as confirmed by solicitors in email 24Aug16. Mortgage A1 conduct.  LPSRA on file. Also Pension details. Not redeeming current mortgage. Full cost of  mortgage deducted as outgoing. Mtg costs and bal split principally 50/50 on app but aggregate position cross refs to searches. Being remortgaged to same lender under ref *7408.</t>
  </si>
  <si>
    <t>M24 2UB</t>
  </si>
  <si>
    <t>GM710389 &amp; GM440753</t>
  </si>
  <si>
    <t>R1001385715</t>
  </si>
  <si>
    <t>* Borrower 2 Income / bank statement issues noted (Lvl B)     "B2 has an agreed overdraft limit of £1600. Bank statements seen show an opening balance of -£1599.29 as at 30Jan16, closing balance of -£1579.23 as at 8Feb16. Opening balance -£1600.00 25Feb16, closing balance -£1626.01 4Mar16.  It is noted that the period covered here is the period immediately following the Christmas period."* Borrower 1 Income / bank statement issues noted (Lvl C)     "Mortgage statements seen from Oc13 show an erratic payment history with overpayments and underpayments throughout the year and a returned direct debit in Jul15. It is felt that further clarification of the conduct of the mortgage account should have been obtained from the borrowers current lender as arrears would take the case outside lending policy.  B1 bank statements show a number of returned direct debits although these were honoured on second collection.  Taking into account that the borrowers are classed as credit impaired, returned DD's in Dec15 x 1, Jan16 x 2 against an income of £78,929 shown on Apr16 P60 and there being an increase in borrowing, it is felt that further consideration of the borrowers ability to maintain an increase in outgoings should have been given in this case before proceeding."
* Decision to lend not justified by loan approval notes (Lvl C)     "The underwriter decision comments state that active credit history is satisfactory and bank accounts are well conducted. The underwriter has not commented about the erratic payment history shown on the mortgage statements and returned direct debit. There is also no reference to the returned DD's shown on B1's bank accounts and B2's bank accounts being conducted at or in excess of the agreed overdraft limit and its reliance on support from B1. It is not felt that the overall profile supports an increase in borrowing."</t>
  </si>
  <si>
    <t>Credit search confirms score 131 for B2.</t>
  </si>
  <si>
    <t>RM10 7NJ</t>
  </si>
  <si>
    <t>EGL295480</t>
  </si>
  <si>
    <t>R1001384954</t>
  </si>
  <si>
    <t>* Credit search not within 40 Days (Lvl 1)
* DMP Payments not met or insufficient evidence (Lvl A)     "Additional funds being raised to repay secured 2nd charge with Elderbridge of 28k at 508/mth."</t>
  </si>
  <si>
    <t xml:space="preserve">Other party on VR - noted on system as occupier. Title ins in place. Historic default for B2 on c card of 2807 dated Jan12 now settled and loan acc of 9561 dated Apr14 now settled. Historic default for B1 on c card of 9207 dated Jan12 now settled.  Also joint loans with B2 of 11386 dated Jan13 and now settled and 4445 dated Jan13 now settled. Main mortgage and second charge conduct A1, second charge conduct evidenced by way of bank statements dating back to 2014.    </t>
  </si>
  <si>
    <t>DN32 9ST</t>
  </si>
  <si>
    <t>HS65974</t>
  </si>
  <si>
    <t>R1001382779</t>
  </si>
  <si>
    <t>* Valuer has not provided sufficient comparables (Lvl A)     "One comparable is outside 6 months but the valuer has confirmed that there has been little change in the market"</t>
  </si>
  <si>
    <t>Other monthly commitments = childcare costs as shown on payslips @ £100 and £243 respectively</t>
  </si>
  <si>
    <t>PR7 6JX</t>
  </si>
  <si>
    <t>LA565098</t>
  </si>
  <si>
    <t>R1001388913</t>
  </si>
  <si>
    <t>* Red flags observed re. the value or valuation process (Lvl B)     "Valuation carried out described property as leasehold with unexpired lease of 125 years. However, the land reg indicated only 40yrs. It then materialised that the lease is to be extended to 130yrs as part of sale and valuer had been aware of this, albeit no mention made in report. Comment should have been made that the valuation was conditional on the lease extension."</t>
  </si>
  <si>
    <t>* Post-Offer Issues Indicated (Lvl A)     "Offer had been conditioned for solicitors to verify term of lease as whilst the valuer had stated lease was 125yrs, the land reg indicated only 40yrs. It then materialised that the lease is to be extended to 130yrs as part of sale and valuer had been aware of this, albeit no mention made in report. Solicitors confirmed post offer that there was not absolute tile, but rather possessory title. Land Reg have confirmed to solicitors that as the freehold title is registered with Possessory title that the new lease would be registered with Good Leasehold Title. Seller's solicitors would provide a Good Leasehold Title Indemnity and the same has been scanned. Lender happy to proceed with indemnity subject to our sols verifying that the lender's interest adequately protected."
* Credit search not within 40 Days (Lvl A)     "Within sixty days of offer and 90 days of completion."
* On-line Submitted SA302 used to verify income (Borrower 1) (Lvl 1)
* Applicant(s) address search not sufficiently complete (Lvl A)     "Linked addresses noted on credit data, but no evidence that these have been searched. Unclear therefore whether full checks made."</t>
  </si>
  <si>
    <t xml:space="preserve">2 of 3 comps are for 2 bed props as opposed to the security which is 3 bed. No issue as within valuation range. Deposits (cash) into the business and sole named accs total approx. 4265 over 4 months into business account and further 18270 into own current accs over 6 months. Annualising these receipts = 49335. Therefore the receipts seem to support the assessed income.  Deposit evidenced as held across three accounts, principally an saver ac of 29k approx. and current account of 49k approx. these funds are in addition to business acc.   B came off VR at current address 2014. Had been on 2012/14. POR supplied. Other party on current VR 15/16 will not be moving to new address and will remain at current address. </t>
  </si>
  <si>
    <t>RM1 4QS</t>
  </si>
  <si>
    <t>NGL197545</t>
  </si>
  <si>
    <t>R1001385725</t>
  </si>
  <si>
    <t>* Valuer has not provided sufficient comparables (Lvl B)     "All comparables provided by valuer fall outside of accepted tolerances as to the sale date. Comps were sold 11 months, 8 months and 10 months respectively before the security valuation date. Comps 1 and 3 were for smaller 4 bed properties."</t>
  </si>
  <si>
    <t xml:space="preserve">Underwriter assessed B2 income as directors remuneration of 7983 plus net profit for 2015 of 101731. Accountant confirms this could have been taken without any detriment to business. B1 in actual fact only took a reduced dividend of 50k retaining balance in business.  B1 works for B2 and income based on the supplied payslips showing 1200/mth. P60 shows earnings 2015/16 of 14527 and acct states earnings will now be 1800/mth. Satisfied that 14400 proven. U/w used 13200 declared on app.  </t>
  </si>
  <si>
    <t>HX1 2BA</t>
  </si>
  <si>
    <t>WYK378027</t>
  </si>
  <si>
    <t>R1001389216</t>
  </si>
  <si>
    <t>S20 1AX</t>
  </si>
  <si>
    <t>SYK53768</t>
  </si>
  <si>
    <t>R1001387403</t>
  </si>
  <si>
    <t>* Mortgage offer conditions not suitable/appropriate (Lvl B)     "There is a condition in the offer stating that £92,000 of the mortgage advance is to be given to B's estrange wife in full and final settlement of their divorce. As the mortgage balance is around £17,000 there is not an additional £92,000 available to pay the wife from this advance. The B has only applied for an additional £80,000 for this purpose and the offer should have indicated £80,000 and not £92,000 regardless of how much the full divorce settlement is."</t>
  </si>
  <si>
    <t>* Potential consents issue noted from Voters Roll information (Lvl A)     "Estranged wife is still on the vr. It has been confirmed that she moved out of the property 2 years ago and an onward address has been provided."
* Valuer has not provided sufficient comparables (Lvl A)     "One comparable is just outside of 10%. Valuer has not commented further and no mention made in uw notes."</t>
  </si>
  <si>
    <t>There are conflicting uw notes. In the first instance they state B to take independent legal advice (ILA) with regards to the capital raising for divorce settlement and that this will be conditioned in the offer. Then two further notes stating that B's estranged wife should take ILA and that this will be conditioned on the offer. Neither scenarios have been included in the offer which is actually the correct outcome as the B is the sole owner of the property and therefore no such condition is necessary in any event. There are no notes to this affect. There is a LR search scanned which show the B as the sole beneficial owner.</t>
  </si>
  <si>
    <t>MK42 9RR</t>
  </si>
  <si>
    <t>BD70142</t>
  </si>
  <si>
    <t>R1001386160</t>
  </si>
  <si>
    <t>* Potential consents issue noted from Voters Roll information (Lvl B)     "Application form states that B1 has been living with friends since Jun13. Voters Roll information support the dates given but there is nobody else registered on the Voters Roll at the current property.  The declaration 'living with friends' could therefore be queried as could whether the friend is also going to be moving to the new property."</t>
  </si>
  <si>
    <t xml:space="preserve">£100pm payment to Moorcroft. </t>
  </si>
  <si>
    <t>NG34 7TH</t>
  </si>
  <si>
    <t>LL179564</t>
  </si>
  <si>
    <t>R1001380920</t>
  </si>
  <si>
    <t>* Valuer has not provided sufficient comparables (Lvl A)     "One of the comparables is 7 months old. The valuer has not commented further."</t>
  </si>
  <si>
    <t>App 1's overtime used 100% of additional payment from P60 (taking into account basic has increased from £28,000 to £30,000 mid year)  U/W has deducted £100 per month for childcare although B2 has stated childcare will be free as she works in a nursery. They have savings to cover affordability whilst B2 is on maternity leave.</t>
  </si>
  <si>
    <t>CB7 5ZJ</t>
  </si>
  <si>
    <t>CB862741</t>
  </si>
  <si>
    <t>R1001385273</t>
  </si>
  <si>
    <t>LN11 9YW</t>
  </si>
  <si>
    <t>LL281072</t>
  </si>
  <si>
    <t>R1001386979</t>
  </si>
  <si>
    <t>* Private sale not handled within guidelines (Lvl B)     "The application form states that this transaction is both a private sale and a sale through an agent.  Agents details have been provided and evidence of deposit is robust."
* Borrower 1 Income / bank statement issues noted (Lvl B)     "Other commitment is in respect of home computer - u/w assessed this as only 47.32 as on the Mar16 payslip, but the Apr and May payslips show higher deduction of 131.04. DTI therefore slightly understated. Deductions should be 2660.04 and not 1655.40."</t>
  </si>
  <si>
    <t>* Applicant(s) address search not sufficiently complete (Lvl A)     "Linked addresses noted on credit data, but no evidence that these have been searched. Unclear therefore whether full checks made."
* LTV exceeds policy (Lvl A)     "Within product criteria of 90% max. Product 162k-M120"</t>
  </si>
  <si>
    <t xml:space="preserve">Historic default B2 - comm supplier  £546 Feb15 all still o/s. Further default on c acc 1288 Mar14 all still o/s. As recent default comm supplier - no issue. Explanation on file.  B2 bank acc shows regular weekly credits of 252.30 from Meridian Business from 13May16 onwards, appears to be temp work, no regular income and so not assessed, treated as unemployed.  </t>
  </si>
  <si>
    <t>ST4 7QW</t>
  </si>
  <si>
    <t>SF183308</t>
  </si>
  <si>
    <t>R1001387193</t>
  </si>
  <si>
    <t>* Mortgage offer conditions not suitable/appropriate (Lvl A)     "Notes on file indicate that the son of B1 will reside at the security. Lenders system updated, however there is no condition requiring a Deed of Consent to be completed. Potential equity issue."</t>
  </si>
  <si>
    <t>LE7 2JJ</t>
  </si>
  <si>
    <t>LT238421</t>
  </si>
  <si>
    <t>R1001387837</t>
  </si>
  <si>
    <t>* Valuer has not provided sufficient comparables (Lvl B)     "Two comparable sales are over 6 months old and the third exceeds 10% of valuation."</t>
  </si>
  <si>
    <t>* LTV exceeds policy (Lvl A)     "90% product used."
* Applicant(s) address search not sufficiently complete (Lvl A)     "Linked addresses noted on credit data, but these are noted as not being searched. Unclear therefore whether full checks made."
* On-line Submitted SA302 used to verify income (Borrower 1) (Lvl A)     "Online SA302's on file for 2014 and 2015."</t>
  </si>
  <si>
    <t>ST7 4TG</t>
  </si>
  <si>
    <t>SF126637</t>
  </si>
  <si>
    <t>R1001387845</t>
  </si>
  <si>
    <t>* Valuer has not provided sufficient comparables (Lvl B)     "2 of the comparables are 9 months old and the other is outside 10% tolerance"
* Borrower 2 Income / bank statement issues noted (Lvl B)     "No comments seen in respect of unpaid charge and unauthorised charges showing on B2 bank statement."
* LTV exceeds policy (Lvl B)     "Product max 85%. Loan agreed with fees added increasing LTV to 85.787%."</t>
  </si>
  <si>
    <t>* On-line Submitted SA302 used to verify income (Borrower 1) (Lvl A)     "Regular weekly credits to bank account between £640 and £800 in line with online SA302. Borrower is subject to 20% tax deduction, however UW has calculated income using 'net figure credited to bank account, not taking into account the tax deducted at source."</t>
  </si>
  <si>
    <t xml:space="preserve">DMP £488 to remain </t>
  </si>
  <si>
    <t>SY12 0NA</t>
  </si>
  <si>
    <t>SL176376</t>
  </si>
  <si>
    <t>R1001386699</t>
  </si>
  <si>
    <t>* Valuer has not provided sufficient comparables (Lvl B)     "All 3 comparables are outside of 10% - two over and one under and one is over 6 months old. The valuer has not commented further. The uw has noted this as acceptable on the system."</t>
  </si>
  <si>
    <t>* Credit search not within 40 Days (Lvl A)     "31 days, within policy"
* LTV exceeds policy (Lvl A)     "90% FTB product within policy"</t>
  </si>
  <si>
    <t>The reinstatement figure was quoted as nil on the original valuation. This was updated on an amended valuation issued post offer. There was rent for a workshop showing on the bank statements which would have affected affordability .This was later confirmed to have ceased and this was evidenced by an up to date bank statement. The £200 race car entry on the bank statement was stated to be savings.</t>
  </si>
  <si>
    <t>IP11 2AH</t>
  </si>
  <si>
    <t>SK120955</t>
  </si>
  <si>
    <t>R1001390351</t>
  </si>
  <si>
    <t>* Source of deposit not reasonable (Lvl B)     "Letter on file dated 20Jun16 confirms £25,000 deposit from B1 brother in law. When asked to clarify the reason for providing a gifted deposit a letter dated 4Aug16 was provided advising that the deposit was for his younger brother."
* Borrower 2 commuting distance issue noted (Lvl B)     "B2 lives and works in Peterborough purchasing property in Birmingham, a round trip of 175 miles per day. B2 has declared that she works 4 days a week with 3 days off. She intends to continue to work in Peterborough and travel to Birmingham on her days off. File notes indicate that she will live with her mother while in Peterborough."
* Borrower 1 Affordability issues noted (Lvl B)     "It is felt that there are a number of areas that required further investigation in this case. Credit search shows that B1 has a £170,648 default dated 27Jan11 on a mortgage held since May08. The credit search shows that the current default balance is £67,126 last updated on 26May16. B1 has provided a letter explaining that this related to a BTL mortgage that he couldn't support without tenants and was repossessed around 2008-09.  Confirmation obtained from lender that the matter has been settled.  B1 has an unsatisfied CCJ of £903 from Dec10. When clarifying her address history B2 advised that she has lived at her mothers address for 6 months however she has been registered on the voters roll at the address since Jan15."</t>
  </si>
  <si>
    <t>Credit search confirms score 444 for B2. £91pm Student Loan commitment.</t>
  </si>
  <si>
    <t>B13 0JG</t>
  </si>
  <si>
    <t>WM391571 WM644373</t>
  </si>
  <si>
    <t>R1001390046</t>
  </si>
  <si>
    <t>* Valuer has not provided sufficient comparables (Lvl A)     "One of the comparables is outside of 10%. The valuer has not commented further and it is not noted in the uw notes."
* Mortgage offer conditions not suitable/appropriate (Lvl A)     "The condition stating that the credit card is to be repaid is not robust and in any event the deal would still fit if the £36 per month minimum payment was deducted as an outgoing."
* Borrower 1 Affordability issues noted (Lvl A)     "Underwriter assessment assumed all outstanding credit to be cleared, DTI calculated at 54.88%. However monthly commitment of £36.00 pm noted and offer not conditioned robustly in ensuring these are cleared. As such should be included in DTI calculation. We are unable to calculate KMC’s DTI but it is likely to be approx.  55.63 % on this basis."</t>
  </si>
  <si>
    <t>PL6 5NR</t>
  </si>
  <si>
    <t>DN45943</t>
  </si>
  <si>
    <t>R1001386996</t>
  </si>
  <si>
    <t>* Potential consents issue noted from Voters Roll information (Lvl A)     "Another party on the vr at the B's current address. Confirmed as daughter and that she will not move into the new property."
* Consents Issue from VR - not properly conditioned on offer by UW (Lvl A)     "No additional occupants will reside at the property"
* Lender did not confirm that Solicitors are acceptable (Lvl A)     "Nominated solicitors did not meet lenders requirements."</t>
  </si>
  <si>
    <t>There are notes on the system regarding a gifted deposit but these have been entered in error. The deposit is coming from the equity from the sale of the current property.</t>
  </si>
  <si>
    <t>YO18 8AU</t>
  </si>
  <si>
    <t>NYK197246</t>
  </si>
  <si>
    <t>R1001383347</t>
  </si>
  <si>
    <t>* LTV exceeds policy (Lvl A)     "Product max 85%. Loan agreed with fees added increasing LTV to 85.412%"</t>
  </si>
  <si>
    <t>HP3 9XA</t>
  </si>
  <si>
    <t>HD405478</t>
  </si>
  <si>
    <t>R1001385567</t>
  </si>
  <si>
    <t>* Post-Offer Issues Indicated (Lvl 1)     "Solicitors changed after offer as Lender panel solicitors unable to act in respect of restrictions on title."
* Applicant(s) address search not sufficiently complete (Lvl A)     "Linked addresses noted on credit data, but no evidence that these have been searched. Unclear therefore whether full checks made."
* Property under 10 years old and no NHBC cover or similar (Lvl A)     "The Property is less than 10 years old, the surveyor has not mentioned the existence of NHBC or similar cover. This has however been conditioned on the offer."</t>
  </si>
  <si>
    <t xml:space="preserve">Credit impaired due to CCJ within last 3 years and 3 months late payments on a current account </t>
  </si>
  <si>
    <t>NG18 3PD</t>
  </si>
  <si>
    <t>NT490113</t>
  </si>
  <si>
    <t>R1001387792</t>
  </si>
  <si>
    <t>* Post-Offer Issues Indicated (Lvl A)     "Contract of sale shows B2 has a middle name. ID requested from sols and revised offer issued."
*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</si>
  <si>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Credit search confirms 517 score for B2.</t>
  </si>
  <si>
    <t>MK5 7EL</t>
  </si>
  <si>
    <t>BM204827</t>
  </si>
  <si>
    <t>R1001387910</t>
  </si>
  <si>
    <t>* Lending decision not sound (Lvl D)     "The bank statements for borrower 2 show weekly credits of £125.60 paid by the County Council.  These credits have not been queried by the underwriter so it is difficult to say conclusively what they relate to.  As a result it is not possible to rule out that these credits relate to housing benefit being claimed.  The Lenders policy does not refer to borrowers who are currently receiving housing benefit but if borrowers are currently declaring to the local authority that they cannot afford to make their rent payments then providing them with a £239,000 mortgage would not be considered prudent. The underwriter has noted that 'joint bank statements covering 1Mar16 - 27Jun16 show bounced DD's each month but all paid within 10 days so happy to accept.' The bank statements seen show 6 returned DD's in May16. It is felt that this should have also been viewed alongside the overall credit profile which indicates further financial pressures. The credit search shows credit cards being operated close to their limits i.e. £3684 on £3800 and two cards showing balances of £7466 on £7500. The borrowers have also taken out loans in Mar15, Sep15, Nov15 and Dec15.  It is noted that the borrowers have recently married which may have resulted in some temporary financial pressure."</t>
  </si>
  <si>
    <t>* Income from second job not within lending policy (Borrower 2) (Lvl B)     "B2 is employed by her husbands business but started a second job on 29Mar16. At the time of the application, B2 had been in her second job for 3 months. Lending policy states that income from a second job is acceptable when the applicant has held both jobs for a minimum of six months. An underwriter note on file refers to requiring a minimum of 3 months in the new job.  It is considered likely that the borrowers main employment is that with her new employer although she started this after her employment with her partner, it is the employment that provides the higher pay and will require a set working pattern.  The employment in her husbands company is likely to have a more flexible working pattern and is paid considerably less. It is also noted that B2's second payslip in the new employment shows a reduction in income due to unpaid holiday and the underwriter has used an average of 3 months pay in the income assessment.  This unpaid holiday coincided with the borrowers wedding."
* Deposit withdrawn from company not feasible (Lvl B)     "Evidence of the transfer of deposit funds from B1's business account has been seen on file but no reference was made to the borrowers accountant to confirm that this would not have a detrimental effect on the company.  It would appear that retained profits from the previous year have been withdrawn in order to provide the deposit."
* Borrower 1 Income / bank statement issues noted (Lvl B)     "On the accountants certificate it is noted that net profit reduced from £95,534 to £69,455 with drawings increasing from £66,645 to £86,829 for the same period.  The accounts on file indicate a consistent turnover with the reason for the reduction in net profit for the latest year appearing to be due to an increase in wages by about £26,000 for that year.  The borrower's drawings for the current year includes £20,000 of retained profits from the previous year which would appear to have been exceptional.  The income used to calculate affordability was the latest years net profit of £69,455.  Just before the application was submitted it was agreed that Borrower 2 would receive a £12,000 salary, also evidenced as a bank credit and payslip.  In previous years borrower 2 salary has been nominal.  A cautious approach has been used by the underwriters who have used £4105 as her income which is based on her earnings from the company last year."
* Borrower 1 Affordability issues noted (Lvl B)     "The borrowers currently live in rented accommodation and are purchasing a new main residence.  The underwriter has noted that 'joint bank statements covering 1Mar16 - 27Jun16 show bounced DD's each month but all paid within 10 days happy to accept.'  The bank statements seen show 6 returned DD's in May16. It is felt that this should has also been viewed alongside the overall credit profile which indicates further financial pressures. The credit search shows credit cards being operated close to their limits i.e. £3684 on £3800 and two cards showing balances of £7466 on £7500. The borrowers have also taken out loans in Mar15, Sep15, Nov15 and Dec15. It is noted that borrower 1 business bank statements show healthy balances in excess of £40,000.  Additionally the borrowers have recently married which is one explanation for the additional financial pressure."</t>
  </si>
  <si>
    <t>* LTV exceeds policy (Lvl A)     "90% product used."
*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</si>
  <si>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Credit search confirms 287 score for B2.</t>
  </si>
  <si>
    <t>NN11 3HS</t>
  </si>
  <si>
    <t>NN179069</t>
  </si>
  <si>
    <t>R1001378022</t>
  </si>
  <si>
    <t>It is noted that all 3 comparables provided sold for less than the asking price at the time although within tolerances as comparables.</t>
  </si>
  <si>
    <t>S41 8RR</t>
  </si>
  <si>
    <t>DY374924</t>
  </si>
  <si>
    <t>R1001384934</t>
  </si>
  <si>
    <t>* Decision to lend not justified by loan approval notes (Lvl B)     "It is noted that the underwriter has used the valuers assessment of rental value of £725pm although the valuer has also stated that he is aware that the current rental is £650pm.  It may be prudent to assess affordability on the lower rental figure currently being received. This would reduce rental coverage to 123% but could still be accepted using underwriter discretion."</t>
  </si>
  <si>
    <t>Credit search confirms 271 score for B2.</t>
  </si>
  <si>
    <t>PE30 4GJ</t>
  </si>
  <si>
    <t>NK327533</t>
  </si>
  <si>
    <t>R1001381028</t>
  </si>
  <si>
    <t>* Valuer has not provided sufficient comparables (Lvl B)     "All 3 comparables are over 6 months old. The valuer has confirmed that the local market has shown slight improvement during the period but the comparables provided are considered the best to be available."</t>
  </si>
  <si>
    <t>* LTV exceeds policy (Lvl A)     "Product max 85%. Loan agreed with fees added increasing LTV to 86.443%."</t>
  </si>
  <si>
    <t xml:space="preserve">The property is being purchased from boyfriend's aunt at full market value. The property has been valued at the purchase price. There is no concessionary purchase price.  Evidence of deposit is robust.  The borrowers boyfriend is a named occupier on the borrowers system.  The defaults have now been repaid in full as confirmed by the debt collector. </t>
  </si>
  <si>
    <t>LS14  1BG</t>
  </si>
  <si>
    <t>WYK276038</t>
  </si>
  <si>
    <t>R1001384849</t>
  </si>
  <si>
    <t>* Post-Offer Issues Indicated (Lvl 1)     "Confirmed by sols post completion that parents were paying the stamp duty. Deed of Gift and Letter provided."
* Valuer has not provided sufficient comparables (Lvl A)     "One of the comparables is outside of 10% and 7 months old. The valuer has not commented further."
* Red flags observed re. the value or valuation process (Lvl A)     "The property photos have been taken from the sales particulars as the valuer stated there was a malfunction of the inspection software"</t>
  </si>
  <si>
    <t>2015 income used for B1 backed up by latest business bank statements to show continuation of income at the same level; noted  by UW. B1's parents are paying the £6,000 stamp duty; as  confirmed by sols. Deed of Gift and letter provided to sols. Initial notes from UW indicated that the deposit was coming from capital raising on 2 BTL's Bs own. It would appear that this was not the case and that the deposit was being funded from the equity in B1's existing property and £1,500 from own resources.</t>
  </si>
  <si>
    <t>NG14 7EZ</t>
  </si>
  <si>
    <t>NT432382</t>
  </si>
  <si>
    <t>R1001384328</t>
  </si>
  <si>
    <t xml:space="preserve">CCJ satisfied 23/07/2013 An annual commitment of £5496 has been included in the scorecard that I am unable to reconcile </t>
  </si>
  <si>
    <t>HD8 8PX</t>
  </si>
  <si>
    <t>WYK676840</t>
  </si>
  <si>
    <t>R1001386078</t>
  </si>
  <si>
    <t>* Credit search not within 40 Days (Lvl A)     "Credit search 26May16. Offer issued 13Jul16. Within current policy as search less than 60 days old at time of offer."
* Applicant(s) address search not sufficiently complete (Lvl A)     "Linked addresses noted on credit data, but these are noted as not being searched. Unclear therefore whether full checks made."</t>
  </si>
  <si>
    <t>BD19 4HA</t>
  </si>
  <si>
    <t>WYK52716</t>
  </si>
  <si>
    <t>R1001384935</t>
  </si>
  <si>
    <t>* Decision to lend not justified by loan approval notes (Lvl B)     "The CCJ was registered in 2010 and not 2016 as per the uw notes. Although the uw has stated it is historic and will drop off the register in 09/2016, it is for a substantial amount, it is not satisfied and has not been declared on the application form. It may have been prudent to ask for further details given this is an investment purchase."</t>
  </si>
  <si>
    <t>The initial uw notes indicate that there is an unsatisfied CCJ for £17,037 dated 23/09/2016 and confirmed as historic. The date of the CCJ is actually 23/09/2010. Unsatisfied CCJ at UW discretion. Undeclared on application form and not explanation requested by underwriter.  The application form states that this is a private sale but an estate agent is quoted as the contact for the valuation. Have assumed therefore that the sale is via the estate agent.  Solicitors change pre offer as the ones stated on the application form were not acceptable to the lender</t>
  </si>
  <si>
    <t>RM9 5BE</t>
  </si>
  <si>
    <t>EGL11967</t>
  </si>
  <si>
    <t>R1001386524</t>
  </si>
  <si>
    <t>* Valuer has not provided sufficient comparables (Lvl B)     "All 3 comparables are &gt; 6 months old."
* Borrower 1 Income / bank statement issues noted (Lvl B)     "B1 bank statements show regular online gambling that has not been noted by UW. B2 bank statements have numerous charges for exceeding overdraft limit and unpaid fees, this appears to be due to mismanagement rather than lack of funds."</t>
  </si>
  <si>
    <t>* Credit search not within 40 Days (Lvl 1)     "Within criteria"
* Applicant(s) address search not sufficiently complete (Lvl A)     "Linked addresses noted on credit data, but no evidence that these have been searched. Unclear therefore whether full checks made."</t>
  </si>
  <si>
    <t xml:space="preserve">£116500 of the deposit is being provided by parents who are raising funds of  £116500 by way of a mortgage on their existing property of £125000 with an initial CMI of £224 pcm. </t>
  </si>
  <si>
    <t>TW13 6SR</t>
  </si>
  <si>
    <t>MX431914</t>
  </si>
  <si>
    <t>R1001392373</t>
  </si>
  <si>
    <t>Cot confirms remaining lease term as 71 years. Solicitors have confirmed that it will be extended to 189 years at completion</t>
  </si>
  <si>
    <t>EN9 3PN</t>
  </si>
  <si>
    <t>EX409050</t>
  </si>
  <si>
    <t>R1001390382</t>
  </si>
  <si>
    <t>* Decision to lend not justified by loan approval notes (Lvl B)     "A loan is showing on the credit search history as 110000 which fits criteria for 1 missed payment in the last 12, no evidence seen that the account has been brought up to date.  Documents on file confirm that this loan is part of the DMP that is currently being paid, documents on file show that all payments have been made in previous 24 months."</t>
  </si>
  <si>
    <t>MK16 0LG</t>
  </si>
  <si>
    <t>BM50031</t>
  </si>
  <si>
    <t>R1001384859</t>
  </si>
  <si>
    <t>* Borrower 1 primary employment lacks sufficient documentation (Lvl B)     "Data shows U/w assessed income on decision screen as 18500 for B1, yet payslips only show 16500, Bonus of 2k is not confirmed and YTD earnings do not support payment of this 2k bonus. U/w notes dated 27May16 on date of offer clearly state that proven income for B1 only 16500."</t>
  </si>
  <si>
    <t xml:space="preserve">App states vendor is Builder, but contract shows individuals as sellers and valuer contact via agent. Typo error.  2 of 3 comps acceptable. B2 historic default of £206 dated Jun13 and now cleared. 4k gifted dep from parent of B2. Part of deposit from evidenced tax refund for B2. Rest from stated savings. U/w assessed income on decision screen as 18500 for B1, yet payslips only show 16500, Bonus of 2k is not confirmed and YTD earnings do not support payment of this 2k bonus. U/w notes dated 27May16 on date of offer clearly state that proven income for B1 only 16500.  U/w incorrectly input B2 income as 15667 and not 15677 as on SA302. Query regarding the income assessment as shown on Decision screen. This shows incomes of 18500 (B1 inc 2k bonus) and 15667 (B2 should be 15677). A total of 34167. Deductions correct at 300 (25/mth). Based on U/w figs should give assessable income of 33867. However, DTI assessed on income excluding the 2k bonus as only using assessable income of 31867. Unable to reconcile notes, to docs and decision screen.  </t>
  </si>
  <si>
    <t>DH3 2ER</t>
  </si>
  <si>
    <t>TY144165</t>
  </si>
  <si>
    <t>R1001389815</t>
  </si>
  <si>
    <t>* Valuer has not provided sufficient comparables (Lvl B)     "All 3 comparables outside 10% tolerance"</t>
  </si>
  <si>
    <t>* Mortgage offer conditions not suitable/appropriate (Lvl A)     "Notes on file indicate that the partner of B1 will reside at the security. Lenders system updated, however there is no condition requiring a Deed of Consent to be completed. Potential equity issue."
* Applicant(s) address search not sufficiently complete (Lvl A)     "Notes on file indicate that the son of B1 will reside at the security. Lenders system updated, however there is no condition requiring a Deed of Consent to be completed. Potential equity issue."</t>
  </si>
  <si>
    <t>£168 student loan</t>
  </si>
  <si>
    <t>GL5 1DZ</t>
  </si>
  <si>
    <t>GR352713</t>
  </si>
  <si>
    <t>R1001386798</t>
  </si>
  <si>
    <t>* Borrower 2 Income / bank statement issues noted (Lvl B)     "B2 income taken as 13493, being 12 x the lowest monthly basic on payslips supplied, but Mar16 payslip shows ytd earnings are only at 13114, 2015 P60 shows higher sum at 20271? Three months payslips provided show basic varies each month with earnings varying from 1124.48 to 1659.28. Given that 2016 earnings are only 65% of 2015 earnings further enquiries should have been made to establish why income reduced and what the true earnings expectations are. DTI based on u/w assessed income of 13493 is marginal at 48.16 and whilst using the lower 13114 earnings for 2016 might still fit, the marginality should have resulted in further questions. However, given the need to clear credit as condition of offer of 8833, were these factored in then DTI would be likely to breach.  It is also noted that the borrowers current mortgage is £60,000 making this mortgage a £135,000 uplift and the borrowers retaining £70,000 in equity, purchasing a property that is only 19 years old."
* Solicitors on Title do not match Application (Lvl B)     "Original sols unacceptable to lender. Reason was that firm only had 1 SRA. New sols chosen and acceptable."</t>
  </si>
  <si>
    <t>* Credit search not within 40 Days (Lvl 1)     "Credit search dated 31/5/16, original offer dated 23/6/16 and amended 14/7/16. Searches within 60 days. Final completion 25/8/16 with searches within 90 days. No issue."
* Applicant(s) address search not sufficiently complete (Lvl A)     "Linked addresses noted on credit data, but no evidence that these have been searched. Unclear therefore whether full checks made."</t>
  </si>
  <si>
    <t xml:space="preserve">App form originally stated Bs were credit impaired, later confirmed to be error.    B1 income taken as basic 2958.34 x 12 = 35500. Original offer 195k plus fees dated 23/6/16, amended offer dated 14/7/16 for same loan amount, but different product as p/p reduced from 260k to 253k. Historic defaults - B1 c card 5150 Jun11 now settled and c card 12028 Nov11 now settled. B2 c card 15355 Apr12 now settled. Mortgage A1 last 4 years. All other credit A1 over last three years.   All credit conditioned to be cleared.  Based on reduced p/p of 253k (originally 260k), the equity retained may be adequate to clear credit conditioned on offer.   .    </t>
  </si>
  <si>
    <t>SG19 1TY</t>
  </si>
  <si>
    <t>BD195160</t>
  </si>
  <si>
    <t>R1001388296</t>
  </si>
  <si>
    <t>* Valuer has not provided sufficient comparables (Lvl B)     "All comparable sales are over 6 months old."
* Borrower 1 Income / bank statement issues noted (Lvl B)     "It is noted that this case was previously declined in Apr16 due to returned items shown on B1's bank account but would be reviewed again with statements showing 2 full months of clear conduct.  Bank statements provided for the new application show two charges of £10 on 9May16 for unpaid direct debits in respect of B1's car loan and relate to returned DD's shown on statements from the previous application. There are no new returned items shown on the statements from 18Apr - 16Jun16 however as the car loan agreement does not show on the credit search it is felt that further bank statements or a reference should have been obtained to confirm 12 months conduct as further historic occurrences of non payment could potentially still take the case outside lending policy. It is also noted that payment of fees in respect of the new application on 17Jun16 declined and should have been an area of concern."
* LTV exceeds policy (Lvl B)     "Product max 85%. Loan agreed with fees added increasing LTV to 85.515%."
* Property-related issues notes on Valuation Report (Lvl B)     "The valuer has noted that part of the property extends over a neighbouring property and that the conveyancer should ensure that the appropriate covenants are in existence. The Offer has been conditioned for sols to confirm that all necessary rights and covenants for support, repair, access and maintenance in respect of the flying freehold element of the property. Lending policy states that provided the flying freehold does not exceed 15% then this will generally be acceptable subject to the valuers supporting comments.  Where the flying freehold exceeds 15% refer to the UTM.  The extent of the flying freehold does not appear to have been referred back to the valuer for comment in this case."</t>
  </si>
  <si>
    <t>* Post-Offer Issues Indicated (Lvl A)     "Sols confirm that deeds do contain rights for support, repair, access and maintenance. However there is no covenant for enforceability. The seller will be providing indemnity insurance upon completion. The sols have arranged a Declaration of Solvency to be signed and will obtain the necessary bankruptcy searches. They will also arrange for indemnity insurance to cover insolvency. The sols have indicated that the detached garage lies within an area over which the occupiers of 374 have a legal right of way. The rear boundary is a mature hedge. They have confirmed that this right of way is formally extinguished."
* Applicant(s) address search not sufficiently complete (Lvl A)     "Linked addresses noted on credit data, but these are noted as not being searched. Unclear therefore whether full checks made."</t>
  </si>
  <si>
    <t>Application form states both borrowers are first time buyers.  Credit search confirms 485 score for B2. Credit search confirms CCJ value £2442. £120pm maintenance payment</t>
  </si>
  <si>
    <t>BD19 4JZ</t>
  </si>
  <si>
    <t>WYK371190</t>
  </si>
  <si>
    <t>R1001388283</t>
  </si>
  <si>
    <t>DN7 6HP</t>
  </si>
  <si>
    <t>SYK559660</t>
  </si>
  <si>
    <t>R1001386168</t>
  </si>
  <si>
    <t>Historic default on current account of £913, May14, now settled. Income confirmed by emp ref.</t>
  </si>
  <si>
    <t>M6 5LQ</t>
  </si>
  <si>
    <t>LA151084</t>
  </si>
  <si>
    <t>R1001388314</t>
  </si>
  <si>
    <t>* Mortgage offer conditions not suitable/appropriate (Lvl B)     "The valuer has indicated that the property is in an area of past mining activity. A mining report has not been conditioned in the offer; although this may be covered by solicitor's indemnity insurance. The condition in the offer covering the repayment of debt includes the repayment of two credit cards. A note from the broker indicates that only the mortgage, the secured loan and two other loans are being repaid so this is not accurate. The secured loan has not been included in the debts to be repaid and whilst this will need to be done to secure KMC's first charge it would have been as well to indicate to the Bs and solicitors  that it is expected that this is repaid."
* Borrower 1 Affordability issues noted (Lvl B)     "Underwriter assessment assumed all outstanding credit to be cleared, DTI calculated at 44.63%. However monthly commitment of £1022.60 pm noted and offer not conditioned robustly in ensuring these are cleared. There is one loan which has not been accounted for either way as being repaid or remaining and two credit cards which are quoted in the offer as being repaid but are not. As such should be included in DTI calculation. We are unable to calculate KMC’s DTI but it is likely to be approx.  59.33 % on this basis."</t>
  </si>
  <si>
    <t xml:space="preserve">Mining report required as stated in the valuation </t>
  </si>
  <si>
    <t>BS16 5TG</t>
  </si>
  <si>
    <t>GR34424</t>
  </si>
  <si>
    <t>R1001385151</t>
  </si>
  <si>
    <t>* Valuer has not provided sufficient comparables (Lvl B)     "One comparable is over 10% of valuation and one is over 6 months old."
* Income does not meet minimum requirement for BTL cases (Lvl B)     "This is a Let to Buy remortgage with the borrowers raising funds for a deposit for a new main residence. The borrowers have declared a joint income of £27,872 which has not been verified but meets lending policy.  The underwriter does not appear to have taken account that the mortgage offer for the new residential mortgage is based on over 4x joint income. The availability of disposable income to cover rental voids or repair is therefore questionable."</t>
  </si>
  <si>
    <t xml:space="preserve">Let to Buy remortgage of borrowers current main residence. Credit search confirms 458 score for B2. </t>
  </si>
  <si>
    <t>LA13 9TQ</t>
  </si>
  <si>
    <t>CU173434</t>
  </si>
  <si>
    <t>R1001384580</t>
  </si>
  <si>
    <t>* Valuer has not provided sufficient comparables (Lvl B)     "All comparables provided by valuer fall outside of accepted tolerances on the valuation figure, with all being 16.7% higher than the current valuation of property at 90k, and 12.9% higher than after works valuation of 93k."
* Mortgage offer conditions not suitable/appropriate (Lvl B)     "Offer 28/7/16 issued as non recommended product. App noted as non-advised."</t>
  </si>
  <si>
    <t xml:space="preserve">BTL portfolio dec on file. 3 props owned.  On receipt of specialist reports re firebreak wall and Timber and Damp valuer reduced current val to 90k and increased recommended retention to 6k, after works 93k. Email dated 20/7/16. Works placed on u/t and conditioned. Original val was 92k before works and after works 93k.   Contract shows p/p93k U/w treated B as experienced landlord, yet has only 3 currently and so should be flagged as inexperienced.  System shows assessable income / commitment data that is not supported by either searches or other scanned docs. Unable to reconcile the stated details on decision screen.  </t>
  </si>
  <si>
    <t>TF1 6JL</t>
  </si>
  <si>
    <t>SL137226</t>
  </si>
  <si>
    <t>R1001382872</t>
  </si>
  <si>
    <t>* Potential consents issue noted from Voters Roll information (Lvl C)     "Searches indicate third party, same surname on VR at the address. No evidence queried as to status and if to continue to reside. Lenders system notes do not record the details of the party and offer not conditioned. Application does not list the party either. Lenders system under securities tab does not record the party as known occupier. Potential consents issue."
* Consents Issue from VR - not properly conditioned on offer by UW (Lvl C)     "Searches indicate third party, same surname on VR at the address. No evidence queried as to status and if to continue to reside. Offer not conditioned regarding Deed of Consent."</t>
  </si>
  <si>
    <t xml:space="preserve">CCJ declared. CCJ against B2 for £1666 dated 20Sep12. Not satisfied, but outside consideration period for being credit impaired. Property currently owned by B1 solely. Remortgage to add B2 and raise approx. 11k to carry out home imps.  Historic default B2 c card £464 Sep12, now settled.  T and D report conditioned. Report obtained and recommendations placed on 3 month u/t. Low LTV no issue. Loan assessed on B/w val of £104k.  B1 described as being a full time teacher employed by local authority, but income indicates only part-time, possibly B1 not a teacher, but rather a TA whereby income more consistent therefore with a full time TA. Income regular and so unlikely to be supply work. </t>
  </si>
  <si>
    <t>FY3 8JN</t>
  </si>
  <si>
    <t>LA592583</t>
  </si>
  <si>
    <t>R1001385012</t>
  </si>
  <si>
    <t>* Valuer has not provided sufficient comparables (Lvl A)     "One of the comparables is showing as property on the market 07/2015 and sold/under offer 02/2015. This would appear to be a typing error but this has not been noted by uw."</t>
  </si>
  <si>
    <t xml:space="preserve">The B has a twin. Her credit had been included as she had the same dob;her credit now excluded.  There are numerous transfers from the bank account to another account. Bank statements for this account have not been provided but bank statements provided show good conduct and mandated salary so not considered necessary although this has not been remarked upon by the uw.  Other commitment of £43 per month as declared on the application. Not known to what this relates.     </t>
  </si>
  <si>
    <t>FY4 4UU</t>
  </si>
  <si>
    <t>LA758245</t>
  </si>
  <si>
    <t>R1001384219</t>
  </si>
  <si>
    <t>* Borrower 2 Income / bank statement issues noted (Lvl B)     "£5897 income used by underwriter with file note stating that payslips show basic plus allowances of £5897. Happy to use March YTD instead of P60's.  Payslip on file dated 5Apr16 for period M12 shows year to date income of £4783.98 so it is unclear how income of £5897 was assessed in this case."
* Borrower 1 Income / bank statement issues noted (Lvl B)     "B1 bank statements show that the account was, overall, being operated in credit from Apr14 to Mar15. From Mar15 onwards the account shows an escalating overdraft with the most recent statements on file showing an overdraft of -£4014.74 as at 14Mar16 which escalates to -£4912.48 as at 30Mar16. Following receipt of B1 salary on 31Mar16 the account remains -£1441.56 overdrawn.  The overdraft limit is not known but is likely to be £5,000.  While no returned items are noted it is felt that this evidence of expenditure exceeding income on a regular basis should have been investigated before proceeding to include a detailed analysis of the Household Monthly Living Expenditure Form. While the DMP of £150pm is being consolidated the borrowers are also increasing their borrowing by £28,834 for home improvements. With the DMP evidencing previous financial pressures (although no explanation has been seen on file) and based on the trends shown on the bank statements it is felt that affordability may not be sustainable in the long term.  Initially the underwriter made notes referring to concerns with affordability but have not made any further investigations when the bank statements were received.  An explanation should have been sought from the borrower with regards to the DMP and also for the increasing overdraft, without this it is not possible to make a judgement as to whether the borrowers financial pressures of the past will re-occur in the future.  It is noted that for an entirely separate reason, the borrower has provided a snapshot of his bank statement for June 2016 which shows a credit balance of £2334.95 which, compared to the same time in May when the account was £1500 overdrawn would suggest that something has happened to rectify the overdraft situation although this would be an assumption as no further information was obtained."
* Decision to lend not justified by loan approval notes (Lvl B)     "Insufficient investigations made into the borrowers past and current financial situation.  No notes made with reference to escalating overdraft."
* Red flags observed re. the value or valuation process (Lvl B)     "Valuer instructed 24May16 and broker advised. 27May16 Esurv advised that Valunation were instructed but have returned instruction and it has been repanelled. Esurv apologised and advised that it would be marked as urgent for action asap.  Broker called 31May16 for update, still no appointment made. Appointment was subsequently made for 15Jun16 but it is not clear if further delay was due to borrower availability."</t>
  </si>
  <si>
    <t>* Credit search not within 40 Days (Lvl A)     "Credit search dated 10May16. Offer dated 23Jun16. Credit search 45 days old at time of Offer within policy at less than 60 days old."
* Applicant(s) address search not sufficiently complete (Lvl A)     "Linked addresses noted on credit data, but these are noted as not being searched. Unclear therefore whether full checks made."</t>
  </si>
  <si>
    <t>Credit search confirms 341 score for B2. £150pm DMP being repaid by remortgage.</t>
  </si>
  <si>
    <t>DA11 7QW</t>
  </si>
  <si>
    <t>K620395</t>
  </si>
  <si>
    <t>R1001386946</t>
  </si>
  <si>
    <t>* Mortgage offer conditions not suitable/appropriate (Lvl B)     "Mining Report recommended in the valuation report but this has not been included in the offer. This may be covered by solicitors' indemnity insurance."
* Valuer has not provided sufficient comparables (Lvl B)     "Two of the comparables are over 6 months old at 7 months and 16 months. The valuer has justified these as market conditions have remained static. One of the comparables is slightly outside of 10%. The valuer has not commented further on this."</t>
  </si>
  <si>
    <t>* Borrower 1 commuting distance issue noted (Lvl A)     "B1 work address is 60 miles from their home address. He has confirmed that he does not work at the office but travels UK wide or works from home."</t>
  </si>
  <si>
    <t>B2 states the unsatisfied CCJ was in respect of a mail order debt which was incurred when Bs separated briefly and she prioritised the mortgage and everyday expenditure. She quoted a debt of £378 although the CCJ was for £700. It has not been satisfied.  The property was down valued as the valuer could not justify the Bs' estimate. The ltv increased but an alternative product was chosen.</t>
  </si>
  <si>
    <t>NG16 3PF</t>
  </si>
  <si>
    <t>NT301236</t>
  </si>
  <si>
    <t>R1001384307</t>
  </si>
  <si>
    <t>* Post-Offer Issues Indicated (Lvl 1)     "There were two titles, one of which was leasehold with only 51 years remaining so the minimum 35 years at the end of the term could not be met. The titles were merged on completion and the property became fully freehold."
* Valuer has not provided sufficient comparables (Lvl A)     "One of the comparables is over 6 months old. The valuer has not commented further. The asking price on one of the variables is incorrect."</t>
  </si>
  <si>
    <t>Additional Title Number MAN200560 The titles are to be merged on completion so the property will be entirely freehold Mining Report conditioned in the offer Other monthly commitment of £160 is maintenance</t>
  </si>
  <si>
    <t>BL9 6ES</t>
  </si>
  <si>
    <t>LA158025</t>
  </si>
  <si>
    <t>R1001387604</t>
  </si>
  <si>
    <t>* Post-Offer Issues Indicated (Lvl B)     "Property was assessed as a 3 bed property which had had the cellar converted into the 3rd bedroom. Post offer the broker advised that the conversion had not obtain the appropriate consents, confirmed subsequently by solicitors. An indemnity with 110% cover was taken out to protect the lender. However, the fact that this consent was not available should have been referred back to the valuer for comment and possible review of valuation and insurance figures. Also the comps used had been for 3 bed properties which may now be inappropriate. Whilst noted that this was discussed, the administrator stated to broker 05Aug16 that referral back to the valuer may result in a down valuation. No further action taken as regards referring to valuer. Potentially LTV max may have been breached if valuation reduced as already at max 90%. Val report had stated that it was assumed that appropriate consents were in place."</t>
  </si>
  <si>
    <t>* On-line Submitted SA302 used to verify income (Borrower 1) (Lvl A)     "Income used from SA302s backed up by business bank stats."
* Applicant(s) address search not sufficiently complete (Lvl A)     "Linked addresses noted on credit data, but no evidence that these have been searched. Unclear therefore whether full checks made."
* LTV exceeds policy (Lvl A)     "Loan at 90%, but within product limits. Product 162k-M120 applies."</t>
  </si>
  <si>
    <t xml:space="preserve"> Flagged on app form that missed payts on credit/tenancy agreement - credit impaired.  However, related to 3 months arrears on a c card approx. Oct14. Card brought up to date Nov14 and maintained ok until settled Jan16. Within criteria.  Other B1 loan default 3480 Jan12 now settled. All other credit ok both Bs in last 2 yrs. save for od late payts, occurred when B1 left university and couldn't get job. B2 student loan 71/mth shown on payslips B1 income assessed based on the tax returns which show 2016 earnings from salary/divs of 47108 and 2015 of 45610 B2  inc 27011 taken based on payslips supplied Gifted deposit from B1 father Third party on VR confirmed as not moving to new security. T and D report required - conditioned on offer and placed on undertaking 2 of 3 comps acceptable. Comp 1 is valued 24% higher than before works valuation.  </t>
  </si>
  <si>
    <t>B60 2LD</t>
  </si>
  <si>
    <t>WR84239</t>
  </si>
  <si>
    <t>R1001388609</t>
  </si>
  <si>
    <t>£150 is DMP P60 income 2016 used for B1, payslips indicate same level of earnings for 2017</t>
  </si>
  <si>
    <t>DE55 5UB</t>
  </si>
  <si>
    <t>DY31413</t>
  </si>
  <si>
    <t>R1001387521</t>
  </si>
  <si>
    <t xml:space="preserve">Electrical report requested on offer DMP 300.00 relates to 17 defaults in 2011 £387.58 is for a car loan deducted form B2 salary and not on credit search B1 is a self employed bricklayer who has sub contracted to a well known national house builder for previous 2 years and is being employed by the same company wef 01/07/2016. Employment reference on file and statement of earnings and tax deducted. UW has used income declared on application form which is less than confirmed </t>
  </si>
  <si>
    <t>HU11 4AS</t>
  </si>
  <si>
    <t>HS54848</t>
  </si>
  <si>
    <t>R1001387558</t>
  </si>
  <si>
    <t>* Credit search not within 40 Days (Lvl A)     "55 days: within policy"
* Borrower 1 Affordability issues noted (Lvl A)     "Underwriter assessment assumed all outstanding credit (except for £220.58 pm) to be cleared, DTI calculated at 45.68%. However monthly commitment of £211.32 pm noted and offer not conditioned robustly in ensuring these are cleared. As such should be included in DTI calculation. We are unable to calculate KMC’s DTI but it is likely to be approx.  52.68 % on this basis. The B has stated that all credit (except her car loan) will be repaid from the sale of her current property. The cost of the new mortgage will be £64.56 more than the current mortgage but the cost of the arrangements on the current defaults is £211.32 so if these defaults are repaid she will be better off each month. As there is sufficient equity for her to do this there is no reason why she would not."</t>
  </si>
  <si>
    <t xml:space="preserve">Initial uw notes state that the B commenced work as a nurse on 01/7/2016. The actual start date stated on the application form was 01/07/2006. Had it been 2016 then previous employment details would have been required. The day one requirements ask for last 3 months' bank statements for both applicants but this is a sole application. The property is an historic mining area and a mining search was conditioned on the mortgage offer. B advised initially that she was in a DMP. It later transpired that she had made arrangements to pay creditors but not a formal DMP There are numerous items of lifestyle spending on the bank statements provided including £165 per month to a "holiday fund".B advises that this has now finished. She has also been liable for two Barclay loans which are jointly held with her ex-husband. She uses her overdraft and a monthly charge and interest is paid but she does not appear to exceed the overdraft limit as there are no excess fees; returns or unpaid. There are two identical Barclay loans in default both in B's name and with an identical balance There is a salary sacrifice of £243 per month on the payslips for childcare although B has advised there are no childcare costs are her children are 16 &amp; 10 and are at school. </t>
  </si>
  <si>
    <t>DE7 5BU</t>
  </si>
  <si>
    <t>DY397302</t>
  </si>
  <si>
    <t>R1001386444</t>
  </si>
  <si>
    <t xml:space="preserve">2 x named occupiers declared on app. Details noted on lender system. Title insurance in place.  Other than historic CCJ in 2012, all other credit well maintained and A1 in last three years save for 1's on a comm supplier account over 12 months ago.  B1 income taken using 100% of extras. Extras include regular albeit variable o/t and shift prems. P60 for 2016 used to calculated income. Payslips support variability and regularity. Amended B2 emp status to part time s per payslips showing only 24 hours standard working hours. Income made up of basic plus regular shift and weekend enhancements, supported by payslips and P60.  Decision screen actually shows gross assessable income totalling 53082. However, in final assessment the decision screen shows that net assessable income only used 50% of B2 extras. The gross loan on key punch therefore amended to reflect the lower true gross assessable income using only 50% extras for B2.    </t>
  </si>
  <si>
    <t>ST3 7FB</t>
  </si>
  <si>
    <t>SF329583</t>
  </si>
  <si>
    <t>R1001386057</t>
  </si>
  <si>
    <t>* Mortgage offer conditions not suitable/appropriate (Lvl A)     "Unnecessary condition included in offer to redeem a £98 loan with two payments left. ."</t>
  </si>
  <si>
    <t>The underwriters have noted the fluctuating basic salary on borrower 1 payslips and took the cautious approach of applying for employment reference in order to clarify the borrowers salary.  The reference confirmed the basic salary and although overtime was confirmed it does not appear to be a regular, no overtime was used in the affordability calculation.</t>
  </si>
  <si>
    <t>IP30 9DH</t>
  </si>
  <si>
    <t>SK136811</t>
  </si>
  <si>
    <t>R1001378515</t>
  </si>
  <si>
    <t>* Solicitors on Title do not match Application (Lvl B)     "Nominated solicitors did not meet lenders requirements."
* Valuer has not provided sufficient comparables (Lvl B)     "Whilst the comparables provided support the final valuation figure provided by the valuer this is only due to a down valuation.  The valuer has stated that the estimated value stated on the instructions is not supported by evidence of sales of comparable properties.  The initial purchase price/estimated value was £134,000, the valuer returned a value of £125,000."</t>
  </si>
  <si>
    <t>* Post-Offer Issues Indicated (Lvl A)     "Contract of sale not on scanned file.  An emailed copy was supplied."
* Applicant(s) address search not sufficiently complete (Lvl A)     "Linked addresses noted on credit data, but no evidence that these have been searched. Unclear therefore whether full checks made."</t>
  </si>
  <si>
    <t>BB7 9TR</t>
  </si>
  <si>
    <t>LAN23151</t>
  </si>
  <si>
    <t>R1001389827</t>
  </si>
  <si>
    <t>* Maiden names/aliases not properly searched (Lvl A)     "No evidence of any search in maiden name of B2."
* Mortgage offer conditions not suitable/appropriate (Lvl A)     "Notes on file indicate that the B's son will reside at the security. Offer not conditioned that lender aware and there is no requirement for Deed of Consent to be completed. Potential equity issue.   Lenders Securities screen noted with details."</t>
  </si>
  <si>
    <t>Credit search confirms 254 score for B2. Credit search confirms CCJ value £11,022.</t>
  </si>
  <si>
    <t>WF13 3TG</t>
  </si>
  <si>
    <t>WYK538159</t>
  </si>
  <si>
    <t>R1001389831</t>
  </si>
  <si>
    <t>* Borrower 1 Income / bank statement issues noted (Lvl B)     "Borrower is paid mid month and it appears that parent is making credits into the account to avoid account becoming overdrawn. There are credits and debits to the account on an irregular basis to individuals that it would have been prudent to query, bearing in mind that Borrower is taking the maximum loan available on affordability."
* Solicitors on Title do not match Application (Lvl B)     "Nominated solicitors did not meet lenders requirements."</t>
  </si>
  <si>
    <t>Other £101.52 declared on application, not on search £14 student loan Contract of sale not seen</t>
  </si>
  <si>
    <t>M23 2XG</t>
  </si>
  <si>
    <t>GM969752</t>
  </si>
  <si>
    <t>R1001388053</t>
  </si>
  <si>
    <t>* Potential consents issue noted from Voters Roll information (Lvl C)     "Third party on VR 04/16 previous and current 15/16. B1 had been on VR at the addresses 03/16 and 15/16 respectively, currently living with borrowers parents. Given that this party has clearly resided for long period at previous address with B1 and has moved to current address with B1, there is a clear relationship. The third party has not been declared on app form. Not noted on lender system, offer or queried by underwriter.   Noted that this is a purchase application and the occupier in question is not currently in residence, also that the application form states that there will be no other occupiers."
* Consents Issue from VR - not properly conditioned on offer by UW (Lvl 3)     "Third party association on VR, same dates as B1 not queried or conditioned."</t>
  </si>
  <si>
    <t>* Valuation with new build caveat and an LTV &gt; 80% (Lvl B)     "Valuer has stated that the valuation may not be achievable on re-sale as a second hand property.  LTV is marginal but net LTV is less than 80%."
* Borrower 1 Affordability issues noted (Lvl B)     "Given the potential presence of a partner as highlighted on VR history, the submitted household expenditure is not consistent with two parties. As such DTI which is already tight at 50.33 may be understated."</t>
  </si>
  <si>
    <t xml:space="preserve">Income verified from on-line SA302s as 2014/15 - 79914, 2013/14 - 72613.  2 of 3 comps acceptable. Comp 3 is valued 17% higher. Borrower is retaining equity from the sale of his previous property, £142,000 equity, £69,500 being retained.  Property being purchased is a new build. </t>
  </si>
  <si>
    <t>RM5 3FF</t>
  </si>
  <si>
    <t>BGL95849</t>
  </si>
  <si>
    <t>R1001390592</t>
  </si>
  <si>
    <t>* Valuer has not provided sufficient comparables (Lvl A)     "One of the comparables is outside of 10%. The valuer has not commented further and it is not mentioned in the uw notes."
* Solicitors on Title do not match Application (Lvl A)     "The original solicitors were not acceptable to the lender"</t>
  </si>
  <si>
    <t>This is a private sale. It has been confirmed that there are no discounts or incentives. B rents current property and is buying the property next door. The property has been valued at the purchase price.</t>
  </si>
  <si>
    <t>NP18 2NQ</t>
  </si>
  <si>
    <t>WA894716</t>
  </si>
  <si>
    <t>R1001386188</t>
  </si>
  <si>
    <t>* Decision to lend not justified by loan approval notes (Lvl B)     "LTB application. Note on system confirms that a copy of the offer for the new residential purchase has been received. The offer seen however does not have any details of the security address being purchased."
* Solicitors on Title do not match Application (Lvl B)     "Nominated solicitors did not meet lenders requirements."</t>
  </si>
  <si>
    <t>LTB remortgage, additional funds to provide deposit for new residential property POR provided 06/14 to 06/16</t>
  </si>
  <si>
    <t>NN10 0HW</t>
  </si>
  <si>
    <t>NN116323</t>
  </si>
  <si>
    <t>R1001382766</t>
  </si>
  <si>
    <t>* Valuer has not provided sufficient comparables (Lvl B)     "2 of the comparables are outside 10% tolerance"
* Solicitors on Title do not match Application (Lvl B)     "Nominated solicitors did not meet lenders requirements."</t>
  </si>
  <si>
    <t>£82 is student loan for  B2 B1 100% of bonus used as showing on P60 for 2016, OTE on payslips = £6336.51</t>
  </si>
  <si>
    <t>LS27 8SX</t>
  </si>
  <si>
    <t>WYK224335</t>
  </si>
  <si>
    <t>Total</t>
  </si>
  <si>
    <t>DV-3</t>
  </si>
  <si>
    <t>DV-2</t>
  </si>
  <si>
    <t>DV-1</t>
  </si>
  <si>
    <t>#</t>
  </si>
  <si>
    <t>25,000 - 50,000</t>
  </si>
  <si>
    <t>50,000 - 75,000</t>
  </si>
  <si>
    <t>75,000 - 100,000</t>
  </si>
  <si>
    <t>100,000 - 125,000</t>
  </si>
  <si>
    <t>125,000 - 150,000</t>
  </si>
  <si>
    <t>150,000 - 175,000</t>
  </si>
  <si>
    <t>175,000 - 200,000</t>
  </si>
  <si>
    <t>200,000 - 250,000</t>
  </si>
  <si>
    <t>250,000 - 300,000</t>
  </si>
  <si>
    <t>300,000 - 350,000</t>
  </si>
  <si>
    <t>350,000 - 400,000</t>
  </si>
  <si>
    <t>400,000 - 450,000</t>
  </si>
  <si>
    <t>450,000 - 500,000</t>
  </si>
  <si>
    <t>500,000 - 550,000</t>
  </si>
  <si>
    <t>550,000 - 600,000</t>
  </si>
  <si>
    <t>700,000 - 750,000</t>
  </si>
  <si>
    <t>Original Balance Band</t>
  </si>
  <si>
    <t># %</t>
  </si>
  <si>
    <t>£</t>
  </si>
  <si>
    <t>£ %</t>
  </si>
  <si>
    <t xml:space="preserve"> #</t>
  </si>
  <si>
    <t xml:space="preserve"> # %</t>
  </si>
  <si>
    <t xml:space="preserve"> £</t>
  </si>
  <si>
    <t xml:space="preserve"> £ %</t>
  </si>
  <si>
    <t xml:space="preserve">Weighted LTV </t>
  </si>
  <si>
    <t xml:space="preserve">£ Variance % </t>
  </si>
  <si>
    <t>Pool</t>
  </si>
  <si>
    <t>25% Random Sample</t>
  </si>
  <si>
    <t>50,000 - 100,000</t>
  </si>
  <si>
    <t>100,000 - 150,000</t>
  </si>
  <si>
    <t>150,000 - 200,000</t>
  </si>
  <si>
    <t>600,000 - 650,000</t>
  </si>
  <si>
    <t>650,000 - 700,000</t>
  </si>
  <si>
    <t>800,000 - 850,000</t>
  </si>
  <si>
    <t>1,000,000 +</t>
  </si>
  <si>
    <t>Valuation Band</t>
  </si>
  <si>
    <t>10 - 20</t>
  </si>
  <si>
    <t>20 - 30</t>
  </si>
  <si>
    <t>30 - 40</t>
  </si>
  <si>
    <t>40 - 50</t>
  </si>
  <si>
    <t>50 - 60</t>
  </si>
  <si>
    <t>60 - 70</t>
  </si>
  <si>
    <t>70 - 80</t>
  </si>
  <si>
    <t>80 - 90</t>
  </si>
  <si>
    <t>90 - 100</t>
  </si>
  <si>
    <t>LTV Band</t>
  </si>
  <si>
    <t>60 - 120</t>
  </si>
  <si>
    <t>120 - 180</t>
  </si>
  <si>
    <t>180 - 240</t>
  </si>
  <si>
    <t>240 - 300</t>
  </si>
  <si>
    <t>300 - 360</t>
  </si>
  <si>
    <t>360 - 420</t>
  </si>
  <si>
    <t xml:space="preserve">&gt; 420 </t>
  </si>
  <si>
    <t>Term Band</t>
  </si>
  <si>
    <t xml:space="preserve">Occupancy Type </t>
  </si>
  <si>
    <t>Regulated Loan</t>
  </si>
  <si>
    <t>N</t>
  </si>
  <si>
    <t>Y</t>
  </si>
  <si>
    <t>Average £</t>
  </si>
  <si>
    <t>Review Month</t>
  </si>
  <si>
    <t>R1001360751</t>
  </si>
  <si>
    <t>* Mortgage offer conditions not suitable/appropriate (Lvl B)     "Offer condition indicates that lending will continue beyond stated retirement ages of 67 but this is not the case. Borrowers will be 61 and 65 at the end of the term. The full purpose of the borrowing does not appear to have been established by the lender. The application form states that capital raising is £10,498 for debt consolidation and £3,004 for home improvements. The lenders loan screen states £8,500 loan consolidation and £5,500 home improvement. A letter on file from the borrowers dated 11Aug15 states 'after looking at our finances I feel we will not be able to do our home improvements, I feel it would be more beneficial to pay our debts as listed apart from my Halifax bank loan as I feel we can still pay this.' The debts listed are for £13,671 but the offer is only conditioned for repayment of £8,580. An email on file dated 19Aug15 still refers to home improvements. It is noted that the underwriter has made enquiries into the purpose of the capital raising, as it stands the lender has released £5,000 for a purpose that is unclear although it would appear to be for either home improvements or further debt consolidation."
* Borrower 1 Income / bank statement issues noted (Lvl B)     "This is a remortgage to include £8,580 debt consolidation. In view of the borrowers profile i.e. unsatisfied communication, current account and personal loan defaults and one of B2's credit cards exceeding its limit and showing a late payment at the time of application it may have been prudent to also inspect bank statements in this case."
* Valuer has not provided sufficient comparables (Lvl B)     "Two comparable sales are over 6 months old."</t>
  </si>
  <si>
    <t>* Credit search not within 40 Days (Lvl 1)     "Credit search and Offer dated 22Oct15, therefore less than 40 days."
* Applicant(s) address search not sufficiently complete (Lvl A)     "Linked addresses noted on credit data, but these are noted as not being searched. Unclear therefore whether full checks made."</t>
  </si>
  <si>
    <t xml:space="preserve">B1 £48.96pm season ticket commitment accounted for in assessment </t>
  </si>
  <si>
    <t>B14 4NE</t>
  </si>
  <si>
    <t>WM852257</t>
  </si>
  <si>
    <t>R1001364532</t>
  </si>
  <si>
    <t>* Mortgage offer conditions not suitable/appropriate (Lvl B)     "Condition regarding repayment strategy only refers to £100,000 net loan. No provision made for repayment of £2,000 fees added to loan."</t>
  </si>
  <si>
    <t>* Credit search not within 40 Days (Lvl A)     "Credit search dated 24Nov15. Offer dated 25Nov15. Therefore within 40 days."</t>
  </si>
  <si>
    <t>1 unsatisfied CCJ noted on a manual search of one of the borrowers BTL addresses.  £701 22Apr10.  Underwriter has commented 'happy to proceed as borrower is an experienced landlord with A1 conduct on mortgages.'</t>
  </si>
  <si>
    <t>LE7 1UR</t>
  </si>
  <si>
    <t>LT183767</t>
  </si>
  <si>
    <t>R1001369365</t>
  </si>
  <si>
    <t>TQ2 6NB</t>
  </si>
  <si>
    <t>ON649782</t>
  </si>
  <si>
    <t>R1001367996</t>
  </si>
  <si>
    <t>* Borrower 1 Income / bank statement issues noted (Lvl B)     "Multiple various credits and debits showing on banks statements, explained as 'ex girlfriend using debit card'. The underwriters have questioned as far as possible all of the credits and debits on the bank statements and the borrower has given plausible, although unprovable,  explanations.  the borrower owns several buy to let properties all with sub prime lenders. It has been noted that the borrower has good employment as a manager in the NHS with a track record in this field.  He also has the ability to earn extra money from bank nursing."</t>
  </si>
  <si>
    <t>ME8 6HD</t>
  </si>
  <si>
    <t>K331126</t>
  </si>
  <si>
    <t>R1001371010</t>
  </si>
  <si>
    <t>* Solicitors on Title do not match Application (Lvl B)     "Nominated solicitors did not meet lenders requirements"
* LTV exceeds policy (Lvl B)     "Product max 85%. Loan agreed with fees added increasing LTV to 86.065%."</t>
  </si>
  <si>
    <t>SA4 4UJ</t>
  </si>
  <si>
    <t>WA167274</t>
  </si>
  <si>
    <t>R1001359897</t>
  </si>
  <si>
    <t>OL13 8DB</t>
  </si>
  <si>
    <t>R1001368020</t>
  </si>
  <si>
    <t>* Correct procedures not followed to allow exception (Lvl B)     "The borrowers are remortgaging an inherited unencumbered property to repay a sisters interest in the property, there are notes on file that refer to a land registry search that shows two charges registered in the borrowers and the borrowers sister favour.  A copy of this land registry search is not on file.  The deed of agreement on file refers to a declaration of trust dated 29 June 1992 that states the borrowers own the freehold property.  Lending policy states 'Where there is evidence that the applicant has inherited a property, the application can only be considered when probate has been finalised and all the beneficiaries are shown as owners of the property on the land registry for a minimum of 6 months(No additional borrowing for debt consolidation within 12 months of the ownership).  It is not clear why the land registry search referred to is not on file but the deed of agreement would appear to confirm that the borrowers are the owners of the property. Notes indicate that the borrower and sister are not on speaking terms and the Deed of Agreement on file dated 6Sep13 completed by the Executors and Beneficiaries show that for many years the beneficiaries have been unable to reach agreement on the division of the estate.  It is also noted that the Deed of Agreement states that the beneficiaries acknowledge and agree that they have no issues or questions arising from the arrangement approved by the Court on 16Dec93 in respect of their respective childrens funds which has been resolved to their satisfaction prior to the date of this Deed.  When this point was queried by the lender the broker stated that there are 3 children who are 24 years old and not dependant. This would indicate that they would have been aged 11 at the time of the relatives death and it would have been prudent to further clarify this point too ensure there was no further claim on the estate."
* Mortgage offer conditions not suitable/appropriate (Lvl B)     "Mortgage Offer states that mortgage will continue beyond the borrowers stated retirement age which is incorrect."</t>
  </si>
  <si>
    <t>* Credit search not within 40 Days (Lvl A)     "Credit search dated 05Oct15. Offer dated 15Oct15."
* Maiden names/aliases not properly searched (Lvl A)     "No evidence of any search in maiden name of B2."</t>
  </si>
  <si>
    <t xml:space="preserve">Purchasing relatives share of equity following inheritance of property. </t>
  </si>
  <si>
    <t>E18 2EN</t>
  </si>
  <si>
    <t>EGL54762</t>
  </si>
  <si>
    <t>R1001366182</t>
  </si>
  <si>
    <t>Let to Buy remortgage. Raising funds for residential purchase also being funded by lender.</t>
  </si>
  <si>
    <t>E6 6NS</t>
  </si>
  <si>
    <t>EGL392873</t>
  </si>
  <si>
    <t>R1001369117</t>
  </si>
  <si>
    <t>Borrower 2 is in receipt of SMP.  Income not included or required for mortgage purposes. Purpose of remortgage is to purchase equity share and redeem another mortgage</t>
  </si>
  <si>
    <t>NE28 6QA</t>
  </si>
  <si>
    <t>TY343260</t>
  </si>
  <si>
    <t>R1001369601</t>
  </si>
  <si>
    <t>* Property is not within policy (Lvl C)     "The property is a coach house style property with a 40% flying freehold. The Lending policy states that the maximum is 15% with referral required to the underwriting manager for anything greater than this.  There is a note on file from a senior underwriter confirming that the property had been referred to the UTM and it was agreed on the basis that the type of property was typical of the Newcastle area but the UTM has not specifically noted his agreement.   The valuer had originally declined to carry out his valuation as he assumed that the lender would not want to lend but at the request of the lender agreed to go ahead.  The valuer has not been asked to specifically give his opinion with regards to the flying freehold and its affect on re-sale, nor does he confirm the thoughts of the underwriting team in that the property is typical to the Newcastle area.  The rationale for lending on this type of property is limited, little thought has been given to the risk of lending up to the maximum LTV on a property that is so far outside of lending policy guidelines and that will inevitably have a restricted market on re-sale.   It is noted that the property was built only 13 years ago which is unusual for a property of this type and may be a mitigating factor in this case."</t>
  </si>
  <si>
    <t>* Correct procedures not followed to allow exception (Lvl B)     "The notes on file indicate that this was referred to the Underwriting Team Manager by a senior underwriter and agreed to proceed under normal terms however the Underwriting Team Manager has not added any notes to this effect."
* Solicitors on Title do not match Application (Lvl B)     "Original sols did not meet lenders requirements."
* LTV exceeds policy (Lvl B)     "Product max 85%. Loan agreed with fees added increasing LTV to 86.039%."
* Adequate ID not provided (Lvl B)     "The borrower currently lives above the restaurant that she manages. Bank statements provided as proof of address. Prior to this she lived with parents. There is no Voters Roll history for her at the parents address and no alternative proof of address has been provided. The underwriter has commented Nov06-Aug12 property mortgaged in B's name resided with ex partner. Mtg on Bureau settled Aug14. Traceable through VR from 2008-2015. Ex partner continued to reside at property until it was sold in Aug14. Aug12-Aug14 Lived with parents but all mortgaged post went to mortgaged address as above. Aug14 to date. Residence at Restaurant address traceable through VR Jul15 to date. (manual search). As we hold continuous POR and VR information and due to the B using parents address I'm happy to proceed with the information held on file.  The underwriter does therefore appear to have waived the requirement for an overall 3 years proof of residence at the parents address."</t>
  </si>
  <si>
    <t>* Credit search not within 40 Days (Lvl A)     "Credit search and Offer both dated 10Dec15 therefore less than 40 days old."
* Applicant(s) address search not sufficiently complete (Lvl A)     "Linked addresses noted on credit data, but these are noted as not being searched. Unclear therefore whether full checks made."</t>
  </si>
  <si>
    <t>NE3 5RA</t>
  </si>
  <si>
    <t>TY393090</t>
  </si>
  <si>
    <t>August 2016 Mortgage Book Review</t>
  </si>
  <si>
    <t>Section</t>
  </si>
  <si>
    <t>(Click to Navigate)</t>
  </si>
  <si>
    <t>Report Summary and Strats</t>
  </si>
  <si>
    <t>2a</t>
  </si>
  <si>
    <t>2b</t>
  </si>
  <si>
    <t>2c</t>
  </si>
  <si>
    <t>3a</t>
  </si>
  <si>
    <t>3b</t>
  </si>
  <si>
    <t>3c</t>
  </si>
  <si>
    <t>C Grades</t>
  </si>
  <si>
    <t>Full Underwriting YTD Findings</t>
  </si>
  <si>
    <t>Full Underwriting Findings</t>
  </si>
  <si>
    <t>DV Summary Stats</t>
  </si>
  <si>
    <t>DV Detailed Findings</t>
  </si>
  <si>
    <t>DV Corrected Tape</t>
  </si>
  <si>
    <t>Current Monthly Instalment</t>
  </si>
  <si>
    <t>R1001381406</t>
  </si>
  <si>
    <t>R1001391018</t>
  </si>
  <si>
    <t>R1001389944</t>
  </si>
  <si>
    <t>R1001390083</t>
  </si>
  <si>
    <t>R1001389925</t>
  </si>
  <si>
    <t>R1001384093</t>
  </si>
  <si>
    <t>R1001390269</t>
  </si>
  <si>
    <t>R1001391945</t>
  </si>
  <si>
    <t>R1001385902</t>
  </si>
  <si>
    <t>R1001386830</t>
  </si>
  <si>
    <t>R1001386615</t>
  </si>
  <si>
    <t>R1001388954</t>
  </si>
  <si>
    <t>R1001386758</t>
  </si>
  <si>
    <t>R1001384694</t>
  </si>
  <si>
    <t>R1001385465</t>
  </si>
  <si>
    <t>R1001389041</t>
  </si>
  <si>
    <t>R1001385128</t>
  </si>
  <si>
    <t>R1001388980</t>
  </si>
  <si>
    <t>R1001381918</t>
  </si>
  <si>
    <t>R1001385938</t>
  </si>
  <si>
    <t>R1001389102</t>
  </si>
  <si>
    <t>R1001386171</t>
  </si>
  <si>
    <t>R1001387231</t>
  </si>
  <si>
    <t>R1001388076</t>
  </si>
  <si>
    <t>R1001383896</t>
  </si>
  <si>
    <t>R1001389946</t>
  </si>
  <si>
    <t>R1001389765</t>
  </si>
  <si>
    <t>R1001387206</t>
  </si>
  <si>
    <t>R1001386404</t>
  </si>
  <si>
    <t>R1001385309</t>
  </si>
  <si>
    <t>R1001384099</t>
  </si>
  <si>
    <t>R1001385886</t>
  </si>
  <si>
    <t>R1001384408</t>
  </si>
  <si>
    <t>R1001391675</t>
  </si>
  <si>
    <t>R1001389828</t>
  </si>
  <si>
    <t>R1001387247</t>
  </si>
  <si>
    <t>R1001391381</t>
  </si>
  <si>
    <t>R1001391584</t>
  </si>
  <si>
    <t>R1001387534</t>
  </si>
  <si>
    <t>R1001389208</t>
  </si>
  <si>
    <t>R1001387835</t>
  </si>
  <si>
    <t>R1001384215</t>
  </si>
  <si>
    <t>R1001384238</t>
  </si>
  <si>
    <t>R1001385826</t>
  </si>
  <si>
    <t>R1001389811</t>
  </si>
  <si>
    <t>R1001389232</t>
  </si>
  <si>
    <t>R1001390974</t>
  </si>
  <si>
    <t>R1001389048</t>
  </si>
  <si>
    <t>R1001387816</t>
  </si>
  <si>
    <t>R1001389775</t>
  </si>
  <si>
    <t>R1001389670</t>
  </si>
  <si>
    <t>R1001389579</t>
  </si>
  <si>
    <t>R1001388272</t>
  </si>
  <si>
    <t>R1001390583</t>
  </si>
  <si>
    <t>R1001392098</t>
  </si>
  <si>
    <t>R1001386818</t>
  </si>
  <si>
    <t>R1001384976</t>
  </si>
  <si>
    <t>R1001391300</t>
  </si>
  <si>
    <t>R1001386784</t>
  </si>
  <si>
    <t>R1001389068</t>
  </si>
  <si>
    <t>R1001385477</t>
  </si>
  <si>
    <t>R1001391678</t>
  </si>
  <si>
    <t>R1001390922</t>
  </si>
  <si>
    <t>R1001390232</t>
  </si>
  <si>
    <t>R1001386703</t>
  </si>
  <si>
    <t>R1001391370</t>
  </si>
  <si>
    <t>R1001382809</t>
  </si>
  <si>
    <t>R1001388062</t>
  </si>
  <si>
    <t>R1001384105</t>
  </si>
  <si>
    <t>R1001391024</t>
  </si>
  <si>
    <t>R1001390906</t>
  </si>
  <si>
    <t>R1001390244</t>
  </si>
  <si>
    <t>R1001390942</t>
  </si>
  <si>
    <t>R1001388740</t>
  </si>
  <si>
    <t>R1001390815</t>
  </si>
  <si>
    <t>R1001387833</t>
  </si>
  <si>
    <t>R1001391663</t>
  </si>
  <si>
    <t>R1001391390</t>
  </si>
  <si>
    <t>R1001394186</t>
  </si>
  <si>
    <t>R1001393923</t>
  </si>
  <si>
    <t>R1001389151</t>
  </si>
  <si>
    <t>R1001380512</t>
  </si>
  <si>
    <t>R1001386349</t>
  </si>
  <si>
    <t>R1001390085</t>
  </si>
  <si>
    <t>R1001386026</t>
  </si>
  <si>
    <t>R1001389090</t>
  </si>
  <si>
    <t>CF44 9BX</t>
  </si>
  <si>
    <t>KT23 4BS</t>
  </si>
  <si>
    <t>WS13 7PN</t>
  </si>
  <si>
    <t>M33 3EZ</t>
  </si>
  <si>
    <t>PO21 3SJ</t>
  </si>
  <si>
    <t>BN5 9YD</t>
  </si>
  <si>
    <t>SA11 4EA</t>
  </si>
  <si>
    <t>ST5 9DB</t>
  </si>
  <si>
    <t>B8 1HF</t>
  </si>
  <si>
    <t>NN14 1TT</t>
  </si>
  <si>
    <t>RG20 0AZ</t>
  </si>
  <si>
    <t>NE23 1HD</t>
  </si>
  <si>
    <t>DY13 0NY</t>
  </si>
  <si>
    <t>B61 7PL</t>
  </si>
  <si>
    <t>NG12 3JG</t>
  </si>
  <si>
    <t>PO33 2UT</t>
  </si>
  <si>
    <t>NG8 5DD</t>
  </si>
  <si>
    <t>SE13 7RJ</t>
  </si>
  <si>
    <t>CV34 6JA</t>
  </si>
  <si>
    <t>SN15 3FB</t>
  </si>
  <si>
    <t>OX11 0AZ</t>
  </si>
  <si>
    <t>LE3 6UY</t>
  </si>
  <si>
    <t>CO7 9QT</t>
  </si>
  <si>
    <t>DE7 9HQ</t>
  </si>
  <si>
    <t>NG34 8DS</t>
  </si>
  <si>
    <t>NG23 6QE</t>
  </si>
  <si>
    <t>PR7 3PB</t>
  </si>
  <si>
    <t>LS29 6EY</t>
  </si>
  <si>
    <t>CF40 2LN</t>
  </si>
  <si>
    <t>TF3 1LS</t>
  </si>
  <si>
    <t>SS4 1HQ</t>
  </si>
  <si>
    <t>CF3 2TU</t>
  </si>
  <si>
    <t>SN15 1RN</t>
  </si>
  <si>
    <t>NR14 7NY</t>
  </si>
  <si>
    <t>WD4 8LB</t>
  </si>
  <si>
    <t>PO2 7PR</t>
  </si>
  <si>
    <t>CF5 1HY</t>
  </si>
  <si>
    <t>LL12 7YL</t>
  </si>
  <si>
    <t>L35 6PE</t>
  </si>
  <si>
    <t>CH46 8TA</t>
  </si>
  <si>
    <t>M32 0DN</t>
  </si>
  <si>
    <t>CB7 5ZQ</t>
  </si>
  <si>
    <t>DT8 3LW</t>
  </si>
  <si>
    <t>SL9 9LB</t>
  </si>
  <si>
    <t>S70 1RB</t>
  </si>
  <si>
    <t>DY4 8UE</t>
  </si>
  <si>
    <t>GL5 3QU</t>
  </si>
  <si>
    <t>CM5 0FJ</t>
  </si>
  <si>
    <t>LN5 8TB</t>
  </si>
  <si>
    <t>BH15 1TY</t>
  </si>
  <si>
    <t>CH60 0BH</t>
  </si>
  <si>
    <t>WF5 8LT</t>
  </si>
  <si>
    <t>BL5 2JD</t>
  </si>
  <si>
    <t>SW16 4QU</t>
  </si>
  <si>
    <t>LU6 1AQ</t>
  </si>
  <si>
    <t>ME8 9EU</t>
  </si>
  <si>
    <t>NE25 0SR</t>
  </si>
  <si>
    <t>TA6 3EZ</t>
  </si>
  <si>
    <t>N17 9BH</t>
  </si>
  <si>
    <t>HU18 1BB</t>
  </si>
  <si>
    <t>SA5 5JY</t>
  </si>
  <si>
    <t>BD16 1WH</t>
  </si>
  <si>
    <t>NG8 4EU</t>
  </si>
  <si>
    <t>NR14 7AT</t>
  </si>
  <si>
    <t>M45 8FQ</t>
  </si>
  <si>
    <t>CV6 6FB</t>
  </si>
  <si>
    <t>EN8 9PY</t>
  </si>
  <si>
    <t>WS10 0SG</t>
  </si>
  <si>
    <t>CH8 7EB</t>
  </si>
  <si>
    <t>CF82 7HH</t>
  </si>
  <si>
    <t>TR14 8RT</t>
  </si>
  <si>
    <t>B91 3XL</t>
  </si>
  <si>
    <t>NR31 8PX</t>
  </si>
  <si>
    <t>BN3 4FW</t>
  </si>
  <si>
    <t>TS22 5EZ</t>
  </si>
  <si>
    <t>NP16 7NN</t>
  </si>
  <si>
    <t>S12 4FX</t>
  </si>
  <si>
    <t>B92 8QB</t>
  </si>
  <si>
    <t>W12 7AJ</t>
  </si>
  <si>
    <t>SA10 8RT</t>
  </si>
  <si>
    <t>EN8 7JF</t>
  </si>
  <si>
    <t>TF1 3HL</t>
  </si>
  <si>
    <t>AL1 4PU</t>
  </si>
  <si>
    <t>WF4 3PE</t>
  </si>
  <si>
    <t>HD7 5LD</t>
  </si>
  <si>
    <t>WA678072</t>
  </si>
  <si>
    <t>CYM106565</t>
  </si>
  <si>
    <t>SY125339</t>
  </si>
  <si>
    <t>SF207291</t>
  </si>
  <si>
    <t>GM38598</t>
  </si>
  <si>
    <t>WSX57335</t>
  </si>
  <si>
    <t>WSX258635</t>
  </si>
  <si>
    <t>CYM480486</t>
  </si>
  <si>
    <t>SF410736</t>
  </si>
  <si>
    <t>WM551775</t>
  </si>
  <si>
    <t>NN27310</t>
  </si>
  <si>
    <t>HP466456</t>
  </si>
  <si>
    <t>ND44452</t>
  </si>
  <si>
    <t>WR17203</t>
  </si>
  <si>
    <t>HW7680</t>
  </si>
  <si>
    <t>NT378512</t>
  </si>
  <si>
    <t>IW50185</t>
  </si>
  <si>
    <t>NT80801</t>
  </si>
  <si>
    <t>TGL213833</t>
  </si>
  <si>
    <t>WK311759</t>
  </si>
  <si>
    <t>WT81524</t>
  </si>
  <si>
    <t>ON183421</t>
  </si>
  <si>
    <t>LT355297</t>
  </si>
  <si>
    <t>EX171646</t>
  </si>
  <si>
    <t>DY211948</t>
  </si>
  <si>
    <t>LL312436</t>
  </si>
  <si>
    <t>NT229627</t>
  </si>
  <si>
    <t>LAN57913</t>
  </si>
  <si>
    <t>WYK662384</t>
  </si>
  <si>
    <t>WA241402</t>
  </si>
  <si>
    <t>SL60311</t>
  </si>
  <si>
    <t>EX883774</t>
  </si>
  <si>
    <t>CYM109500</t>
  </si>
  <si>
    <t>WT164446</t>
  </si>
  <si>
    <t>HD133052</t>
  </si>
  <si>
    <t>WA531202</t>
  </si>
  <si>
    <t>WA466926</t>
  </si>
  <si>
    <t>MS243586</t>
  </si>
  <si>
    <t>GM214294</t>
  </si>
  <si>
    <t>CB330608</t>
  </si>
  <si>
    <t>DT282103</t>
  </si>
  <si>
    <t>BM73084</t>
  </si>
  <si>
    <t>SYK139015</t>
  </si>
  <si>
    <t>WM180691</t>
  </si>
  <si>
    <t>GR7837</t>
  </si>
  <si>
    <t>LL9664</t>
  </si>
  <si>
    <t>DT33244</t>
  </si>
  <si>
    <t>MS565325</t>
  </si>
  <si>
    <t>WYK765046</t>
  </si>
  <si>
    <t>GM696068</t>
  </si>
  <si>
    <t>SY96409</t>
  </si>
  <si>
    <t>K372934</t>
  </si>
  <si>
    <t>ND18658</t>
  </si>
  <si>
    <t>ST92026</t>
  </si>
  <si>
    <t>AGL91437</t>
  </si>
  <si>
    <t>HS200096</t>
  </si>
  <si>
    <t>WA333841</t>
  </si>
  <si>
    <t>WYK774085</t>
  </si>
  <si>
    <t>NT227936</t>
  </si>
  <si>
    <t>NK361807</t>
  </si>
  <si>
    <t>LA157953</t>
  </si>
  <si>
    <t>WM351524</t>
  </si>
  <si>
    <t>EGL398181</t>
  </si>
  <si>
    <t>HD503552</t>
  </si>
  <si>
    <t>SF102051</t>
  </si>
  <si>
    <t>WA23367</t>
  </si>
  <si>
    <t>CL234070</t>
  </si>
  <si>
    <t>WM374937</t>
  </si>
  <si>
    <t>NK66533</t>
  </si>
  <si>
    <t>ESX167083</t>
  </si>
  <si>
    <t>CE66468</t>
  </si>
  <si>
    <t>GR234292</t>
  </si>
  <si>
    <t>WM624997</t>
  </si>
  <si>
    <t>NGL410907</t>
  </si>
  <si>
    <t>HD525235</t>
  </si>
  <si>
    <t>SL194174</t>
  </si>
  <si>
    <t>YWE65188</t>
  </si>
  <si>
    <t>WYK343847</t>
  </si>
  <si>
    <t xml:space="preserve">750,000 + </t>
  </si>
  <si>
    <t>0 - 10</t>
  </si>
  <si>
    <t>Tape Discrepancies September review</t>
  </si>
  <si>
    <t>Tape Discrepancies - September Review</t>
  </si>
  <si>
    <t>* Applicant(s) address search not sufficiently complete (Lvl A)     "Linked addresses noted on credit data, but no evidence that these have been searched. Unclear therefore whether full checks made."
* Borrower 1 Contractor: Record/duration insufficient (Lvl A)     "Only contracting since Dec15. However, continuance of previous PAYE employment. Evidenced and justified on notes."</t>
  </si>
  <si>
    <t>Val rep highlights evidence of structural movement in the form of older distortion to floor and walls. Longstanding, but may deter future purchasers and affect marketability. Considered in valuation. Semi Mature Sycamore tree within 7 metres of property constituting a risk to structural integrity of building. Carry out recommendations of Arboriculture's report. Works placed on 3 month u/t. T and D guarantees available.   B2 historic default - Current acc Aug12, still o/s. Al recent credit both B's ok.</t>
  </si>
  <si>
    <t>62454</t>
  </si>
  <si>
    <t>* Decision to lend not justified by loan approval notes (Lvl D)     "No notes to justify the source of deposit which was from sale of another property. What was this property, BTL etc. This address not searched or queried. The borrower has stated on the application form that he has been party to a mortgage in the last 3 years (excluding BTL) but no more information has been provided.  The bank statements on file for January and February, which pre-date completion date of the property sale, shows a debit of £369.39 to Tesco bank which is not repeated in the subsequent bank statements.  This debit does not appear to link to any other credit account held by the borrower, however the following month it is noted that a payment was made of £6,000 to Tesco credit which may have been in settlement of finance to which this debit related to.  It is possible that this relates to a mortgage that was held on the property that has not been sold but in the absence of any other investigations into this property or in regards to the Tesco debit,  it is not possible to confirm.  As the borrower is only 30 years old, it is unlikely that the property in question would be unencumbered. As such The Lenders lending guidelines have not been adhered to."</t>
  </si>
  <si>
    <t>* Applicant(s) address search not sufficiently complete (Lvl C)     "Deposit is from funds from the sale of another property in Mar16. No notes to clarify what this property was. That is BTL, inherited property or former home. Not searched and no evidence this was queried. Potentially former home with dependent child and partner."</t>
  </si>
  <si>
    <t>* Borrower 1 Affordability issues noted (Lvl B)     "No evidence that consideration given to any maintenance due for dependent child. Also the whereabouts of the child and mother as not declared to reside at new address. DTI low and so unlikely to affect acceptability of loan. No evidence of payments on bank statements."
* Solicitors on Title do not match Application (Lvl B)     "Original chosen solicitors did not meet the lenders criteria. System note dated 10/5/16."</t>
  </si>
  <si>
    <t xml:space="preserve">Historic c card default £358, settled Oct11. All recent credit  A1. Flat 3, 123 Lansdowne Place, Hove on 22Mar16. Not searched/ what was this prop?  Has 1 dependent yet mother of child not to reside? Not queried and also not established if any maintenance due.             </t>
  </si>
  <si>
    <t>195199</t>
  </si>
  <si>
    <t>* Decision to lend not justified by loan approval notes (Lvl B)     "B1 has been in a DMP which was closed in Apr2016, letter on file to confirm this. There are no other details on file of what the DMP consisted of. UW has noted that as it was repaid he did not think it necessary to investigate further"</t>
  </si>
  <si>
    <t>* Credit search not within 40 Days (Lvl A)     "Within  criteria"
* Applicant(s) address search not sufficiently complete (Lvl A)     "Linked addresses noted on credit data, but no evidence that these have been searched. It is unclear therefore whether full checks made."</t>
  </si>
  <si>
    <t>£309 is maintenance payment for B1s' children</t>
  </si>
  <si>
    <t>649957</t>
  </si>
  <si>
    <t>* Applicant(s) address search not sufficiently complete (Lvl A)     "Linked addresses noted on credit data, but no evidence that these have been searched. It is unclear therefore whether full checks made."
* Property-related issues notes on Valuation Report (Lvl A)     "Valuer has stated that it would be prudent to investigate dampness in all parts of the property, he has not stated that it should be a condition of the advance. T&amp;D report obtained and undertaking given"</t>
  </si>
  <si>
    <t>527029</t>
  </si>
  <si>
    <t>* Credit search not within 40 Days (Lvl 1)     "Within policy"
* LTV exceeds policy (Lvl A)     "Maximum LTV on product is 90%"</t>
  </si>
  <si>
    <t>Payslips confirm that Borrower regularly has 'unpaid sick days' UW has adjusted income to take this into account</t>
  </si>
  <si>
    <t>304531</t>
  </si>
  <si>
    <t>* Adequate ID not provided (Lvl B)     "Giftors passport provided as ID noted to have expired in 2010.  It is noted that gift is small at only £5,000 and has come jointly from the borrowers mother and father.  The ID for the father is in order and in addition the borrowers mother has provided her DWP statement.  However, the expired passport has gone unnoticed by the underwriter."
* Valuer has not provided sufficient comparables (Lvl B)     "Two comparables exceed 10% of valuation."</t>
  </si>
  <si>
    <t>B2 is a first time buyer. £140pm debt collection payment.</t>
  </si>
  <si>
    <t>143002</t>
  </si>
  <si>
    <t>Let to Buy.  SA302 confirms inc 15/16 of 33447.  Raising funds towards next residential purchase Interest only - sale of property viable as BTL.</t>
  </si>
  <si>
    <t>* Valuer has not provided sufficient comparables (Lvl B)     "Comp 1 sold 8 months previous. Comp 2 is a larger 4 bed property. Comp 3 only acceptable security as comp at 95% of security value."</t>
  </si>
  <si>
    <t xml:space="preserve">Int only - repaying by down-sizing. Given current equity of circa 238k, this would be practical, albeit not in the immediate area. Age at end of loan 64 so could move anywhere.  Int only with gross LTV with fees 75.105%, net LTV is exactly 75% </t>
  </si>
  <si>
    <t>214866</t>
  </si>
  <si>
    <t>* Borrower 1 Income / bank statement issues noted (Lvl D)     "The joint bank statements on file show that payments are made to the CSA of £312.51.  The DTI is 48%, the borrowers are risk level 2 but their incomes are less the £50k therefore maximum DTI is 50%.  This is likely to breach if the CSA payments are included in the affordability calculation."</t>
  </si>
  <si>
    <t>* Valuer has not provided sufficient comparables (Lvl B)     "Comp 1 valued 79% of security and comp 3 valued 87% and comp 2 is sold 1 months ago"
* Decision to lend not justified by loan approval notes (Lvl B)     "DWP letters on file referring to disability benefits paid to B2 as carer for Ruby Myall dye to ill-health involving Dialysis and organ transplant. It is unclear if this relates to a child or elder party. If the latter they are not declared on VR or app form. Whilst not using this income this should have been queried.  Noted that given that the borrowers are in their early thirties, the disability benefits being paid are unlikely to be for a child over the age of 17 and more likely to be for a parent."</t>
  </si>
  <si>
    <t xml:space="preserve">* Applicant(s) address search not sufficiently complete (Lvl A)     "Linked addresses noted on credit data, but no evidence that these have been searched. Unclear therefore whether full checks made."
* Maiden names/aliases not properly searched (Lvl A)     "No evidence that an additional search was conducted on the alias name highlighted within the original searches."
</t>
  </si>
  <si>
    <t xml:space="preserve">B1 is FTB. Property currently in sole name of B2. Off conditioned appropriately for borrower 2 to receive independent legal advice Clean mortgage history since 2008 across 2 lenders.  Historic default B1 X 2 - Current acc 1696 Mar11 (still o/s) and current acc 797 Dec10 (settled). Previous adverse was due to divorce.  Peter Hillier on VR 11/16 is previous owner and no longer resides.      </t>
  </si>
  <si>
    <t>301292</t>
  </si>
  <si>
    <t>* Property-related issues notes on Valuation Report (Lvl B)     "Japanese knotweed was noted on the neighbouring property which could adversely affect both value and marketability"
* Solicitors on Title do not match Application (Lvl B)     "Nominated solicitors did not meet lenders requirements."</t>
  </si>
  <si>
    <t>* Credit search not within 40 Days (Lvl A)     "Within criteria"
* Applicant(s) address search not sufficiently complete (Lvl A)     "Linked addresses noted on credit data, but no evidence that these have been searched. It is unclear therefore whether full checks made."
* Maiden names/aliases not properly searched (Lvl A)     "No evidence of any search in maiden name of B2."</t>
  </si>
  <si>
    <t>Solicitor has confirmed New build home warranty in place until 2020</t>
  </si>
  <si>
    <t>409895</t>
  </si>
  <si>
    <t xml:space="preserve">Credit impaired due to CCJ in May14. Additionally deducted 35.78 as regular car finance payt. Also declared 60/mth unsecured lending on app. This relates to DMP.  GIFTED DEP FROM FATHER OF B2 Not on vr. Unaware not on VR - POR provided. CCJs highlighted - 7 for B1 totalling 17426 ( 2 satisfied) and only 1 included for credit impairment. Also 1 for B2 of 185. App form stated Bs are Common Law Partners, Yet in letter from B1 dated 7/7/16 to explain adverse he refers to B2 specifically as his wife. This was not queried by U/w.  Data has only added in CCJ for B2 of 185 as 18. Total CCJ bals are 17611. </t>
  </si>
  <si>
    <t>425016</t>
  </si>
  <si>
    <t>* Borrower 2 commuting distance issue noted (Lvl B)     "B2 will have a 50 mile round trip to work and back including the expense of a toll bridge. Travel costs are potentially excessive for an income of £11,686 but has not been commented on by the underwriter.  It is noted that borrower 2's income although included in the affordability calculation isn't actually required.  Also, her employment is that of a hairdresser and has been with her current employer since 1995."
* Property-related issues notes on Valuation Report (Lvl B)     "The property is described as 5 bedroom detached with two kitchens and a one bedroom annexe. The Offer has been conditioned for a full retention to be made until the second kitchen has been completely removed including plumbing and cabinets and subject to a valuers reinspection. Reinspection 18Aug16 confirms the kitchen in the annexe has been completely removed including all plumbing and the area has been made good."</t>
  </si>
  <si>
    <t>* Decision to lend not justified by loan approval notes (Lvl B)     "The valuer has commented that it is understood that there are onerous ground rent/service charge arrangements for the property. It is felt that the underwriter should have made further enquiries to establish the levels of charges and how these would affect marketability and saleability of the lenders security."
* Property-related issues notes on Valuation Report (Lvl B)     "The valuer has commented that it is understood that there are onerous ground rent/service charge arrangements. This may affect future marketability and has been reflected in the valuation. This comment has been noted by the underwriter but no further action or enquiries regarding the charges have been made."
* Valuer has not provided sufficient comparables (Lvl B)     "Two comparable sales exceed 10% of valuation and one is over 6 months old."</t>
  </si>
  <si>
    <t>£90,000 purchase of further investment property.</t>
  </si>
  <si>
    <t>616668</t>
  </si>
  <si>
    <t>* Borrower 2 Income / bank statement issues noted (Lvl C)     "A £100pm direct debit to Advantage Finance shown on B2's bank statements on the 15th of each has not been accounted for in the assessment of the case."
* Borrower 1 Income / bank statement issues noted (Lvl C)     "B1 is noted to have taken out a loan of £4,000 in Jan16. While this has been taken into account in affordability it appears to be a 'logbook loan' taken out against the security of the log book of the borrowers car at an APR of 99.9%. The underwriter has not investigated why the borrower has taken this type of credit when more competitive rates could have been available. It is noted that the borrowers have historically taken out pay day loans.  A letter of explanation with regards to their previous poor credit history refers to their historic reliance on payday loans stating that they never intend to have to rely on this type of finance again and yet 4 months before writing this explanation a similar type of credit has been taken out. £600 of the loan funds have been transferred to B2, £2,6000 has been transferred to another account held by B1 and the balance used on general living expenses. The borrowers account balance as at 6Jan16 was £4.03 before the loan was credited with salary having being paid at the end of each month. Statements for the second account held by B1 have not been seen and it is felt that a full assessment of the borrowers finances cannot have been made without sight of these statements and details as to why the borrower has resorted to this type of credit."
* Decision to lend not justified by loan approval notes (Lvl C)     "It is felt that the underwriter has not sufficiently investigated the loan taken by B1 in Jan16. It appears that this may be a 'log book' loan secured against the log book of the borrowers car, potentially at an APR of 99.9%. £2600 these funds have been transferred to a second bank account held by B1 but the statements for the account have not been requested. £600 was transferred to B2 and the balance used to support day to day lifestyle. Having been paid at the end of the month, the borrowers balance as at the 6Jan16, prior to credit of the loan, was £4.03 indicating some potential financial pressure.  B2's bank statements show a £100 direct debit to Advantage Finance which has not been accounted for in the assessment of the case.  In addition to the above, B2 has recently completed a debt repayment plan and has a history of payday loans which includes 3 defaults. Taking this into account, it is felt that a full assessment of the case cannot be made without sight of the other account statements."</t>
  </si>
  <si>
    <t>* Valuer has not provided sufficient comparables (Lvl B)     "Two comparable sales are more than 10% below valuation and one of these is also over 6 months old."</t>
  </si>
  <si>
    <t>302981</t>
  </si>
  <si>
    <t>* Valuer has not provided sufficient comparables (Lvl B)     "All 3 comparables are outside 10% tolerance"
* Solicitors on Title do not match Application (Lvl B)     "Nominated solicitors did not meet lenders requirements."</t>
  </si>
  <si>
    <t>* Credit search not within 40 Days (Lvl A)
* On-line Submitted SA302 used to verify income (Borrower 2) (Lvl A)     "Bank statements support level of income declared"</t>
  </si>
  <si>
    <t>On VR at previous address, Borrowers resident at current address 1 month at application stage. DMP ended Feb2016, private arrangement made with bank for remaining debt £30 pcm. Proof of payments on file</t>
  </si>
  <si>
    <t>302801</t>
  </si>
  <si>
    <t>* Valuer has not provided sufficient comparables (Lvl B)     "Comp 1 and 2 over 6 months old at 11 and 8 months respectively , but valuer justified usage as market not shown a decrease since that date. However, given that val rep states that the demand for the type of property and prices are both rising, more pertinent and recent evidence should be available."
* Decision to lend not justified by loan approval notes (Lvl B)     "Third party on VR at previous address that B resided at until 1 month before app received and who is a financially associated with B. No evidence queried or whether to move in with B Should have been queried. No notes in this regard."</t>
  </si>
  <si>
    <t>* Applicant(s) address search not sufficiently complete (Lvl A)     "Linked addresses noted on credit data, but no evidence that these have been searched. Unclear therefore whether full checks made."
* LTV exceeds policy (Lvl A)     "Within product limits."</t>
  </si>
  <si>
    <t xml:space="preserve">Historic default - Current acc 908 Jul13 - Settled. 71/mth deduction relates to student loan  </t>
  </si>
  <si>
    <t>* Post-Offer Issues Indicated (Lvl B)     "The Offer is conditioned for the borrowers to provide a copy of the memorandum of sale or mortgage offer for the buy to let property being purchased with part or all of the monies being raised by this remortgage. It is noted that the agents covering letter and memorandum of sale are only addressed to B1. It is therefore unclear if both borrowers will be benefiting from the remortgage."</t>
  </si>
  <si>
    <t>* Credit search not within 40 Days (Lvl A)     "Credit search 06Jun16. Offer issued 26Jul16. Credit search 51 days old at time of Offer and within policy at less than 60 days."
* Applicant(s) address search not sufficiently complete (Lvl A)     "Linked addresses noted on credit data, but these are noted as not being searched. Unclear therefore whether full checks made."
* Maiden names/aliases not properly searched (Lvl A)     "No evidence of any search in maiden name of B2."</t>
  </si>
  <si>
    <t>Capital raised for further BTL purchase.</t>
  </si>
  <si>
    <t>305719</t>
  </si>
  <si>
    <t>Experienced Landlord</t>
  </si>
  <si>
    <t>* Valuer has not provided sufficient comparables (Lvl B)     "Comparables sales 1 and 2 fall outside 10% of valuation figure and comparable 3 is over 6 months old. The valuer has commented that comparable 1 has a conservatory extension hence the higher market value. Comparable 2 is a slightly smaller property and sales/market figures have improved slightly since the sale of comparable 3."
* Decision to lend not justified by loan approval notes (Lvl B)     "The borrower is remortgaging to repay an unsecured loan with NRAM. The balance shown on the credit search is £13,229 but only £10,400 is being raised through the remortgage. The underwriter has commented that he is satisfied that the shortfall of £2,906 will be available prior completion but the rationale for this comment is unclear. The shortfall exceeds one months net pay and no bank statements were provided to show what savings the borrower has. It is felt that further documents should have been obtained to support the assumption made.   The credit search shows that the borrower has a default with a reducing balance. The underwriter has factored the full amount of the default into affordability but it is felt that enquiries should have been made as to whether this was part of a debt management plan.  Noted that the outstanding balance is only £1089 and is the only outstanding default the borrower has."
* Mortgage offer conditions not suitable/appropriate (Lvl B)     "The offer is conditioned for the loan of £13,229 with NRAM to be repaid within 28 days of completion however only £10,397 additional funds are being raised by the remortgage. The underwriter has commented that they are satisfied that the shortfall of £2906 will be available prior to completion but the rationale for this is unclear. Notes on file indicate that the partner of B1 will reside at the security. Offer not conditioned that lender aware and there is no requirement for Deed of Consent to be completed. Potential equity issue.   Details are noted on Lenders Securities screen."</t>
  </si>
  <si>
    <t>* Credit search not within 40 Days (Lvl A)     "Credit search 3Aug16. Original Offer issued 5Apr16. Revised Offer issued 15Sep16. Within 60 days of search and therefore meets current lending policy."
* Applicant(s) address search not sufficiently complete (Lvl A)     "Linked addresses noted on credit data, but these are noted as not being searched. Unclear therefore whether full checks made."</t>
  </si>
  <si>
    <t>434178</t>
  </si>
  <si>
    <t>* Borrower 1 primary employment not of sufficient duration (Lvl B)     "B1 current employment stated to have commenced 1Mar16. Application received 13Jun16. The Lenders Employer Reference Request Form does not ask the employer to comment on any probation period."
* Borrower 1 Income / bank statement issues noted (Lvl B)     "B1 has been in current employment since Mar16 with the application being received in Jun16. The employer has advised that the salary package is a basic £18,000pa plus a further £4,500pa paid as a bonus. During the first 3 months the borrower was paid the full amount including bonus while training. The employer has stated that long term the borrower will earn £1500pm basic plus £365pm bonus and sees no reason why this bonus will not be paid although not contractually guaranteed. The underwriter has included 50% bonus in the assessment of the case but in view of the short employment history, the above comments and no evidence of any bonus payments being made it is felt that the case should have been assessed on £18,000 basic and the level of borrowing reduced.  It is noted that the DTI is low at 31.5% and risk level 2 returned on the credit score."
* Lending decision not sound (Lvl B)     "It is felt that the following areas should have been given further consideration by the underwriter. B1 has been in current employment for 3 months at the time of the application. The new employment is stated to include £18,000pa basic and £4,500pa non contractual bonus. The full £22,500 package was paid during the first 3 months while training but due to the short employment history there is no evidence of any bonuses being paid however these have been included in the assessment. It is therefore felt that assessment of the case should have been based on £18,000 basic only and the level of borrowing reduced.  A deposit of £20,452 is required to complete the purchase and the lenders commitments screen indicates that loans of £6,762 and £10,008 are to be repaid on completion. There is a statement on file confirming that the £10,008 loan was not taken up and the Offer has been conditioned for the £6,762 to be repaid. There is however only evidence on file of sufficient funds to cover the deposit. It is unclear how the £6,762 loan will be repaid. B2 bank statements show online gambling of £140 for the period 1Mar-26Mar16. As B2 has no income being used in the assessment it is felt that further enquiries should have been made to establish if online gambling was a regular trend and an allowance made for a monthly commitment. The Contract of Sale was provided by the solicitors and shows that the property being purchased is owned by 3 individuals all with the same surname as B2. While this may be coincidental, it is not clear if the document was referred to the underwriter for consideration as to whether this was an inter family purchase which is now outside lending policy. £6,452 gifted deposit has been provided by B2's father. The gift letter states that he will have no overwhelming interest in the property. It is felt that stating no interest would be more appropriate."
* Valuer has not provided sufficient comparables (Lvl B)     "One comparable sale exceeds 10% of valuation and one is over 6 months old."
* Solicitors on Title do not match Application (Lvl B)     "Original sols did not meet lenders requirements."</t>
  </si>
  <si>
    <t>£7 Student loan</t>
  </si>
  <si>
    <t>455545</t>
  </si>
  <si>
    <t>* Valuer has not provided sufficient comparables (Lvl B)     "2 comparables are outside 10% tolerance"
* Borrower 1 Income / bank statement issues noted (Lvl B)     "SA302 on file for y/e Apr2015 confirms profit of £50330 and a loss of £6258. Accounts are on file supporting these figures. Accounts also show that there was a capital investment into the company in the region of £64,000. No income has been declared for 2014 and 2013. There are no business bank statements on file to support level of income will continue in the future. There is nothing on file to confirm the reason for the increase in income from a loss to £50k. It is noted that B1 also owns a public house, no details of income requested as not used in affordability.  It is noted that the accounts in the case were ignored as they had been prepared by an unqualified accountant and were out of date, as a result the SA302 was requested.  Whilst it is felt that further questions should have been asked with regards the borrowers income, the income used is considered reasonable for the borrowers type of business and the risk level returned by the Lenders."</t>
  </si>
  <si>
    <t>* Applicant(s) address search not sufficiently complete (Lvl A)     "Linked addresses noted on credit data, but no evidence that these have been searched. It is unclear therefore whether full checks made."
* Solicitors on Title do not match Application (Lvl A)     "Nominated solicitors did not meet lenders requirements."
* Property-related issues notes on Valuation Report (Lvl A)     "Timber and Damp and electrical reports required, conditioned on offer and undertaking to complete works accepted"</t>
  </si>
  <si>
    <t>618202</t>
  </si>
  <si>
    <t>* Mortgage offer conditions not suitable/appropriate (Lvl B)     "As per section 1.10.3 of the lending manual the deed of consent condition required for purchases has been omitted.   The borrower is not on the Voters Roll at the current address which is a flat above commercial premises. He is noted to have been on the Voters Roll at a previous address from 2010 to 2011 and financially associated with an individual who is still on the Voters roll at that property. The other individual is noted to have a bankruptcy order and CCJ. The lender has accepted that this is the borrowers ex wife and although no supporting documents have been provided appears reasonable given the dates provided. Council Tax bill provided as proof of residence at current address shows single person discount."
* Solicitors on Title do not match Application (Lvl B)     "Original sols were not acceptable to the lender."</t>
  </si>
  <si>
    <t>582902</t>
  </si>
  <si>
    <t>* Solicitors on Title do not match Application (Lvl B)     "Original chosen solicitors did not meet the lenders criteria."
* LTV exceeds policy (Lvl B)     "Product max  85%. Loan agreed with fees added increases the LTV to 85.838%"</t>
  </si>
  <si>
    <t xml:space="preserve">Both CCJs set over three yrs ago, but satisfied Jul16. Were due to period after B1 left army as was suffering from PTSD.  Historic defaults - B1 Loan 879 May11 (Settled), Current acc 77 Jan13 (Settled)  Gifted dep 7750  B1 income -  notes confirm used basic of 31215 plus 50% of extras that is 1809. Data shows use of 100% of extras. Decision screen shows net assessable income based on a gross using the lesser 50% of extras.   </t>
  </si>
  <si>
    <t>156097</t>
  </si>
  <si>
    <t>* Valuer has not provided sufficient comparables (Lvl B)     "Comp 1 and 2 both larger 3 bed SDH's with comp 1 sold 7 mths earlier and comp 2 sold 1 yr earlier. Comp3 is a MTH (security SDH) but sold 13 months earlier. All Comps 5 miles from prop. No recent comps provided. These have been justified by valuer however, due to uniqueness of security, buoyancy of market, lack of local comps and that the sale price of subject property has been subject to competition among prospective buyers making prop the valuer says eminently saleable."
* Borrower 1 Income / bank statement issues noted (Lvl B)     "Student loan payments on SA302  2327 (193.91/mth). Deducted as out-going by reviewer. Not deducted by U/W. Still within acceptable DTI, particularly given that taxable benefits not included in income."</t>
  </si>
  <si>
    <t xml:space="preserve">App form states B is employed. Works for family business with a share distribution showing 5 family members each owning 1/5th and as such treated as employed (that is less than 25%).  However, as shareholder with family company receives dividends on top of notional salary. Income on payslips of 8052. But SA302 also shows 12729 benefits and Dividends of 33823. All taxed. However, u/w only utilised the salary/dividends and not the benefits.  (nb keyed data differs by £1 from SA302, no issue) Accountant has prepared SA302 Not on VR at current - still on at parents, no rationale noted. Adequate POR scanned. Searches carried out on parents address to validate VR there. No current credit seen, only historic well conducted and settled credit.  No credit at all at current address. Bank stats not at current dress - but at parents. Parents address confirmed on Proof of Deposit docs submitted.  Gifted deposit of 100k  - from step father. </t>
  </si>
  <si>
    <t>52256</t>
  </si>
  <si>
    <t>* Post-Offer Issues Indicated (Lvl B)     "There is a KFI unrelated to Borrowers scanned onto Laserfiche, this is potentially a data protection issue"
* Valuer has not provided sufficient comparables (Lvl B)     "2 of the comparables are outside 10% tolerance"
* Property-related issues notes on Valuation Report (Lvl B)     "Remaining term of the lease is 50 years, valuer has stated that this will affect future marketability and value"</t>
  </si>
  <si>
    <t>* Unexpired term of Leasehold does not meet criteria (Lvl A)     "Fits criteria of 35 years remaining at end of term"
* Applicant(s) address search not sufficiently complete (Lvl A)     "Linked addresses noted on credit data, but no evidence that these have been searched. It is unclear therefore whether full checks made."</t>
  </si>
  <si>
    <t>Bank statements show CSA and Child benefit payments, 0 dependants declared on the application form, Borrowers have declared a portfolio of 15 properties and a joint income of £48726</t>
  </si>
  <si>
    <t>409643</t>
  </si>
  <si>
    <t>* Borrower 1 Income / bank statement issues noted (Lvl B)     "Borrower has recently separated from spouse and a legal separation is being processed. Bank statement still has funds coming in  from partner as they still have joint liabilities. Account is usually using overdraft facility within a short period of time after salary is credited."</t>
  </si>
  <si>
    <t>* Applicant(s) address search not sufficiently complete (Lvl A)     "Linked addresses noted on credit data, but no evidence that these have been searched. It is unclear therefore whether full checks made."</t>
  </si>
  <si>
    <t>Income as confirmed by payslip and employers reference</t>
  </si>
  <si>
    <t>* Valuer has not provided sufficient comparables (Lvl B)     "2 of the comparables are &gt; 6 months old"
* Borrower 1 Income / bank statement issues noted (Lvl B)     "Bank statements show regular credits from 2 different companies as well as employer, this has not been investigated by the UW.  The borrower is a legal assistant, the other credits may relate to private work carried out by the borrower."</t>
  </si>
  <si>
    <t>* Applicant(s) address search not sufficiently complete (Lvl A)     "Linked addresses noted on credit data, but no evidence that these have been searched. It is unclear therefore whether full checks made."
* LTV exceeds policy (Lvl A)     "Maximum LTV for product is 90%"
* Mortgage offer conditions not suitable/appropriate (Lvl A)     "Third party named on VR. Identified as partner of B1. Standard Offer conditioning included by lender, but individual not named and no requirement for Deed of Consent to be completed."</t>
  </si>
  <si>
    <t>unmarried partner of B1 is named as an 'other occupant', partner has adverse credit resisted against him at current address in May2013.  The adverse registered would not exclude him from being party to the application.  All credit accounts are held in the name of the borrower.  The deposit is being gifted by the borrowers family so it seems reasonable to not want the partner included on the application. Credit cards debt being repaid prior to completion Payslips confirm basic income of £24,294.96</t>
  </si>
  <si>
    <t>* Decision to lend not justified by loan approval notes (Lvl C)     "Borrower 1 is a 52 year old self-employed fisherman.  Evidence of income was provided by way of the latest, on-line submitted, SA302 which shows an income of £20,504.  The borrowers bank statements on file don’t support these earnings as they are mostly all paid in cash.  To help substantiate the SA302 earnings, the underwriter agreed to accept invoices from the fish wholesalers that show payments made to the borrower between 1 April and 11 June, these payments more than support the SA302 figure.  As the borrower did not declare any earnings for the previous two years, further questions should asked with regards to how the business is run and why there was no income generated in the previous two years. It is also noted that on the borrowers bank statements a payment of around £4,000 was transferred to a firm of accountants, presumably this was payment made for accounts prepared but these accounts were not requested."</t>
  </si>
  <si>
    <t>* Applicant(s) address search not sufficiently complete (Lvl B)     "Linked addresses noted on credit data, but no evidence that these have been searched. Unclear therefore whether full checks made. Residential history of B2 is unclear. Not on VR at any address supplied. Bs are married , yet app form states don't live together as stated only recently married and now buying matrimonial home. However, Bank stats for B2 dated as far back as Mar14 show B2 surname is married name, not queried. Also conversely address on recent bank stats as recent as May16 show the previous address to be same as that she left in Feb15? The residential history for B2 over last three years is unclear and contradictory evidence has been supplied and not queried. Stated by landlord of B2 that all utilities are included in rent and separate bills not available.  ."</t>
  </si>
  <si>
    <t>* On-line Submitted SA302 used to verify income (Borrower 2) (Lvl 1)
* On-line Submitted SA302 used to verify income (Borrower 1) (Lvl 1)</t>
  </si>
  <si>
    <t xml:space="preserve">Clean credit history.       </t>
  </si>
  <si>
    <t>* Borrower 2 Affordability issues noted (Lvl B)     "Both borrowers have provided lengthy explanations with regards to their historical debt problems.  In the letter from borrower 2, she refers to paying a debt company £150 per month.  The underwriter has asked for confirmation as to whether the borrowers are in a debt management plan and on the 25 May a note from the introducer was stated on the system 'clients not in debt management'.  Bank statements show payments to a debt company which appears not to have been treated as a debt management plan, the companies involved would not be considered to companies that would offer a DMP but more of a debt collection service."
* Borrower 1 Income / bank statement issues noted (Lvl B)     "Both SA302's refer to pay from employments as well as dividends from UK companies.  It is not clear if the pay from employment is derived from a directors salary from the borrowers company or if this is a separate stream of income."
* Valuer has not provided sufficient comparables (Lvl B)     "Comp 2 only valued at 72% of security.Comp 3 valued at 84.9 of security and sold 8 months earlier."
* Red flags observed re. the value or valuation process (Lvl B)     "Valuation report states there are 0 bedrooms. However, implied from total number of habitable rooms and the comps used that there are three bedrooms. Not queried however, with valuer."</t>
  </si>
  <si>
    <t>* Applicant(s) address search not sufficiently complete (Lvl A)     "Linked addresses noted on credit data, but no evidence that these have been searched. Unclear therefore whether full checks made."
* Maiden names/aliases not properly searched (Lvl A)     "No evidence of any search in other name of B2 listed as alias, possibly maiden name."</t>
  </si>
  <si>
    <t>straight swap re-mortgage from a high street lender.  Mortgage statements on file show that mortgage payments have previously been paid by housing benefit.  Notes by the underwriter state that the benefits stopped in January 2015 which coincided with the start date of the borrowers business.</t>
  </si>
  <si>
    <t xml:space="preserve">Valuer has noted a tree within 10 metres of the property, report obtained. </t>
  </si>
  <si>
    <t>435779</t>
  </si>
  <si>
    <t>* Borrower 2 Income / bank statement issues noted (Lvl B)     "Bank statements requested to confirm income from employment and show account in constant overdraft though within limit."
* Borrower 2 Affordability issues noted (Lvl B)     "Employment reference for B2 confirmed that she had given notice to leave her employment (page 50 of laserfiche). As a result of this B2 would have to be declared as a dependant of B1 which would affect affordability and maximum loan. B1 has secondary income in the form of a LTD company that has been trading for 18 months. Letter on file from B1 advising that from May2016 he had transferred 50% of the shares to B2 so that when he takes the net profit from the business they would be entitled to equal shares. Seems to have been little consideration as to what effect this will have on the business going forward. Noted 38% LTV and 48% DTI and underwriter did not use any income for B2 from current business, borrowers seem reasonably astute"</t>
  </si>
  <si>
    <t>* Credit search not within 40 Days (Lvl A)     "Within criteria"
* Applicant(s) address search not sufficiently complete (Lvl A)     "Linked addresses noted on credit data, but no evidence that these have been searched. It is unclear therefore whether full checks made."</t>
  </si>
  <si>
    <t xml:space="preserve">Remortgage to remove parent from Title with a full and final settlement of £30k HP agreement with less than 6 months payments remaining ignored for affordability. This agreement has had missed/late payments twice in the last 12 months. A late payment is also showing on a credit card within the last 12 months, whilst this is within lending policy no explanation for this was obtained. </t>
  </si>
  <si>
    <t>214848</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</si>
  <si>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to be cleared, DTI calculated at 41.44%. However monthly commitment of £600pm noted and offer not conditioned robustly in ensuring these are cleared. As such should be included in DTI calculation. We are unable to calculate KMC’s DTI but it is likely to be approx. 54.24% on this basis."</t>
  </si>
  <si>
    <t xml:space="preserve">B2 is self employed but income not used in assessment. Other commitments £180pm maintenance. £226.12 Payslip deduction re car.  </t>
  </si>
  <si>
    <t>231230</t>
  </si>
  <si>
    <t>461175</t>
  </si>
  <si>
    <t>* Credit search not within 40 Days (Lvl A)
* Applicant(s) address search not sufficiently complete (Lvl A)     "Linked addresses noted on credit data, but no evidence that these have been searched. It is unclear therefore whether full checks made."
* LTV exceeds policy (Lvl A)     "Product allows for maximum LTV of 90%"</t>
  </si>
  <si>
    <t xml:space="preserve">B2 is a FTB current mortgage and rent £280.00 + £218.24 taken into account in affordability as not yet sold  </t>
  </si>
  <si>
    <t>302427</t>
  </si>
  <si>
    <t>* Credit search not within 40 Days (Lvl 1)     "Within lender criteria for validity of searches."
* Applicant(s) address search not sufficiently complete (Lvl A)     "Linked addresses noted on credit data, but no evidence that these have been searched. Unclear therefore whether full checks made."
* Mortgage offer conditions not suitable/appropriate (Lvl A)     "Third party named on VR. Identified as partner of B1. Standard Offer conditioning included by lender, but individual not named and no requirement for Deed of Consent to be completed."</t>
  </si>
  <si>
    <t>Comps are marginal in that they are all for SDH's whereas security is a terraced prop. Comps 2 and 3 are also smaller 3 beds. Values though in acceptable range. Loan is interest only with repayment vehicle being to down-size. Given that LTV is only 44.55% and actual cash equity approx £341k at present, this seems viable. In addition part of funds being raised to buy further property, which in itself provide potentially further funds to buy if needed.  Of additional funds - 291k for buying further property.  Current prop unencumbered.  James Barrett on VR is common law partner. Existing prop in sole name of B1, no indication of financial inter-dependence with B1 and property to be bought in sole name of B1. Satisfied that Deed of consent will be justified for sole named loan.</t>
  </si>
  <si>
    <t>* Solicitors on Title do not match Application (Lvl B)     "Borrowers changed solicitors from those on app. Lender notified on day 1 of change. No rationale noted. Original sols were Enact."</t>
  </si>
  <si>
    <t>student loan 4/mth - also 50/mth to Moorcroft group, which relates to a default in 2010, not reflected on lenders checks. Highlighted on bank stats and supported by Default p/out from Lloyds bank personal loans showing regular payts reducing debt to current level of 1730 (Original default bal 5115) Private sale found via NHS website by mother. Gifted deposit by parents 25650</t>
  </si>
  <si>
    <t>471716</t>
  </si>
  <si>
    <t xml:space="preserve">* Applicant(s) address search not sufficiently complete (Lvl A)     "Linked addresses noted on credit data, but no evidence that these have been searched. Unclear therefore whether full checks made."
* Maiden names/aliases not properly searched (Lvl A)    </t>
  </si>
  <si>
    <t xml:space="preserve">B2 is FTB. Searches on associated addresses reveal 2 defaults in name of B2 for - c card 7021 Dec11 ( 6611 o/s ) and c card 7757 Jan12 ( 8377 o/s ).    Manual search on associated address for B2 - Default  C card Oct11 2759 (2546 o/s). Historic CCJ set against B2 3/10/2012 - 8377 Unsatisfied. No other details.  All adverse due to the breakup of previous relationship. Whilst no DMP in place B2 has a payment plan in place by DDM to each creditor.   </t>
  </si>
  <si>
    <t>536073</t>
  </si>
  <si>
    <t>* Valuer has not provided sufficient comparables (Lvl B)     "2 of the comparables are &gt; 6 months old and 2 are outside 10% tolerance"
* Solicitors on Title do not match Application (Lvl B)     "Nominated solicitors did not meet lenders requirements."
* Borrower 1 Income / bank statement issues noted (Lvl B)     "There is a copy of the Borrowers visa card scanned to the lenders system on04/08/2016 which shows all details of the account including the security code"</t>
  </si>
  <si>
    <t>* Mortgage offer conditions not suitable/appropriate (Lvl A)     "Notes on file indicate that the partner of B1 will reside at the security. Whilst offer conditioned that lender aware, there is no requirement for Deed of Consent to be completed. Potential equity issue."</t>
  </si>
  <si>
    <t>Secondary income is CSA payments</t>
  </si>
  <si>
    <t>50147</t>
  </si>
  <si>
    <t>* Potential consents issue noted from Voters Roll information (Lvl B)     "There are other people named on VR at current address 07/16. No evidence queried that they were to move out. Given that property not being sold simultaneously it would have been prudent to name them, it is noted however, that new house purchase is a 2 bed only."
* Decision to lend not justified by loan approval notes (Lvl B)     "B1 is separated. No details of financial settlement queried. Associate noted on searches came off Vr 2013. potentially husband, same surname. Not questioned."
* Valuer has not provided sufficient comparables (Lvl B)     "Comp 1 valued 41% higher and 3 miles away, comp 2 valued 21% higher and comp 3 valued 12% higher and sold 7 months earlier having been on market for 27% over security value originally."</t>
  </si>
  <si>
    <t>* Applicant(s) address search not sufficiently complete (Lvl A)     "Linked addresses noted on credit data, but no evidence that these have been searched. Unclear therefore whether full checks made."
* Mortgage offer conditions not suitable/appropriate (Lvl A)     "Third party named on VR. Identified as son of B1. Standard Offer conditioning included by lender, but individual not named and no requirement for Deed of Consent to be completed."</t>
  </si>
  <si>
    <t xml:space="preserve">App form stated existing prop not to be sold however, buyer found in time. Whilst sale /purchase could not complete simultaneously, sols confirmed that contract exchange on sale would take place before purchase completed.  Gifted deposit effectively acting as bridging.  Historic default Current Acc 369 Dec10 (Settled) Son (aged 22) is to reside at new prop. </t>
  </si>
  <si>
    <t>496436</t>
  </si>
  <si>
    <t>* Credit search not within 40 Days (Lvl 1)     "Credit search 7Jul16. Offer issued 25Aug16. Credit search 50 days old at time of offer. Within policy as less than 60 days."
* Applicant(s) address search not sufficiently complete (Lvl A)     "Linked addresses noted on credit data, but these are noted as not being searched. Unclear therefore whether full checks made."</t>
  </si>
  <si>
    <t>B1 is employed on a Construction Industry Scheme (CIS) basis. The underwriter has classed this as employed and used the contracting policy in the income assessment i.e. £130 per shift x 6 guaranteed as per employers letter x 46 = £35,880  £40pm debt collection commitment.</t>
  </si>
  <si>
    <t>216156</t>
  </si>
  <si>
    <t xml:space="preserve">B2 income on data, but not assessed by u/w on decision screen. Based solely upon B1.  2 of 3 comps acceptable. Comp 3 valued at only 78% of security.  B1 historic defaults - C card 3054 Mar13 (settled). B2 historic defaults - C card 4850 Mar13 (settled) and Loan 3701 Jan13 (settled). Recent credit profile ok for both.   U/w out-goings have included the 47.63/mth potential liability to be levied if property later let while Forces HTB loan still o/s. Reviewer not included this as property to be main home. Overall a conservative assessment of affordability, not used all income, eg not used B2 and overstated out-goings by factoring in the potential additional cost should prop be let.   Loan payment is the Forces Help to buy scheme payment of 158.75, plus related monthly costs of 3.65 ins prem and 9.53 for tax liability = 171.93/mth - to provide deposit funds of 19050. (Not included potential cost of letting the property as stated to be their main residence). </t>
  </si>
  <si>
    <t>556537</t>
  </si>
  <si>
    <t>* Decision to lend not justified by loan approval notes (Lvl B)     "B1 divorced, but financial settlement unclear from divorce papers submitted. Potential maintenance or CSA payts? B1 has declared 2 child dependents on app form. No evidence queried. DTI high at 43.53 and any potential CSA payments could put loan outside criteria. No bank stats on file to investigate potential payments.  The earnings used by the lender appear conservative with 2016 P60 earnings £4,000 higher than the income used."</t>
  </si>
  <si>
    <t xml:space="preserve">H Imps - electrics/kitchen/replastering throughout house/redecoration/carpeting/ repairs to conservatory and garage roofs.  Associated party is ex-wife and divorce papers seen to verify divorce and no longer together. No consensual issues. Historic default - bank 312 Oct12 (settled) Mortgage A1 last three yrs. Explanation on file. Student loan 205/mth taken as average over 4 mths payslips. Income assessed as basic of 35k and car allowance of 3996. </t>
  </si>
  <si>
    <t>714345</t>
  </si>
  <si>
    <t xml:space="preserve">Title extract shows this currently is leasehold and in sole name of Mr. Yet COT says first reg as will revert to freehold on completion and switch to joint names. Staircased from current 35% to 100% ownership. Stated in correspondence from Housing association that required 234k to staircase, but only raised 165100 plus fees, 56246 o/s mortgage currently. So extra raised is approx 109k, the balance of the funds for the staircasing to come as a gift from mother of B2. Deed of gift indemnity taken as it is mothers wish that a Trust Deed be created in which the borrowers agree to hold beneficial interest in unequal shares, so as B2 is entitled to receive 125k and remainder to be held in equal shares. However, the property still held as joint tenants. Lender noted this and agreed. Giftor (mother) to reside and signed Deed of Consent. </t>
  </si>
  <si>
    <t>300133</t>
  </si>
  <si>
    <t>* Source of deposit not reasonable (Lvl D)     "The evidence of deposit on file is a statement from a high street bank that dates back to July 2015.  In July 2015, the balance in the account is £5,800.  Over the course of a year this balance has increased to £42,000.  Significant large credits can be seen going into the account:  3/8 £7000 13/11 £2500 2/12 £2481.78 15/1 £2300 29/1 £10,000 31/3 £2200 23/5 £20,000.  These credits alone total £46,481.78.  Other smaller credits total £14,500 over the course of the year.  The total credits going into this account for the year is £60,981.  The underwriter has asked for confirmation of the source of these funds but appears to have accepted a vague letter from the borrower explaining  that he moves money from their joint account into their savings account in order to meet their savings target each month without actually explaining where the money has come from.  The amount of money being saved is out of line with the borrowers profile, bearing in mind that the borrowers combined total gross annual incomes only equate to £34,556.  It would seem that the borrowers have another source of funds which has not been traced back to its origins."
* Borrower 2 commuting distance issue noted (Lvl D)     "Both borrowers live and work in Northampton.  The property being purchased is in Sheffield, a four hour round commute to their current places of work and where they currently live. Both borrowers are deemed to be in static employment, borrower 1 is a leisure centre manager and borrower 2 is an employed hairdresser earning £24,000 and £11,000 respectively.  It will not be possible for these borrowers to reside in the security address and commute to their current places of work.  This geographical distance has not been noticed by the underwriters therefore no explanation or further details have been provided."
* Borrower 1 commuting distance issue noted (Lvl D)     "Both borrowers live and work in Northampton.  The property being purchased is in Sheffield, a four hour round commute to their current places of work and where they currently live. Both borrowers are deemed to be in static employment, borrower 1 is a leisure centre manager and borrower 2 is an employed hairdresser earning £24,000 and £11,000 respectively.  It will not be possible for these borrowers to reside in the security address and commute to their current places of work.  This geographical distance has not been noticed by the underwriters therefore no explanation or further details have been provided."</t>
  </si>
  <si>
    <t>* Decision to lend not justified by loan approval notes (Lvl B)     "B2 has declared living with parents since 2004 at current address and came off the register in 2013, however she is registered on VR at partners previous address fromJan2015 to present day. POR was requested for 2014/2015 and 2016 at current address and been provided in the form of bank statements. No explanation has been requested to explain this discrepancy."
* Borrower 2 Income / bank statement issues noted (Lvl B)     "B2 is a hairdresser working variable hours, P60 figure for 2016 confirmed as £9757.12. Payslips for April and May 2016 confirm monthly income of £766.69 and £741.31 which equated to £9048 pa. Employment references advises basic income of £203.00 pwk which equates to £10556 which is the figure used by the UW.  Also bank statements show two debits to Virgin Money on 17/5/16 for £1200 each.  These have not been queried by the underwriter."
* Solicitors on Title do not match Application (Lvl B)     "Nominated solicitors did not meet lenders requirements."</t>
  </si>
  <si>
    <t>214864</t>
  </si>
  <si>
    <t>* Solicitors on Title do not match Application (Lvl B)     "Change of solicitors after offer, loan originally being processed with "free legals" Borrower advised wanted to use her own solicitors who were dealing with a purchase"</t>
  </si>
  <si>
    <t>Property unencumbered  funds being raised to purchase further BTL</t>
  </si>
  <si>
    <t>190490</t>
  </si>
  <si>
    <t>* Valuer has not provided sufficient comparables (Lvl B)     "All comparable sales fall outside 10% of valuation."
* Decision to lend not justified by loan approval notes (Lvl B)     "While the lender is relatively well secured at 26.32% ltv it is felt that the underwriter should have commented on the following. The borrower is employed by a bank that has announced a number of redundancies in recent years. The most recent announcement being 1400 redundancies in May16. It is noted on the credit search that the borrowers credit card balance exceeds its limit. Bank statements show receipt of disability living allowance. Based on the National Insurance number quoted it would appear that this relates to a dependant but has not been clarified.  Payslips show that the borrower uses a double barrelled name but no credit search appears to have been carried out in this name. It is noted that the borrower failed EID verification."</t>
  </si>
  <si>
    <t>£12pm student loan.</t>
  </si>
  <si>
    <t>602409</t>
  </si>
  <si>
    <t>* Borrower 1 Affordability issues noted (Lvl B)     "B1 lives in a 5 bedroomed property, with his family, requiring potentially 6 bedrooms. The property is also being transferred from joint to sole names with it stated that the previous joint owner is leaving for no consideration. While it is confirmed that independent legal advice has been provided, no new correspondence address has been provided for the former joint owner.  £25,000 is being raised as part of the remortgage for a deposit in respect of a BTL purchase. Taking into account the above and with no previous involvement in the BTL market, it could be questioned as to who will occupy the BTL and what level of rental will be received to support the mortgage."
* Property-related issues notes on Valuation Report (Lvl B)     "The property is a 5 bed terrace, stated to be occupied by B1 and his partner, B1's parents, 3 sisters and brother. This would indicate that potentially 6 bedrooms are required to provide adequate accommodation. The living arrangements have not been clarified by  the underwriter."
* Valuer has not provided sufficient comparables (Lvl B)     "Two comparable sales exceed 10% of valuation and the third is over 6 months old."</t>
  </si>
  <si>
    <t>* On-line Submitted SA302 used to verify income (Borrower 1) (Lvl A)     "2015-16 Online submission of SA302 used to verify income."
* Mortgage offer conditions not suitable/appropriate (Lvl A)     "Notes on file indicate that 7 other family members of B1 will reside at the security. Offer not conditioned that lender aware and there is no requirement for Deed of Consent to be completed. Potential equity issue.   Details noted on Lenders Securities screen."</t>
  </si>
  <si>
    <t>Additional £25,000 borrowing for BTL purchase.</t>
  </si>
  <si>
    <t>* LTV exceeds policy (Lvl B)     "Product max  85%. Loan agreed with fees added increases the LTV to 85.314%"</t>
  </si>
  <si>
    <t>* Applicant(s) address search not sufficiently complete (Lvl A)     "Linked addresses noted on credit data, but no evidence that these have been searched. Unclear therefore whether full checks made."
* Mortgage offer conditions not suitable/appropriate (Lvl A)     "Third party named on VR. Identified as partner of B1. Standard Offer conditioning included by lender, but individual not named and no requirement for Deed of Consent to be completed."</t>
  </si>
  <si>
    <t xml:space="preserve">Spouse not on app. Stated because B1 wishes to buy in sole name as all deposit comes from sale of his property. Spouse appears to have moved in around 2010, previously on VR at another address until 2010. Property confirmed as being on sole name on Land Reg. Noted that spouse to occupy on system and app.  There is no adverse information registered against the spouse that would mean excluding her from the application. However, spouse linked on searches to B1 by association, but all household bills come from sole named bank acc in name of B1 and no income credited from spouse. This is also a third party associated with different surname.The third party resided at current address until 2007 on Vr with B1 and appears to be the former partner. Not deemed an issue.   Income used on decision screen includes 6k car allowance. This is not reflected in data provided.  </t>
  </si>
  <si>
    <t>605325</t>
  </si>
  <si>
    <t>* Valuer has not provided sufficient comparables (Lvl B)     "Security is a 2 bed bungalow. Comps 1 and 3 both larger 3 bed props and comp 2 an even larger 4 bed property. As such they do not adequately support the valuation given of 400k, given that the larger 3 bed props were both only sold for 375k (93.75% of security). No justification from valuer for comps used."</t>
  </si>
  <si>
    <t xml:space="preserve">B's married to one another as per app. Different surnames. Part of additional borrowing is for buying further property. Details scanned. No credit issues. Mortgage ok last 4 yrs on searches. No defaults  Unused income B1 in form of a pension of 6624, and B2  unused income of 1008 pension. </t>
  </si>
  <si>
    <t>507870</t>
  </si>
  <si>
    <t>NB - keyed income for pension allowance of 3828 under bonus on key punch. Historic defaults B2 - M Order 463 Mar14 (Settled), C Card 2105 Mar12 (467 o/s ) and C Card 6972 Mar12 ( 1608 o/s )  Historic default B1 -  C Card 4982 Jun12 (1041 o/s ) / Historic Default Joint -  Loan 3070 Nov11 (Settled) --- Default balances across 3 C Cards are reducing by way of arrangement with Debt Collection Agency, not DMP according to U/W notes.  Mortgage A1 conduct.  Income B1 calculated reviewed as - Basic 47860, Pension allowance 3828.80 and Flex allowance of 5000. All parts confirmed on emp ref a total of 56688.80. However, U/w assessed as basic of 46920 as on May16 payslip before pay rise, Flex allow of 5000.04 and pension allowance 3753.60 , a total of 55673.64. Data only pulled through basic and pension allowance used by u/w = 50673.60</t>
  </si>
  <si>
    <t>214681</t>
  </si>
  <si>
    <t>* Valuer has not provided sufficient comparables (Lvl B)     "All 3 comparables are outside 10% tolerance"
* Mortgage offer conditions not suitable/appropriate (Lvl B)     "As per Section 1.10.3 the Deed of Consent  condition required for purchases has been omitted. Borrower has declared an adult dependant on the application form, this has not been queried. Declared as single on application form. Ex partner is showing on the voters roll from 2014 to present , borrower has advised that they separated in 2015 but remains on VR - same surname and noted as a family member. E mail on file from broker confirms they are separated and he moved out in 2015 - the tenancy reference confirms she is the only resident - noted it states been tenant for 1 year 6 months which corresponds to start of 2015."
* LTV exceeds policy (Lvl B)     "Product max 85%. Loan agreed with fees added increasing LTV to 85.40%."</t>
  </si>
  <si>
    <t>457964</t>
  </si>
  <si>
    <t>* Borrower 1 Income / bank statement issues noted (Lvl B)     "B1 bank statements show a returned direct debit on 1Jun16. The underwriter has accepted this as mismanagement rather than financial stress as the borrower transferred funds into the account to meet the commitment.  It is however noted that B1 has made regular transfers from a second account where statements have not been provided. The need for regular credits to the account that receives salary credits could indicate financial pressure and it would have been prudent to see the statements for the second account."
* Solicitors on Title do not match Application (Lvl B)     "Original sols did not meet lenders requirements."
* LTV exceeds policy (Lvl B)     "Product max 85%. Loan agreed with fees added increasing LTV to 85.330%."
* Valuer has not provided sufficient comparables (Lvl B)     "Two comparable sales are over 6 months old."</t>
  </si>
  <si>
    <t>Other commitment £200pm debt collection agency.</t>
  </si>
  <si>
    <t>586375</t>
  </si>
  <si>
    <t>* Decision to lend not justified by loan approval notes (Lvl B)     "Borrower has owned his current residential property since 2004. The property was unencumbered and he has remortgaged the property in Jun2016 to raise funds to purchase investment properties. The credit search shows 4 mortgages taken out since Apr2016. The BTL portfolio declaration also shows an investment mortgage taken out in Sep2014 with a current CMS of £1000.00. The credit search does not list this property and proof of payments have not been requested. It may have been prudent to have verified the conduct of this account due to the minimum information shown on the credit search.  The borrower is aged 35 and until June 2016 his residential home was unencumbered, questions should have been asked with regards to how the borrower was in this position."</t>
  </si>
  <si>
    <t>312828</t>
  </si>
  <si>
    <t>* Valuer has not provided sufficient comparables (Lvl B)     "Security is a 5 bed MTH valued at 700k. Comp 1 only valued 87% of security and a SDH, Comp 2 only valued at 73.5% 0f security and ETH and comp 3 valued at 111% of security and a smaller 4 bed SDH. No additional comments to justify use of comps on val rep."</t>
  </si>
  <si>
    <t xml:space="preserve">Additional borrowing to part fund purchase of further property. Docs scanned on system  Interest only - sale of property. B1 came of VR 2015 </t>
  </si>
  <si>
    <t>480594</t>
  </si>
  <si>
    <t>B2 is a first time buyer.</t>
  </si>
  <si>
    <t>514459</t>
  </si>
  <si>
    <t>* Valuer has not provided sufficient comparables (Lvl B)     "2 comparables are &gt; 6 months old, Valuer has advised that they are best available"</t>
  </si>
  <si>
    <t>* Applicant(s) address search not sufficiently complete (Lvl A)     "Third party named on VR. Identified as partner of B1. Standard Offer conditioning included by lender, but individual not named and no requirement for Deed of Consent to be completed."</t>
  </si>
  <si>
    <t>* Valuer has not provided sufficient comparables (Lvl B)     "Comp 1 ok. Comp 2 and 3 sold 9 and 10 months prior to valuation respectively."
* Borrower 1 Income / bank statement issues noted (Lvl B)     "SA302 used for 15/16 is on-line. However, part of allowances to reduce liability include 19971 for income tax relief. This is over and above the standard personal allowance and the marriage allowance transfers. The U/w has noted it was part of SA302, but not sought an explanation. If this is a one off allowance then disposable income going forward could be affected by 20% of this sum, ie approx £4k less."</t>
  </si>
  <si>
    <t>* On-line Submitted SA302 used to verify income (Borrower 1) (Lvl 1)
* Applicant(s) address search not sufficiently complete (Lvl A)     "Linked addresses noted on credit data, but no evidence that these have been searched. Unclear therefore whether full checks made."
* Maiden names/aliases not properly searched (Lvl A)     "No evidence of any search in the maiden name of B2."</t>
  </si>
  <si>
    <t xml:space="preserve">Mortgage A1 contact.  56.20 deducted for train ticket loan. </t>
  </si>
  <si>
    <t>* Source of deposit not reasonable (Lvl B)     "The borrowers have a £63,000 deposit of which £14,000 has been gifted.  Gift letters etc. are on file.  However, the remainder of the deposit is coming from the borrowers own funds.  In January 2016 borrower 1 bank statements showed a balance of £41,597, the gifted deposits were then credited in May to make up the difference. No consideration has been given as to how the borrowers were able to save £41,000 baring in mind that they are 28 years old and earn between them under £3,000 per month.  Their bank statements show that their outgoings match their net incomes most months and yet borrower 2 transferred £10,000 from her bank account into that of borrower 1.  The oldest statement on file for borrower 2 is dated April 2016 and shows a balance of £8732.  The underwriters have not thought to question how borrowers on these low incomes have been able to accumulate such a large amount of money."
* Post-Offer Issues Indicated (Lvl B)     "Valuation report advises a service charge of £1100 is payable.  Photograph indicates that there are potentially 9 flats in the block. The CoT states that there is no service charge payable. The CoT  indicates the existence of a management company but there are no details of any maintenance charges or funds that are payable for the upkeep of the common areas of the property. This may have an affect on future saleability or affordability with the Borrowers who could face a potentially significant expense.  Further investigation should have taken place and potentially been referred back to the valuer as it could affect his valuation"</t>
  </si>
  <si>
    <t>Student loan B1 £12.00, B2 £44.00</t>
  </si>
  <si>
    <t>153566</t>
  </si>
  <si>
    <t>* Applicant(s) address search not sufficiently complete (Lvl A)     "Linked addresses noted on credit data, but no evidence that these have been searched. It is unclear therefore whether full checks made."
* Borrower 1 Affordability issues noted (Lvl A)     "Underwriter assessment assumed all outstanding credit (except for £200.00 pm) to be cleared, DTI calculated at 41.91%. However monthly commitment of £761.82 pm noted and offer not conditioned robustly in ensuring these are cleared. As such should be included in DTI calculation. We are unable to calculate KMC’s DTI but it is likely to be approx.  59.02 % on this basis."</t>
  </si>
  <si>
    <t>Student loan £200</t>
  </si>
  <si>
    <t>617108</t>
  </si>
  <si>
    <t>NK200718/374013</t>
  </si>
  <si>
    <t>* Loan outside of lending policy (Lvl B)     "Borrower 1 is over 55 and the term will take the borrowers to age 74. Referred to Underwriting Manager and agreed in view of 12 property BTL Portfolio and both borrowers having pension provisions."
* Borrower 1 Income / bank statement issues noted (Lvl B)     "Bank statements seen 14Dec15 to 9Jun16 show regular online betting activity at an average £205pm. It is felt that this could have been included as a commitment in the assessment of the case."
* LTV exceeds policy (Lvl B)     "Product max 85%. Loan agreed with fees added increasing LTV to 86.624%."
* Property address on Application does not match tape (Lvl B)     "The house number and street name have not been given on the application form. The district, town and postcode match the lenders system."
* Property-related issues notes on Valuation Report (Lvl B)     "The valuer states that the property is adjacent to an ex serviceman's social club."
* Valuer has not provided sufficient comparables (Lvl B)     "Two comparable sales fall outside 10% of valuation tolerance and the third sale is over 6 months old. The valuer has commented that they are the best available due to limited sales in current market conditions. There has been no change in values since."</t>
  </si>
  <si>
    <t>* Applicant(s) address search not sufficiently complete (Lvl A)     "Linked addresses noted on credit data, but these are noted as not being searched. Unclear therefore whether full checks made."
* Borrower 1 Affordability issues noted (Lvl A)     "Underwriter assessment assumed all outstanding credit to be cleared, DTI calculated at 45.08%. However monthly commitment of £389.81pm noted and offer not conditioned robustly in ensuring these are cleared. As such should be included in DTI calculation. We are unable to calculate KMC’s DTI but it is likely to be approx. 66.73% on this basis."</t>
  </si>
  <si>
    <t xml:space="preserve">Both borrowers are in their late fifties and have declared living in rented accommodation for the last 3 years. The borrowers own 12 BTL properties.  The property being purchased appears to be relatively modest as a two bed terrace. It appears to be more suited as an addition to the borrowers existing BTL portfolio. Evidence of £12,000 personal deposit has been seen on file but the borrowers have also declared that £5,227 credit cards and £5,142 loan will be repaid. This has been conditioned on the Offer but no evidence of funds available to repay this credit has been seen. Bank statements seen from 14Dec15 to 9Jun16 show online gambling at an average £205pm. In view of the evidence of this trend it is felt that a monthly commitment should have been allowed for in the affordability assessment. When added to the potential ongoing credit card and loan balances the DTI would increase to approximately 78%. </t>
  </si>
  <si>
    <t>440718</t>
  </si>
  <si>
    <t>Borrower 2 has changed his name in February 2016.  Change of name deed on file and credit search carried out on both names.  The application form states that the purpose for the capital raising as purpose of 'other'.  It then transpired that the borrowers were purchasing another property which then fell through.  Subsequently, the given reason for the capital raising was for home improvements to another buy to let property which is owned by borrower 1 and her husband.  Borrower 1 received independent legal advice in respect of debts that would also be repaid in the name of her son, borrower 1 husband received legal advice in respect of the transfer of equity but it was not a requirement of the offer for borrower 2 to receive legal advice in respect of the home improvements that will be carried out on a property that his owned by borrower 1 and his father. re-mortgage of a buy to let property currently owned by borrower 1 and her husband, transfer of equity into borrower 1 name and her son.  Borrower 1's husband was discharged from bankruptcy in 2014.  The land registry on file shows that despite his discharge, the courts still have a restriction registered on this property, it is not clear whether this restriction will remain following completion or if, despite information provided to the contrary, the proceeds of this re-mortgage will be used to discharge debts that are secured by this property.  It would have been prudent, in this case, to carry out a credit search on the security address.</t>
  </si>
  <si>
    <t>618258</t>
  </si>
  <si>
    <t>* Applicant(s) address search not sufficiently complete (Lvl A)     "Linked addresses noted on credit data, but no evidence that these have been searched. It is unclear therefore whether full checks made."
* Rental amount does not adequately cover monthly payment (Lvl A)     "UW agreed to loan on basis of 120% rental yield"</t>
  </si>
  <si>
    <t>Remortgage for TSM, no additional lending</t>
  </si>
  <si>
    <t>200100</t>
  </si>
  <si>
    <t>* Borrower 1 Income / bank statement issues noted (Lvl B)     "Letter from B1 employer dated 5 Jul16 confirms salary £14,976 which matches payslips provided. It also states that this is the only information that company policy allows them to provide. The lender has relied on a subsequent hand written employers reference which gives a salary of £15,381 and £8,659 commission over the last 3 months. The commission has been grossed up to an annual equivalent of £34636 with 50% used as per policy.  This appears to be unreasonably high and is not supported by the payslips on file. The Mar16 payslip for tax period 12 shows commission of £13,964. The 50% commission figure of £17,318 used in the assessment is therefore higher than the total commission earned in the previous tax year. It is felt that 50% of the previous years commission should have been used in this case and the level of borrowing reduced accordingly."
* Solicitors on Title do not match Application (Lvl B)     "Original sols did not meet lenders requirements."
* Borrower 1 Income not reasonable for borrower profile (Lvl B)     "The underwriter has grossed up the last 3 months commission (as confirmed in a hand written reference) to an annual equivalent of £34,636 and used £17318 being 50% as per policy for a risk level 2 case. Total commission earnings for the previous tax year were £13,964 and it is felt that a lower figure should have been used in this case."</t>
  </si>
  <si>
    <t>* Credit search not within 40 Days (Lvl A)     "Credit search 13Jun16. Offer issued 29Jul16. Credit search 47 days old at time of Offer. Within policy as less than 60 days."</t>
  </si>
  <si>
    <t>535793</t>
  </si>
  <si>
    <t>B2 has 5 historic defaults. C card 8281 Oct11 (settled), Current acc 418 Nov10 (settled), C card 4817 Apr11 (4307 o/s), pay day loan 400 Jul10 (400 o/s), M order 999 Jun11 (settled).  B1 no issues. Reviewer assessed income as - B1 pay taken as basic pay plus 50% of O/t based on Period 12 payslip. B2 income all basic as confirmed by payslip Apr16.   U/w used B1 basic 16397.52 plus 50% of o/t (4774.82) = 18784.93 U/w used B2 basic of 40964.04 Total inc assessed = 59748.97</t>
  </si>
  <si>
    <t>* Valuation with new build caveat and an LTV &gt; 80% (Lvl B)
* Valuer has not provided sufficient comparables (Lvl B)     "Comps 2 and 3 sold 10 months prior to valuation. Comp 1 only valid comp seen."</t>
  </si>
  <si>
    <t>As B2 works for Spouses company income based on verified P60 earnings which are slightly lower than more recent payslips. Acct confirmed earnings for last tax yr as 12956.  Full retention on original report with a/w val 330k. No indication of incentives flagged by valuer and builder contract confirms none payable. Historic defaults - B2 C card 2837 Dec11 (settled), C Card 1003 Jan12 (Settled), M Order 30 Jun14 (Settled)</t>
  </si>
  <si>
    <t>584698</t>
  </si>
  <si>
    <t xml:space="preserve">B2 is an FTB. B1 historic defaults X 2 - C card 12803 Jan11 (Settled) and Loan 21928 Sep11 (Settled). B1 property currently unencumbered. Deposit from equity. </t>
  </si>
  <si>
    <t>501862</t>
  </si>
  <si>
    <t>* Valuer has not provided sufficient comparables (Lvl B)     "Two comparable sales exceed 10% of valuation one of which is also over 6 months old. No qualifying comments provided by valuer."</t>
  </si>
  <si>
    <t>* Applicant(s) address search not sufficiently complete (Lvl A)     "Linked addresses noted on credit data, but these are noted as not being searched. Unclear therefore whether full checks made."
* Maiden names/aliases not properly searched (Lvl A)     "No evidence of any search in maiden name of B2."
* Mortgage offer conditions not suitable/appropriate (Lvl A)     "Notes on file indicate that the B's two daughters will reside at the security. Whilst offer conditioned that lender aware, there is no requirement for Deed of Consent to be completed. Potential equity issue.   Details are noted on Lenders Securities screen."</t>
  </si>
  <si>
    <t>304101</t>
  </si>
  <si>
    <t>* Valuer has not provided sufficient comparables (Lvl B)     "All comps are 1 year or more old and all are for smaller 3 bed properties. No justification for such old comps noted."
* Solicitors on Title do not match Application (Lvl B)     "Original chosen solicitors did not meet the lenders criteria."</t>
  </si>
  <si>
    <t>* On-line Submitted SA302 used to verify income (Borrower 2) (Lvl 1)</t>
  </si>
  <si>
    <t>B2 clear credit.  B1 historic defaults X 4 - current acc 1339 Oct11 (settled), C card 841 Dec11 (settled), Loan 4112 Sep10 (settled), and C card 827 Dec11 (settled).    Student Loan 143/mth Of deposit 35k from estate of late grandmother. Evidence seen.</t>
  </si>
  <si>
    <t>674187</t>
  </si>
  <si>
    <t>* Decision to lend not justified by loan approval notes (Lvl B)     "C card settled Sep15 in name of B1 had an arrangement registered for the four years up to settlement. Unable to verify extent of arrears at start/end and whether therefore credit impaired? No evidence of DMP in place."
* Valuer has not provided sufficient comparables (Lvl 2)     "Comp 1 adequate. Comp 2 though valued on 88% of security and is a terraced house, security is SDH. Comp 3 valued 89.9% but sold 9 months prior."</t>
  </si>
  <si>
    <t>* Borrower 2 primary employment history/continuity inadequate (Lvl A)     "Borrowers only returning to work part-time following birth of last child."
* Applicant(s) address search not sufficiently complete (Lvl A)     "Linked addresses noted on credit data, but no evidence that these have been searched. Unclear therefore whether full checks made."
* Property under 10 years old and no NHBC cover or similar (Lvl A)     "Valuation does not confirm MHBC.  Offer conditioned."</t>
  </si>
  <si>
    <t xml:space="preserve">Historic C card default B1, for 4155, now settled Sep11. Also C card default for 4297, settled Feb12. C card settled Sep15 in name of B1 had an arrangement registered for the four years up to settlement. Unable to verify extent of arrears at start/end and whether therefore credit impaired? No evidence of DMP in place. CCJ 13083 registered against B1 in Aug10 and settled Sep15. B2 income verified by employer, as per system of 25May16. No issues.  </t>
  </si>
  <si>
    <t>486076</t>
  </si>
  <si>
    <t>* Borrower 1 Affordability issues noted (Lvl B)     "It is noted that the Apr16 P60 for B1 shows a final tax code of 1060L. The payslip dated 28Apr16 shows a tax code of 451L resulting in a higher tax liability and reduction in  net pay. The underwriter has commented that he has noted a change in tax code but the reason for the change has not been investigated."</t>
  </si>
  <si>
    <t xml:space="preserve">Other commitments £250.60 CSA. £30 Debt Collection Agency. Although not shown on the credit search, the borrowers declared a CCJ of £12123. The borrowers have provide a copy of their Experian file to show that this was dated 2Apr14 and satisfied 11Sep15.  </t>
  </si>
  <si>
    <t>602506</t>
  </si>
  <si>
    <t>* Valuer has not provided sufficient comparables (Lvl B)     "All comparable sales exceed 10% of valuation. Two of these are also over 6 months old."
* Borrower 1 Income / bank statement issues noted (Lvl B)     "Borrower is a professional sportsman on a 4.5 year contract but has been treated as in full time employment by the underwriter.  The borrower is 24 years old and plays full time rugby for Huddersfield Giants since March 2016 with a history prior to this.  The borrower has provided a long explanation as to how he intends to afford the mortgage payments long term and beyond his current rugby playing career.  Contract of employment on file."</t>
  </si>
  <si>
    <t>* Mortgage offer conditions not suitable/appropriate (Lvl A)     "Notes on file indicate that the partner of B1 will reside at the security. Whilst offer conditioned that lender aware, there is no requirement for Deed of Consent to be completed. Potential equity issue.  Details noted on Lenders securities screen."</t>
  </si>
  <si>
    <t>624106</t>
  </si>
  <si>
    <t xml:space="preserve">Two title no's on CoT - WK311759 &amp; WK484888. only WK311759 on lender system. Original title under WK311759 split with a portion of land being removed from original title and re-registered under WK484888. Copy of Land Reg details with plan scanned and a new property to be lived in by Borrower has been built on this. Freehold interests lodged under each title and no indication from sols of any access or easement issues. B currently resides in security which is to be let out. Sols advise that borrower states prop will be let out once it is in a condition to do so. Funds being raised are for Home imps. B is only moving to prop next door. Wimpey No-fines Construction.  Security is an end terrace as illustrated by title extract and valuer photos, satisfied therefore that all comps used were SDHs.  On VR in 2 variations of forenames, from 08/16 with forenames transposed and from 15/16 as on system B treated as PAYE as only 15% shareholder. Adequate income evidenced. Interest only for BTL with sale of the property as repayment vehicle. </t>
  </si>
  <si>
    <t>448559</t>
  </si>
  <si>
    <t>* Valuer has not provided sufficient comparables (Lvl B)     "One comparable sale is more than 10% below valuation figure and one sale is over 6 months old."</t>
  </si>
  <si>
    <t>* Applicant(s) address search not sufficiently complete (Lvl A)     "Linked addresses noted on credit data, but these are noted as not being searched. Unclear therefore whether full checks made."
* LTV exceeds policy (Lvl A)     "Within policy as 90% product used."</t>
  </si>
  <si>
    <t xml:space="preserve">B2 joint mortgage with mother £210.88. £6774 car allowance included as assessable income but not shown on lenders income summary. </t>
  </si>
  <si>
    <t>* Post-Offer Issues Indicated (Lvl B)     "Solicitors reported that there was a restriction registered on the property meaning the current owner would have to pay a fee to the original owner if they wished to sell any of the land. The sols have asked for this to be removed but the owner initially declined the request.  It was further clarified that it was not intended for the restriction to be registered against the borrowers title and sols subsequently confirmed that when the plot is registered there will be no restriction in place. The case has proceeded to completion on this basis."
* Valuer has not provided sufficient comparables (Lvl B)     "All comparable sales are more than 10% below valuation. The valuer has commented that all are much smaller with less bathrooms and not as good finish. They are the best and most recent comparables available."
* Property under 10 years old and no NHBC cover or similar (Lvl B)     "Valuer has not commented on NHBC. Offer is conditioned for sols to confirm that an appropriate home warranty indemnity insurance scheme is in place."</t>
  </si>
  <si>
    <t>£250pm maintenance</t>
  </si>
  <si>
    <t>456629</t>
  </si>
  <si>
    <t>B45 8HT</t>
  </si>
  <si>
    <t>* Solicitors on Title do not match Application (Lvl B)     "Original sols as per application form were confirmed by lender to be acceptable. Sols changed by borrower pre offer, no reason noted on file."
* Borrower 1 Income / bank statement issues noted (Lvl B)     "The borrower has been in a Debt Management Plan since Mar13 and includes repayment of payday loans. As the borrower has been with her current employer since 2001 it is not clear what previous issues she has had and why there was a need to resort to payday lending. No explanation has been requested by the lender."
* Valuer has not provided sufficient comparables (Lvl B)     "The Valuers report is dated 13Jul16 and has given comparable sale dates of Oct16 and Dec16. It seems that unlikely that contracts would have been exchanged this far in advance and so it is felt that the dates cannot be relied on.  The sale prices given are all within 10% of value."</t>
  </si>
  <si>
    <t>* Source of deposit not reasonable (Lvl B)     "£4790 of the deposit has been provided by B2's aunt. While this relationship is acceptable there is no confirmation on the file that the aunt is a homeowner as required by lending policy."
* Property address on Application does not match tape (Lvl B)     "The borrowers are purchasing as sitting tenants from their landlord, property postcode CF40 2LN. The postcode for the property details shown on the application form appear to have been transposed to CF40 2NL resulting in a different address being prefilled in this field. The correct address was confirmed with the broker but a revised application does not appear to have been submitted."</t>
  </si>
  <si>
    <t>* Post-Offer Issues Indicated (Lvl A)     "Funds released 25Aug16 for completion on 26Aug16. Funds returned 25Aug16 and case not completed on DPR. Lender has agreed not to charge a second TT charge as they were advised of potential delay in completion before release of funds. Second release of funds 5Sep16 for completion 6Sep16."
* Applicant(s) address search not sufficiently complete (Lvl A)     "Linked addresses noted on credit data, but these are noted as not being searched. Unclear therefore whether full checks made."</t>
  </si>
  <si>
    <t xml:space="preserve">£10pm commitment to 1st Credit debt collection agency. </t>
  </si>
  <si>
    <t>558017</t>
  </si>
  <si>
    <t>The borrowers are re-mortgaging, like for like, their buy to let property which is next door to the residential home.  The borrowers, along with two others of the same surname,  are on the voters roll at the property address which is number 3.  They appear on the voters roll at their declared residential address which is number 1 until 2002.  The voters roll information would suggest that the borrowers live in the property that is a buy to let.  The borrowers have provided a separate declaration stating that they live at number 1 and have provided proof of residency for the last 3 years by way of council tax demands.  They have also supplied a copy of the tenancy agreement for number 3.  All of this would appear to prove that the voters roll information is not accurate.  The offer is CBTL compliant.</t>
  </si>
  <si>
    <t>530568</t>
  </si>
  <si>
    <t>* Valuer has not provided sufficient comparables (Lvl B)     "Comparable sales 1 and 2 are both over 6 months old. The valuer has commented that they will have had a slight increase in value and have been included as they are on the same development as the subject property. All comparables are within 10% of valuation."
* Borrower 1 Income / bank statement issues noted (Lvl B)     "It is noted that B1 has taken out loans on 4Mar14, 12Feb15 and 18May15. Credit search shows total balances of £29,658 with a monthly commitment of £637pm. The need for this level of credit in just over 12 months has not been investigated.  The two loans taken in 2015 are HP agreements and probably relate to car purchases. P60 for B1 show payroll number JE01 and payslips show gross incomes of £1827.52 for 22Feb16, £1827.32 for 22Mar16 and £1817.08 for 22Apr16. In all cases the tax and national insurance deductions have resulted in a net pay of exactly £1500pm which appears to be unusual. The payslips also state payment method cheque although the bank statement seen shows an automated credit. Although the cheque payment was noted by the underwriter it does not appear to have been satisfactorily explained. It would also have been prudent to query the 01 payroll number and verify the tax and national insurance deductions. A company search shows that the signatory on the employment reference is a director of the company, also the company appears to be a very small family run firm."</t>
  </si>
  <si>
    <t>649170</t>
  </si>
  <si>
    <t>* Valuer has not provided sufficient comparables (Lvl B)     "All 3 comparables are outside 10% tolerance"</t>
  </si>
  <si>
    <t>* Credit search not within 40 Days (Lvl A)
* Applicant(s) address search not sufficiently complete (Lvl A)     "Linked addresses noted on credit data, but no evidence that these have been searched. It is unclear therefore whether full checks made."</t>
  </si>
  <si>
    <t>Remortgage to raise funds to buy investment property, raising additional £323k. IO mortgage to be redeemed by sale of both properties and downsizing.  The property being purchased is 9 doors down from where the borrowers currently live but appears to be considerably smaller  the borrowers current home.  The borrowers have provided an additional undertaking stating that they intend to remain in the security address and rent out the new property.  This seems feasible.  The borrowers jointly own a limited company, the nature of the business is construction. Borrower 1 comes of the voters roll in 2014, having previously been on  since 2011 along with borrower 2.  No real explanation has been provided for this although the broker has uploaded a note onto the lenders system stating that the borrowers are polish and are not sure whether they are entitled to vote in the UK so they never bothered to register.  This seems to contradict the voters roll information but no further questions were asked.  Proof of residency provided.</t>
  </si>
  <si>
    <t>216339</t>
  </si>
  <si>
    <t xml:space="preserve">2 of three comps used as SDH and not terraced. Unclear from report/app form whether property is ETH or MTH. Consequently the suitability of using SDH comps unclear. Third comp was a ETH but only valued at 81% of security. A review of rightmove shows properties in road are a mix of SDH and Terraced props.  Declared occs x 2 on app form, but not conditioned on offer. Tins however, will cover Land reg confirms security currently in sole name. Hence loan in sole name. Mtg  A1  Earnings - basic 23115, Guaranteed shift payts of 4623 and guaranteed weekend prem of 3228.60. All shown as regular payments across payslips submitted. </t>
  </si>
  <si>
    <t>525950</t>
  </si>
  <si>
    <t>* Solicitors on Title do not match Application (Lvl B)     "Original chosen solicitors did not meet the lenders criteria. Lender note 05Jul16 and 13Jul16."</t>
  </si>
  <si>
    <t>* Credit search not within 40 Days (Lvl 1)
* Borrower 2 primary employment history/continuity inadequate (Lvl A)     "B2 employment commenced Oct15, information not specifically provided for previous employment but 2015 P60 on file shows that the borrowers employer to be another care provider."
* Applicant(s) address search not sufficiently complete (Lvl A)     "Linked addresses noted on credit data, but no evidence that these have been searched. Unclear therefore whether full checks made."</t>
  </si>
  <si>
    <t>B1 is FTB, but B2 existing borrower. Credit search date within criteria. B1 came of VR in 2010 no other entries at the borrowers address since, not on VR anywhere else since, three years proof of residency supplied, B2 on VR 14/16.  A1 mortgage conduct evidenced by searches. No other o/in s credit. B1 inc taken from annual pay statement  and reflects the change in hours and hourly rate. = 17628. B2 inc taken from contract. May16 payslip actually indicates higher basic at 17010. However, as payslips show variable basic, will base on contract, albeit unsigned.</t>
  </si>
  <si>
    <t>B2 is a FTB £52.97 is CSA payment, £78.50 relates to CCJ and £335.29 is a loan not on credit search, £127 is DMP. CCj redeemed from sale of existing property B1 latest payslip confirms payrise to £30k</t>
  </si>
  <si>
    <t>485513</t>
  </si>
  <si>
    <t>* Credit search not within 40 Days (Lvl A)     "Case previously declined Dates are within policy"
* Mortgage offer conditions not suitable/appropriate (Lvl A)     "Notes on file indicate that the daughter of the Borrowers will reside at the security. Lenders system updated, however there is no condition requiring a Deed of Consent to be completed. Potential equity issue."</t>
  </si>
  <si>
    <t>610020</t>
  </si>
  <si>
    <t>* Property-related issues notes on Valuation Report (Lvl B)     "It is noted that B2 is a childminder with use of premises deducted as an expense in her trading accounts. No further enquiries appear to have been made regarding this however from income figures declared appears to be relatively small scale."</t>
  </si>
  <si>
    <t>* Credit search not within 40 Days (Lvl A)     "Credit search dated 21Jun16. Offer issued 03Aug16. Search is 50 days old at time of Offer therefore within policy at less than 60 days."
* Applicant(s) address search not sufficiently complete (Lvl A)     "Linked addresses noted on credit data, but these are noted as not being searched. Unclear therefore whether full checks made."
* Mortgage offer conditions not suitable/appropriate (Lvl A)     "Notes on file indicate that the B's daughter will reside at the security. Whilst offer conditioned that lender aware, there is no requirement for Deed of Consent to be completed. Potential equity issue.  Lender Securities screen noted with details."
* Borrower 1 Affordability issues noted (Lvl A)     "Underwriter assessment assumed all outstanding credit (except for £99.03pm) to be cleared, DTI calculated at 48.04%. However monthly commitment of £272pm noted and offer not conditioned robustly in ensuring these are cleared. As such should be included in DTI calculation. We are unable to calculate KMC’s DTI but it is likely to be approx. 58.29% on this basis."</t>
  </si>
  <si>
    <t>466798</t>
  </si>
  <si>
    <t>* Post-Offer Issues Indicated (Lvl 1)     "Sols advised 15/8/16 that the terms of the lease do not fully comply with the CML requirements stipulated by lender. The reason for this is not noted anywhere. However, to rectify this the sols obtained and approved a Maisonette and Contingent Building Insurance indemnity policy from the vendors solicitors which covers 110% of the p/p."
* LTV exceeds policy (Lvl A)     "90% LTV, but within product maximum."</t>
  </si>
  <si>
    <t xml:space="preserve">Whilst only being doing 2nd job for short period since Nov15, U/w has satisfied themselves that this is manageable and that child care is considered. Letter on file detailing how combo of grand-parents and the childs father look after the child whilst at work.  Deposit confirmed as being from own resources Notice of Correction recorded on Credit Record, no other details known. Main income in 2 parts basic of 35608 and a Canvass fee of 701.71/mth ( 8420)  2nd job 19000 evidenced payslips - works evenings and weekends. Monthly deductions on payslips of - Credit Union payment on payslip of 80.63 and Car parking 20.11 = 1208.88  Black Horse 115.90 Also deduction of HMRC NDDS 50/mth --- repayment of overpaid tax credits </t>
  </si>
  <si>
    <t>648976</t>
  </si>
  <si>
    <t>R1001391239</t>
  </si>
  <si>
    <t>* Deposit withdrawn from company not feasible (Lvl B)     "£40,000 of the deposit is being gifted by B1's parents. The parents have withdrawn the full £40,000 from their business account. As the underwriter had already commented that it was noted that the majority of credits to B1's business account were coming from his parents business it would have been prudent to make enquiries as to the effect of the withdrawal from the parents business. A payment of £19,569 to HMRC on 27Jul took the account £10,146 overdrawn and the £40,000 withdrawal increased this to £50,146 overdrawn. The overdraft peaked at £73,929 on 4Aug16 and returned to credit on 18Aug16 following receipt of £198,371. It is noted that this is against a £100,000 agreed overdraft limit.  The accountant has stated very strong company with a reputable client base with a bright future. It is noted that this is a family company with the borrowers parents holding the other directorships."
* Solicitors on Title do not match Application (Lvl B)     "Original sols did not meet lenders requirements."
* Borrower 1 Income / bank statement issues noted (Lvl B)     "SA302's provided show that B1's income has increased from £30,007 in 2015 to £63,615 in 2016. It would have been prudent to obtain an explanation for the reason for the large uplift in income and the businesses ability to support this level of income in the long term. It is noted that there are 4 shareholders in the business, B1, his brother and their parents with B1 owning 50% of dividend bearing shares."
* Red flags observed re. the value or valuation process (Lvl B)     "The valuer has assumed an unexpired lease term in excess of 990 years. The COT advises an unexpired term of 989 years. This does not appear to have been referred to the valuer for a further opinion."</t>
  </si>
  <si>
    <t>SL2 4EY</t>
  </si>
  <si>
    <t>BM327443</t>
  </si>
  <si>
    <t>R1001391929</t>
  </si>
  <si>
    <t>* LTV exceeds policy (Lvl A)     "90% LTV within lender's policy"</t>
  </si>
  <si>
    <t>B 1's employers company's head office is 156 miles away but the company operates nationally. This has been noted by the uw.</t>
  </si>
  <si>
    <t>LE9 1SE</t>
  </si>
  <si>
    <t>LT229318</t>
  </si>
  <si>
    <t>R1001389970</t>
  </si>
  <si>
    <t>* Post-Offer Issues Indicated (Lvl B)     "The mining search provided by the solicitor has not been referred to the valuer for comment. The solicitors letter has made qualifying comments and states please confirm your surveyor is happy with the result of this search"
* Decision to lend not justified by loan approval notes (Lvl B)     "The offer was conditioned for a Mining Search to be obtained as per comments on the Valuers Report. The solicitor has provided a copy of the Mining Search and has commented that 1 seams of coal have been mined at an approximate depth of 660m to 720m under or near to the property, the last working being in 1983. The solicitors letter states please confirm your surveyor is happy with the result of this search.  The search does not appear to have been referred to the valuer for comment with account notes showing 'Clear mining search received.'"
* Property-related issues notes on Valuation Report (Lvl B)     "The valuer has commented that the internal condition of the property is poor. Photographs have been provided but are not legible."</t>
  </si>
  <si>
    <t>32.40% DTIR taken from Underwriter decision notes.</t>
  </si>
  <si>
    <t>CV6 4EG</t>
  </si>
  <si>
    <t>WJ213938</t>
  </si>
  <si>
    <t>R1001393553</t>
  </si>
  <si>
    <t>* LTV exceeds policy (Lvl A)     "FTB 90% within lender's policy"</t>
  </si>
  <si>
    <t>M26 4FL</t>
  </si>
  <si>
    <t>LA245217</t>
  </si>
  <si>
    <t>R1001392773</t>
  </si>
  <si>
    <t>* Applicant(s) address search not sufficiently complete (Lvl A)     "Linked addresses noted on credit data, but no evidence that these have been searched. It is unclear therefore whether full checks made."
* Maiden names/aliases not properly searched (Lvl A)     "No evidence of any search in maiden name"
* Rental amount does not adequately cover monthly payment (Lvl A)     "Rental yield assessed at 120% as per lending policy 1.7.3"
* Property-related issues notes on Valuation Report (Lvl A)     "Valuer has stated the presence of  high quarry wall to the rear of the rear boundary which is considered a special risk for insurance purposes. This is not owned by the subject property and there are no known maintenance liabilities."</t>
  </si>
  <si>
    <t>Additional funds raised to provide deposit on new residential purchase</t>
  </si>
  <si>
    <t>BS20 7EH</t>
  </si>
  <si>
    <t>ST217586</t>
  </si>
  <si>
    <t>R1001390143</t>
  </si>
  <si>
    <t>* Property-related issues notes on Valuation Report (Lvl A)     "Walls of property stated to be Post 1965 timber frame construction with masonry outer leaf. Referred to Property Team who confirmed that the property was suitable security."</t>
  </si>
  <si>
    <t>Confirmed as full value sale with no concessionary purchase price</t>
  </si>
  <si>
    <t>CF38 1PQ</t>
  </si>
  <si>
    <t>CYM655468</t>
  </si>
  <si>
    <t>R1001388850</t>
  </si>
  <si>
    <t xml:space="preserve"> £58750 being used to reduce the debt on his 3 other owned properties and £7k used to repay credit</t>
  </si>
  <si>
    <t>HD5 0AU</t>
  </si>
  <si>
    <t>WYK167513</t>
  </si>
  <si>
    <t>R1001391273</t>
  </si>
  <si>
    <t xml:space="preserve">Historic defaults - B2 - c card 2961 in Jan12 - settled, c acc 520 in Aug11 - settled and c acc 4343 in Aug10 - settled.  Mortgage A1 conduct.   U/w notes indicate that using 50% of o/time for B1 based on Mar16 yr. end. Fathers Part of deposit is from business jointly owned by B2 and its removal will not be detrimental. Notes state that accountants have confirmed this on 15Aug16.  Existing property p/p = 122k - o/s mtg 89k approx. Equity approx. 33k. With fathers gifted dep of 16500 the deposit is covered.   </t>
  </si>
  <si>
    <t>SK16 4HU</t>
  </si>
  <si>
    <t>GM774738</t>
  </si>
  <si>
    <t>R1001388250</t>
  </si>
  <si>
    <t>* Valuer has not provided sufficient comparibles (Lvl B)     "All 3 comparibles are outside of 10% and one is over 6 months old. The valuer has not commented further."</t>
  </si>
  <si>
    <t>The purchaser type on the application form is showing as Purchasing from Landlord as sitting tenant. This would appear to be a mis-type as the contact for the inspection is a selling agent and they are not buying the property in which they currently reside. This has not been queried by the uw.  No solicitors were entered on the application form. They were advised and checked later in the process.</t>
  </si>
  <si>
    <t>SK17 7EG</t>
  </si>
  <si>
    <t>DY184582</t>
  </si>
  <si>
    <t>R1001387444</t>
  </si>
  <si>
    <t>* Borrower 1 primary employment not of sufficient duration (Lvl A)     "Borrower commenced new employment May2016, underwriting discretion used as previous employment was in same line of work. Employment reference and copy of contract held on file for current and previous employment"
* Applicant(s) address search not sufficiently complete (Lvl A)     "Linked addresses noted on credit data, but no evidence that these have been searched. It is unclear therefore whether full checks made."
* Maiden names/aliases not properly searched (Lvl A)     "No evidence of any search in maiden name of B2."
* Mortgage offer conditions not suitable/appropriate (Lvl A)     "Notes on file indicate that the daughter will reside at the security. Whilst offer conditioned that lender aware, there is no requirement for Deed of Consent to be completed. Potential equity issue."</t>
  </si>
  <si>
    <t xml:space="preserve">Contract figures used £76128 and guaranteed bonus of £9880 B1 not on voters roll, proof of residency received together with explanation to why he was removed in 2013 Borrowers had serious arrears problems in 2013/2014 due to the recession when business was slow and contracts were not paid. An arrangement was made and arrears cleared by Oct15, over payments have since been made. There are several defaults with reducing balances, all active credit is being paid when due B2 will be 71 at end of term, is currently a home maker, no income used in assessing this loan. </t>
  </si>
  <si>
    <t>BR8 7RA</t>
  </si>
  <si>
    <t>K506342</t>
  </si>
  <si>
    <t>R1001391960</t>
  </si>
  <si>
    <t>* Valuer has not provided sufficient comparibles (Lvl A)     "One of the comparibles is outside of 10%. The valuer has not commented further."</t>
  </si>
  <si>
    <t>Adverse credit, current one month arrears on bank account Other monthly payment is debt management programme</t>
  </si>
  <si>
    <t>LN8 2EG</t>
  </si>
  <si>
    <t>R1001390205</t>
  </si>
  <si>
    <t>* Deposit withdrawn from company not feasible (Lvl B)     "B1 has funded the £67,790 deposit and repayment of credit from his business account. The accountant has advised that the withdrawal of funds are a repayment of a loan owed to B1 and they are available for him to use as he sees fit.  It is not felt that the accountant has given a specific confirmation as to how the withdrawal will affect the business. Business bank statements have not been seen however Management Accounts to 31Dec15 show cash at bank and in hand of £64,622. It does therefore appear that all available funds are being withdrawn from the business. The accountants letter is dated 19Jul16 and it does therefore appear that the accountant may not be fully aware of the company's position. Management Accounts show that the Creditor was owed £41,360 as at 31Dec15. The same accountants letter refers to management accounts prepared for year ending March 2016 which confirm a turnover of £1,539,421 and a net profit, before tax, of £379,329."
* Borrower 1 Income / bank statement issues noted (Lvl B)     "It is not felt that the accountant has given a specific confirmation as to how the withdrawal will affect the business. Business bank statements have not been seen however Management Accounts to 31Dec15 show cash at bank and in hand of £64,622. It does therefore appear that all available funds are being withdrawn from the business and it would have been prudent for the underwriter to have requested sight of up to date business bank statements and referred back to the accountant for further comment.  It is noted that the borrower is keeping his existing property with £200k equity and renting it with 125% cover. The borrowers income has been assessed at £194,354 however the credit search shows 4 credit cards totalling £37,272 all of which are close to their limits. i.e. £6,216 on £6,800, £18,961 on £19,000, £7,211 on £7,300, £4,884 on £5,100. This does not appear to match the borrowers profile and the need for reliance on this level of unsecured credit should have been investigated further. The borrower has declared that £25,190 is being repaid but it has not been verified if these are up to date balances or if there will be any ongoing balances.  Noted low DTI of 36.4%"
* LTV exceeds policy (Lvl B)     "Product max 85%. Loan agreed with fees added increasing LTV to 85.457%."
* Valuer has not provided sufficient comparibles (Lvl B)     "Two comparable sales fall outside 10% of valuation."</t>
  </si>
  <si>
    <t>Maximum loan amount taken from Lenders Summary screen. DTIR taken from Underwriter Decision notes</t>
  </si>
  <si>
    <t>TQ3 2QP</t>
  </si>
  <si>
    <t>DN421102</t>
  </si>
  <si>
    <t>R1001381309</t>
  </si>
  <si>
    <t>* Post-Offer Issues Indicated (Lvl B)     "Acting solicitors advised that there is a charging order with a debt of £8k registered against the property that will be removed prior to completion of this loan. There is no copy of the land registry search to confirm this, however bank statements show a 3rd party credit to the borrowers bank account and a subsequent debit to the charging order company of £2.6k. The source of these funds have not been investigated."
* Solicitors on Title do not match Application (Lvl B)     "Nominated solicitors did not meet lenders requirements."
* Decision to lend not justified by loan approval notes (Lvl B)     "Notes on file indicate that the lender requires site of the mortgage offer for the residential purchase before any offer on the Let to Buy is issued. A copy of a memorandum of sale is on file, this however has no indication of the loan or mortgage company providing the mortgage."</t>
  </si>
  <si>
    <t>Funds being used for deposit on new residential property. Existing debt approx. £133k</t>
  </si>
  <si>
    <t>DA18 4HA</t>
  </si>
  <si>
    <t>SGL317191</t>
  </si>
  <si>
    <t>R1001393425</t>
  </si>
  <si>
    <t>* Maiden names/aliases not properly searched (Lvl A)     "No evidence of any search in maiden name of B2"
* Borrower 1 Affordability issues noted (Lvl A)     "Underwriter assessment assumed all outstanding credit (except for £259.59 pm) to be cleared. However monthly commitment of £296.27 pm noted and offer not conditioned robustly in ensuring these are cleared. As such should be included in DTI calculation. We are unable to calculate KMC’s DTI but it is likely to increase by approx.  6.71 % on this basis."</t>
  </si>
  <si>
    <t>BS4 1UE</t>
  </si>
  <si>
    <t>BL35033</t>
  </si>
  <si>
    <t>R1001392895</t>
  </si>
  <si>
    <t>Funds being raised to extend lease on security, home improvements on another property and debt consolidation Borrower owns 2 other properties</t>
  </si>
  <si>
    <t>UB3 2UX</t>
  </si>
  <si>
    <t>NGL564281</t>
  </si>
  <si>
    <t>R1001390992</t>
  </si>
  <si>
    <t>* Deposit withdrawn from company not feasible (Lvl B)     "B1's mother has a 25% shareholding in the business and has withdrawn £100,000 by way of repayment of her directors loan account in respect of the gifted deposit. The accountant has confirmed on 20Sep16 that this will not have any detriment to the business and its trading operations. It is noted that accounts for the year ended 31Aug16 show retained profit of £127,952 and cash at bank of £96,522. The withdrawal of £100,000 on 9Sep16 is noted to have reduced the business bank balance from £105,250 to £5,250 and is therefore substantial. It would have been prudent to obtain further clarification of the accountants statement.  It is also noted that the borrowers are stated to have taken dividend payments in Sep16 to repay loans of approximately £45,000 and it would have been prudent to investigate how this would affect levels of disposable income for the current year."
* Source of deposit not reasonable (Lvl B)     "Both borrowers have lived with B1's parents since Sep09 and have declared a joint income of £135,484. It is however noted that they are relying on a 100% gifted deposit of £170,000, £100,000 from B1's mother and £70,000 from B2's mother. It is felt that given the income levels combined with living with parents that they would have had savings available to make some personal input into the transaction. The lack of personal input should have been challenged and investigated by the underwriter. It is also noted that they have repaid loan balances of £44,000 and £4,000 credit card balances through dividend payments."
* Decision to lend not justified by loan approval notes (Lvl B)     "It is felt that the underwriter has not sufficiently investigated the status of the borrowers. The accountants reference states that B2 is an employee and although she has a 25% shareholding is not named as a director in the accounts. The underwriter has however assessed income based on directors remuneration and dividends for both borrowers.  As a director of the business, B1's mother has withdrawn £100,000 from the business to provide a gifted deposit. The accountant has confirmed that his withdrawal wall not have a detrimental affect on the business however bank statements show that this reduced the balance in the business account from £105,250 to £5,250 and it is felt that this statement should have been challenged. The borrowers are also noted to be using dividends to repay approx. £45,000 of credit in Sep16. With the business year end being 31Aug16 consideration should have been given as to how this use of funds would affect levels of income for the current year.  It is noted that these borrowers returned a risk level of 4."
* Solicitors on Title do not match Application (Lvl B)     "Original sols did not meet lenders requirements."
* Borrower 2 primary employment lacks sufficient documentation (Lvl B)     "The accountants reference states that B2 is an employee and it is therefore felt that confirmation of income could have been supported by payslips and P60."
* Borrower 2 Income / bank statement issues noted (Lvl B)     "The accountants reference states that B2 is an employee with a 25% shareholding. The accountant has provided an income figure of £73,723 as a directors salary. The underwriter comments state accounts show turnover of £1,074,166, net profit after tax of £265,175 with directors remuneration £18,804 and dividends £252,164. Accountant has advised B's incomes as £73,693 each. As both B's are 25% shareholders B's income assessed as 25% of directors remuneration and dividends £67,742 each. This assessment does not appear to be correct as although B2 bank statements show receipt of dividends the accounts to 31Aug16 do no show B2 as a director of the business. The directors are B1 and his mother who own 25% A &amp; B shares respectively. There is also a 50% shareholding of C shares and while it could be assumed that this relates to B1's wife and his father this has not been clarified. It is felt that further clarification and understanding of the structure of the business should have been obtained for the income assessment. It is noted that the accounts show a distribution of balance sheet funds, the recipients listed are the borrowers and the parents of borrower 1.  Borrower 2 does not appear to be a director but is a shareholder and would be entitled to receive dividends. The business provides credit for 24 to 60 months and the accounts show that it has taken on a further £5 million of debt in the last 12 months."</t>
  </si>
  <si>
    <t xml:space="preserve"> 57.65% DTIR taken from Underwriter decision notes.</t>
  </si>
  <si>
    <t>LS16 5HH</t>
  </si>
  <si>
    <t>WYK494915</t>
  </si>
  <si>
    <t>R1001390326</t>
  </si>
  <si>
    <t>* Potential consents issue noted from Voters Roll information (Lvl A)     "There is another person on the vr at Bs current address currently and they are not. They have confirmed that he does not reside now and will not reside in the mortgaged property."
* Consents Issue from VR - not properly conditioned on offer by UW (Lvl A)     "Applicants confirm that the person currently on the vr at their current property will not reside in the mortgaged property"
* Valuer has not provided sufficient comparibles (Lvl A)     "One comparable is outside of 10%. The valuer has noted this and advises that the comparable is still considered acceptable."</t>
  </si>
  <si>
    <t>The £80 declared as a loan on the application form could be the DMP - the uw has deducted as an additional outgoing.</t>
  </si>
  <si>
    <t>DY11 6QR</t>
  </si>
  <si>
    <t>HW118785</t>
  </si>
  <si>
    <t>R1001393611</t>
  </si>
  <si>
    <t>* Valuer has not provided sufficient comparibles (Lvl B)     "One comparable is over 6 months old and outside of 10%. The valuer has not commented further."</t>
  </si>
  <si>
    <t>* Borrower 1 Affordability issues noted (Lvl A)     "Underwriter assessment assumed all outstanding credit (except for £63.33 pm) to be cleared. However monthly commitment of £456.00 pm noted and offer not conditioned robustly in ensuring these are cleared. As such should be included in DTI calculation. We are unable to calculate KMC’s DTI but the increase in DTI it is likely to be approx.  12.82 % on this basis."</t>
  </si>
  <si>
    <t>CM21 9RB</t>
  </si>
  <si>
    <t>EX372164</t>
  </si>
  <si>
    <t>R1001394880</t>
  </si>
  <si>
    <t>* Borrower 1 general employment history inadequate (Lvl B)     "App form stated that B1 was a director of business since Aug15. However, acct certificate states that only became 50% shareholder in Feb16. This has not been queried. Unclear whether worked for business in non directorial role before. Lending policy section 3.5.5 states that where employment status changed from employed to self employed in same line of business and with same employer this is acceptable if u/w rationalises this with appropriate notes. No notes appear recorded to highlight this possible change. If however, B1 wasn't employed by business before then we do not have full 12 month employment history. Business itself confirmed as established 3 yrs. plus. It is noted however, that were B2 still sole director, than all income would have simply attached to him."
* Applicant(s) address search not sufficiently complete (Lvl B)     "Linked addresses noted on credit data, but no evidence that these have been searched. Unclear therefore whether full checks made. Address on POR shows different variation of declared address. No evidence this queried or re-searched."</t>
  </si>
  <si>
    <t>* Maiden names/aliases not properly searched (Lvl A)     "No evidence of any search in name of B2 with variation of forenames used."</t>
  </si>
  <si>
    <t xml:space="preserve">Deposit from business. Acct confirms this will not be detrimental to business. Supported by evidence of the sale of a property in Stockport which will release funds into the business also scanned. Prop being sold for 865k. Previous home still mortgaged will be part of BTL portfolio and not redeemed.   Of the comps used 2 are actually for SDH's and not DHs. No issue as they value up and clearly support the valuation of the subject DH . Clear credit history. No defaults flagged.  Not on current VR, but only resident 6 months.  Searches show ccs 35178 , loans 404/mth - small loan and all ccs to be cleared. Capacity exists to do this and fund deposit as confirmed by accountant. Conditioning is this instance deemed ok and happy to exclude the debt to be cleared from DTI.  Max borrowing taken from lender system summary screen. </t>
  </si>
  <si>
    <t>M20 2XH</t>
  </si>
  <si>
    <t>GM501084</t>
  </si>
  <si>
    <t>R1001390548</t>
  </si>
  <si>
    <t>Let to Buy application, additional funds to provide deposit on residential purchase</t>
  </si>
  <si>
    <t>EN3 6GH</t>
  </si>
  <si>
    <t>MX500821</t>
  </si>
  <si>
    <t>R1001390784</t>
  </si>
  <si>
    <t>* Borrower 1 Income / bank statement issues noted (Lvl B)     "Accountants reference covers the period Feb15 when B1 started trading to 31Jan16. Only one business bank statement covering the period 1Jul-7Jul16 has been seen to verify ongoing income. It may have been prudent to view a wider date range to confirm ongoing income. Some of the bank statements provided do not relate to the borrower or his mother who is gifting part of the deposit.  It seems that the bank statements on file have been scanned onto the wrong file, as it stands the only business bank statement seen for this borrower is the one stated above."</t>
  </si>
  <si>
    <t>* Post-Offer Issues Indicated (Lvl A)     "Original Offer issued on Freehold tenure. Revised Offer issued on Leasehold tenure. Unexpired term referred to valuer who confirmed no change in figures provided."
* Borrower 1 Affordability issues noted (Lvl A)     "Underwriter assessment assumed all outstanding credit to be cleared, DTI calculated at 49.62%. However monthly commitment of £60.67pm noted and offer not conditioned robustly in ensuring these are cleared. As such should be included in DTI calculation. We are unable to calculate KMC’s DTI but it is likely to be approx. 52.08% on this basis."</t>
  </si>
  <si>
    <t>49.62% DTIR taken from Underwriter Decision notes. £151pm maintenance payment.</t>
  </si>
  <si>
    <t>WA5 4HN</t>
  </si>
  <si>
    <t>R1001388635</t>
  </si>
  <si>
    <t>* Decision to lend not justified by loan approval notes (Lvl C)     "The borrowers are two first time buyers, aged 38 and 24 with two young children who currently live in a rented two bedroom flat in Bracknell. The property being purchased, which is stated to be for their sole use, is a purpose built, one bedroom flat with one living room.  A living arrangement whereby a family of four could occupy a one bedroom flat does not seem feasible.  The Lenders system is not sufficiently intuitive to identify that the property offered as security does not meet the borrower’s bedroom requirements, and whilst the underwriter has noted that the property is a one bedroom flat has not linked this to the number of occupiers.  Without any plausible explanation with regards to how the property will work for the borrowers, it is considered unlikely that the borrowers will actually reside in the property.  It is noted that although the property only has one living room, the kitchen is large enough for a dining table which will help to extend the accommodation."</t>
  </si>
  <si>
    <t>* Credit search not within 40 Days (Lvl B)     "Last credit search carried out on 07/07/2016, completion 24/10/2016 - 109 days"
* Borrower 1 Income / bank statement issues noted (Lvl B)     "Two bill payments from App 2's bank statements dated 06/06/2016 and 04/07/2016 for £500 headed Bill payment to Helen - not queried - If ongoing could substantially affect affordability."</t>
  </si>
  <si>
    <t>* Solicitors on Title do not match Application (Lvl A)     "Solicitors not on application but lender confirmed as acceptable pre offer."</t>
  </si>
  <si>
    <t>RG12 7WS</t>
  </si>
  <si>
    <t>BK173238</t>
  </si>
  <si>
    <t>R1001388180</t>
  </si>
  <si>
    <t>* Credit search not within 40 Days (Lvl B)     "The credit search is 127 days old which is more than double the 60 days under lender's policy. Given the number of days involved I have scored this as a B."
* LTV exceeds policy (Lvl B)     "Product max 85%. Loan agreed with fees added increasing LTV to 85.422%"
* Borrower 1 Income / bank statement issues noted (Lvl B)     "The contract of employment dated 10th May 2016 indicates a full time salary of £16,800 and this has been used by the uw as the basic income. The payslip for March 2016 is from SE Coast Ambulance Service but the credits on the bank statements for Apr and May 2016 are from VM Langfords Limit which would indicate that he was employed by someone else at that time. The contract of employment indicates a mandatory six month probation period which would not expire until Dec 16 but also states continuous employment since July 2015.  An email from the broker explains how the South East Coast Ambulance service had been privatised and is now back under NHS management."
* Mortgage offer conditions not suitable/appropriate (Lvl B)     "There is a condition in the offer to repay a credit card with a balance of £125 (costing £3.75 per month). This seems like a pointless exercise as the DTIs only increases by 0.12% which makes no real difference to the deal."</t>
  </si>
  <si>
    <t>* Solicitors on Title do not match Application (Lvl A)     "Solicitors not acceptable to lender. Lender used own solicitors."</t>
  </si>
  <si>
    <t>The full deposit is being provided by app two's parents from the sale of their current property where both applicant one and two have also been resident. Though it is unlikely that the parents will move in with them (they have stated they will not) it may have been beneficial to obtain an ongoing address for the parents.</t>
  </si>
  <si>
    <t>TN40 2LG</t>
  </si>
  <si>
    <t>ESX3398820</t>
  </si>
  <si>
    <t>R1001395269</t>
  </si>
  <si>
    <t>* Valuer has not provided sufficient comparibles (Lvl B)     "2 comparibles are &gt; 6 months and &gt; 10% tolerance"</t>
  </si>
  <si>
    <t>Remortgage for better rate</t>
  </si>
  <si>
    <t>DY4 7JR</t>
  </si>
  <si>
    <t>SF11691</t>
  </si>
  <si>
    <t>R1001384959</t>
  </si>
  <si>
    <t>* Borrower 1 Income / bank statement issues noted (Lvl B)     "B1 bank statements show a returned DD fee charged 1Mar16. The transaction pre dates the statements that have been provided. It is noted that there are regular occurrences of online gambling but it cannot be seen if these contributed to the returned item. It is noted that the underwriter identified the online gambling but felt that only small amounts were involved. Bank statements provided show an average spend of £130pm and would have warranted being included in the affordability assessment."
* Solicitors on Title do not match Application (Lvl B)     "Original choice of sols did not meet lenders requirements."
* LTV exceeds policy (Lvl B)     "Product max 85%. Loan agreed with fees added increasing LTV to 85.945%."</t>
  </si>
  <si>
    <t>* Credit search not within 40 Days (Lvl A)     "Credit search 10May16. Offer issued 28Jun16 therefore within current 60 day policy."
* On-line Submitted SA302 used to verify income (Borrower 1) (Lvl A)     "2015-16 Online SA302 used to verify B1 income. Figures are supported by bank statements."</t>
  </si>
  <si>
    <t>33.5% DTIR taken from Underwriter decision notes.</t>
  </si>
  <si>
    <t>B14 4QL</t>
  </si>
  <si>
    <t>WM206884</t>
  </si>
  <si>
    <t>R1001390799</t>
  </si>
  <si>
    <t>* Mortgage offer conditions not suitable/appropriate (Lvl B)     "Part of the funds are to repay a mortgage secured on the applicant's parents' property. The mortgage appears to be in the applicant's name. As this is a secured loan then the offer should be conditioned for the solicitor to repay this secured loan from the mortgage advance."</t>
  </si>
  <si>
    <t>* Credit search not within 40 Days (Lvl A)     "Search 70 days old at completion"
* Valuer has not provided sufficient comparibles (Lvl A)     "One of the comparibles is outside of 10%. The valuer has not commented further."</t>
  </si>
  <si>
    <t>B32 2UH</t>
  </si>
  <si>
    <t>WM815785</t>
  </si>
  <si>
    <t>R1001391644</t>
  </si>
  <si>
    <t>* Maiden names/aliases not properly searched (Lvl A)     "No evidence of any search in maiden name of B2"
* Valuer has not provided sufficient comparibles (Lvl A)     "One comparable is outside of the 10%. The valuer has not commented further."
* Borrower 1 Affordability issues noted (Lvl A)     "Underwriter assessment assumed all outstanding credit (except for £588 pm) to be cleared. . However monthly commitment of £247.02 pm noted and offer not conditioned robustly in ensuring these are cleared. As such should be included in DTI calculation. We are unable to calculate KMC’s DTI but it is likely to increase by approx.  4.85 % on this basis."</t>
  </si>
  <si>
    <t>LL11 4ND</t>
  </si>
  <si>
    <t>WA796341</t>
  </si>
  <si>
    <t>R1001395214</t>
  </si>
  <si>
    <t>Registered on VR at previous address, Borrowers have recently moved in with parents as property sold, POR on file</t>
  </si>
  <si>
    <t>WF1 2BQ</t>
  </si>
  <si>
    <t>WYK19627</t>
  </si>
  <si>
    <t>R1001391523</t>
  </si>
  <si>
    <t>DMP £250 per month  Borrower moving to a smaller property and is releasing funds to repay £18k of  unsecured debt</t>
  </si>
  <si>
    <t>LE9 7EG</t>
  </si>
  <si>
    <t>LT483614</t>
  </si>
  <si>
    <t>R1001395823</t>
  </si>
  <si>
    <t>* LTV exceeds policy (Lvl B)     "Product max 85%. Loan agreed with fees added increasing LTV to 85.419%."</t>
  </si>
  <si>
    <t>* Applicant(s) address search not sufficiently complete (Lvl A)     "Linked addresses noted on credit data, but these are noted as not being searched. Unclear therefore whether full checks made."
* Mortgage offer conditions not suitable/appropriate (Lvl A)     "Notes on file indicate that the partner of B1 will reside at the security. Whilst offer conditioned that lender aware, there is no requirement for Deed of Consent to be completed. Potential equity issue.  Details are shown on the Lenders Securities screen."</t>
  </si>
  <si>
    <t>£500pm allowance made for retention of existing mortgage @ 125% of current CMS. Property occupied by borrowers daughter. Maximum loan amount taken from Lenders summary screen. DTIR taken from underwriter decision notes.</t>
  </si>
  <si>
    <t>YO26 5PG</t>
  </si>
  <si>
    <t>NYK338691</t>
  </si>
  <si>
    <t>R1001387900</t>
  </si>
  <si>
    <t>* Borrower 1 Affordability issues noted (Lvl B)     "No evidence of rental income has been seen in respect of the borrowers declared BTL mortgage and no declaration of rental income was declared on the 2015 SA302 although the borrowers bank statements show a regular monthly credit of £457.60 from a firm of estate agents. Bank statements provided indicate that the borrower is supporting the full mortgage payment of £581.21 but this has not been accounted for in the affordability assessment. Taking into account the borrowers age and the fact that he has been living with parents it seems feasible that the declared BTL may be a property from a previous relationship and is not actually a BTL. It is noted that this mortgage pre dates when the borrower is declared to have lived with parents. The underwriter has made no reference as to what income is being received to support this mortgage.  It is noted that although it is not possible to access the Lenders DTI, the mortgage advance in relation to income is low; bank statements on file show a continually healthy balance and the borrower has saved his deposit."
* Mortgage offer conditions not suitable/appropriate (Lvl B)     "Section 3 of the Mortgage Offer states that the purchase price is £96,000. Special Condition 1052 states The Property's purchase price is noted as being £97,000. Given the purchase price stated in Section 3 this condition does not appear to be appropriate. It appears that it may not have been removed when the borrower renegotiated the purchase price."
* Valuer has not provided sufficient comparibles (Lvl B)     "Two comparable sales exceed 10% of valuation and one is over 6 months old. The valuer has commented that comparable 2 is over 6 months but relevant as similar type/location. Comparable 3 outside 10% but better condition/fittings and larger. No qualifying comments have been given regarding comparable 1 which exceeds 10% of valuation."</t>
  </si>
  <si>
    <t>£200pm DMP. £43,498 income declared on application form and Lenders income summary. £45,824 shown on Apr15 SA302.</t>
  </si>
  <si>
    <t>WN1 3YD</t>
  </si>
  <si>
    <t>GM15370</t>
  </si>
  <si>
    <t>R1001392152</t>
  </si>
  <si>
    <t>* Valuer has not provided sufficient comparibles (Lvl B)     "Comps 1 and 3 were sold 1 months and 9 months respectively before the valuation date. Comp 2 adequate."
* LTV exceeds policy (Lvl B)     "Product max  85%. Loan agreed with fees added increases the LTV to 85.766%"</t>
  </si>
  <si>
    <t xml:space="preserve">B1 FTB as per app form. Existing mortgage in sole name of B2.    Deposit from equity and own resources B1 on VR at current and previous addresses in 2016. Only in current address since Dec15 hence not had time to come off former home. No issue.   One historic mail order default of 822 Nov11 for B2 now settled showing on searches. U/w refers to 3 defaults which existed Aug16.  DMP now cleared and payments were made until Mar16 when brought utd. Subsequently made payts of 100 per month to clear the bal on halifax card completely. This is borne out by fact that credit search 08Aug16 showed 3 defaults, but when searched again 11Oct16, only the one was showing and this was satisfied.  All credit conditioned to be cleared. Underwriter used current salary B2, although letter on file to show 1% pay award effective Jun16 increasing pay to 45450. Clearing DMP as condition of loan  Max borrowing taken from lender system summary screen. </t>
  </si>
  <si>
    <t>HD5 8LX</t>
  </si>
  <si>
    <t>WYK7498</t>
  </si>
  <si>
    <t>R1001393111</t>
  </si>
  <si>
    <t>* Potential consents issue noted from Voters Roll information (Lvl A)     "The applicant's son is on the vr currently. There is a letter from the council confirming he has now been removed."
* Consents Issue from VR - not properly conditioned on offer by UW (Lvl A)     "The additional occupant has now moved out."</t>
  </si>
  <si>
    <t>Applicant states that the adverse and CCJ were due to a marital split in 2014 when he was responsible for all of the bills. He has been employed with the same company since 1991 and pays all of the bills now as he states he lives alone so it is difficult to see why he could not manage his financial affairs in 2014. Appears to be as a result of financial mis-management rather than financial distress. There are quotes for a kitchen addressed to a third party who applicant states is his girlfriend who does not reside at the property. He then goes on to state "our kitchen" in a letter which seems strange if he lives alone. However he has specifically stated that she does now reside and she is not on the vr so there is little further the uw could do in this regard.</t>
  </si>
  <si>
    <t>OL1 4HH</t>
  </si>
  <si>
    <t>GM189131</t>
  </si>
  <si>
    <t>R1001389432</t>
  </si>
  <si>
    <t>Like for like remortgage to repay commercial loan on the property Application form states 14 properties, portfolio states 16 Valuer has assessed rental income as £450.00, current tenants paying £420.00, Rental % 172.7% Split title, remaining lease term is 915 years</t>
  </si>
  <si>
    <t>HD2 1AS</t>
  </si>
  <si>
    <t>WYK528823/631732</t>
  </si>
  <si>
    <t>R1001391817</t>
  </si>
  <si>
    <t>* Valuer has not provided sufficient comparibles (Lvl B)     "All comps supplied are for 4 bedroom detached houses, whereas the security is a three bed detached bungalow. No justication by valuer or comment by u/w."
* Solicitors on Title do not match Application (Lvl B)     "Borrowers originally chose Enact to act, but these were changed post submission of application. Unclear why this occurred as system notes are unclear."</t>
  </si>
  <si>
    <t xml:space="preserve">Charge registered in favour of Mr and Mrs Pack. To be repaid from 75k additional borrowing. This was funds to help with initial purchase. Copy of original agreement on file. This was an interest free loan, secured on the property and repayment due within three years, that is by Dec16.  Also 20k for Home imps and £18k debt con.   Road liability of 250 noted on report as unadopted - condition on offer.  Historic defaults - B2 - fixed term loan 476 Sep13 now satisfied and c card 2123 Mar14 and now satisfied.  Number of returned DDMs in Jul16 on bank stats.- stated this was due to trf of DDMs payments to be made from another account. Appears these were subsequently paid  from other accs.  Mortgage A1 conduct From searches/ bank stats and app form -  hp 19353   406.71  remain bus stat c card 3357 leave c card 691  - leave fixed term Hitachi  1140  28,50/mth   remain dd to halifax 48.40 remain dd to Funding Circle 298.65   bus stats STUDENT loan payts on SA302 705.60 / yr - 58.80/mth - declared on app  c card 6564 - pay off c  card 3200 pay off c card 4769 pay off c card 3440 pay off  Number of other DDMs accepted as insurances and not loan payments, eg 21.46 to Close Premium Finance.   B1 SA302 - 25175  ( 8064 pay and 17111 dividend) 15/16 - essentially supported by account scanned. B1 SA302 - 38900 (7956 pay and 30944 dividend) 14/15 B1 SA302 - 23914 (7692 pay and 16222 dividend) 13/14      Max borrowing taken from lender system summary screen.     </t>
  </si>
  <si>
    <t>TN25 4DH</t>
  </si>
  <si>
    <t>K210019</t>
  </si>
  <si>
    <t>R1001386816</t>
  </si>
  <si>
    <t>* Borrower 1 Income / bank statement issues noted (Lvl B)     "B is a taxi driver as evidenced by the taxi driver licence badge scanned. However, whilst accepted that this is a cash based employment, credits to bank acc over for month period 5/1/16 to 4/5/16 only total 2010, aggregated to 6030. this does not support the Online SA302 of 22612. It is more akin to the previous yrs. earnings of 7552. No earnings shown for yr. end 2014, but yr. end 2013 were 6827. Three fold increase in earnings from last to current yr. not queried and given the lack of evidential docs to support earnings this should have been queried.  It is also noted that the on-line submission is dated  the 19/5/2016, the application was received by the lender on 31/5/2016, this would appear to be very timely.  However, the income needed to achieve this level of borrowing is in line with a self employed taxi driver."</t>
  </si>
  <si>
    <t>* Credit search not within 40 Days (Lvl 1)
* On-line Submitted SA302 used to verify income (Borrower 1) (Lvl 1)
* Applicant(s) address search not sufficiently complete (Lvl A)     "Linked addresses noted on credit data, but no evidence that these have been searched. Unclear therefore whether full checks made."
* Maiden names/aliases not properly searched (Lvl A)     "There are 2 other variations of Bs name, one with the first and middle names added together as one and another variation where forename and surname reversed. No evidence these variations checked."</t>
  </si>
  <si>
    <t>Associate noted. Not queried. Appears to be former spouse. Additional borrowing of 23k is to repay relatives who lent the funds to meet the matrimonial settlement to ex wife within the deadline set by the courts. Copy of court order scanned to verify this and that no further liability for maintenance payments exist. Bank stats show the funds being credited and debited by banker draft same day, 22Feb16 about 1 month before matrimonial court order. Offer conditioned for independent legal advice for spouse and evidence scanned that this was given. Mining report needed and covered by title ins.</t>
  </si>
  <si>
    <t>WV6 0SG</t>
  </si>
  <si>
    <t>WM545850</t>
  </si>
  <si>
    <t>R1001388784</t>
  </si>
  <si>
    <t>* Borrower 1 Affordability issues noted (Lvl B)     "B1 has declared a £100pm CSA commitment. While this has been accounted for in the affordability assessment, bank statements show no evidence that this is being paid. It would have been prudent to obtain confirmation that there is no outstanding liability."
* LTV exceeds policy (Lvl B)     "Product max 85%. Loan agreed with fees added increasing LTV to 85.896%."
* Decision to lend not justified by loan approval notes (Lvl B)     "The borrower has been living with his girlfriend since 2012. Both are on the current Voters Roll. File notes indicate that the girlfriend will continue to reside in the property that she currently rents from the Council. There is no indication in the notes that the relationship has broken down and it is therefore questionable as to who will actually reside in the new property. It is noted that a family member of the borrowers (possible former partner and mother in receipt of CSA) has been declared bankrupt and would therefore potentially struggle to purchase a property.  B1 has declared a £100pm CSA commitment. While this has been accounted for in the affordability assessment, bank statements show no evidence that this is being paid. It would have been prudent to obtain confirmation that there is no outstanding liability."</t>
  </si>
  <si>
    <t>* Credit search not within 40 Days (Lvl A)     "Credit search 22Jun16. Offer issued 10Aug16 therefore within 60 days as per current policy."
* Applicant(s) address search not sufficiently complete (Lvl A)     "Linked addresses noted on credit data, but these are noted as not being searched. Unclear therefore whether full checks made."</t>
  </si>
  <si>
    <t>£100pm CSA payment declared on app form. Maximum loan taken from Lender Summary screen. DTIR taken from Underwriter decision notes.</t>
  </si>
  <si>
    <t>NN2 7QY</t>
  </si>
  <si>
    <t>NN46111</t>
  </si>
  <si>
    <t>R1001392349</t>
  </si>
  <si>
    <t>* Valuer has not provided sufficient comparibles (Lvl 2)     "Of comps supplied, Comp 1 sold 1 yr. before security valued and comp 2 sold 8 months earlier. Only Comp 3 acceptable."</t>
  </si>
  <si>
    <t>* Applicant(s) address search not sufficiently complete (Lvl A)     "Linked addresses noted on credit data, but no evidence that these have been searched. Unclear therefore whether full checks made."
* LTV exceeds policy (Lvl A)     "Product maximum 90% and so loan within criteria."
* Mortgage offer conditions not suitable/appropriate (Lvl A)     "Spouse named as occupier. Standard Offer conditioning included by lender, but individual not named and no requirement for Deed of Consent to be completed.  System reflects Spouse details as occupier."</t>
  </si>
  <si>
    <t xml:space="preserve">Day 1 DTI noted as 54.55%. (RN score 545, AI score -2 and Risk level 4. ) U/w assessed borrower can commute to London. Max loan assessed day one of 281288. Based on basic of 66k and 2.5k bonus.  Payslips it is stated do not support declared income. They show only basic of 66k, no bonus. P60 only shows total of 59100. Then Mar16 payslip received showing bonus of 2500. U/w accepted this. Wife not on app - existing title in sole name and wish loan to proceed in like fashion for religious reasons. Spouse noted as associate on searches.  Val report says that borrowers are currently tenants in the property? App states they are living in existing main residence. Moved into property as tenant 1 month earlier to ensure did not lose the property it is stated. U/w satisfied self this is the case. AS a result not on VR current but on VR at previous address  Also as a result affordability now fails as risk score dropped from 4 to 2 due to Bs not being on VR at the subject address as only there 1 month. U/w manually calculated affordability and this is scored as a 4. Stated to be a quirk of DPR system. Justification notes extremely well detailed on system by u/w and agreed to use the original risk level 4 and DTI limited attributable to this. System max borrowing therefore understated at 253748 and should be 281288.  Maximum borrowing figure taken from  lender summary screen. This does not reflect the true max and system based on 50% max DTI, but should be risk level 4 and max of 55% that is 281288. Appears the existing property to be let, offer received and shows that on a 125% coverage the rental is 28/mth short - added to affordability.  Deposit being raised from the remortgage of current property onto BTL. </t>
  </si>
  <si>
    <t>IG5 0HY</t>
  </si>
  <si>
    <t>EGL510039</t>
  </si>
  <si>
    <t>R1001393663</t>
  </si>
  <si>
    <t>* Valuer has not provided sufficient comparibles (Lvl B)     "2 of the comparibles are &gt; than 6 months ago"</t>
  </si>
  <si>
    <t>* Applicant(s) address search not sufficiently complete (Lvl A)     "Linked addresses noted on credit data, but no evidence that these have been searched. It is unclear therefore whether full checks made."
* Maiden names/aliases not properly searched (Lvl A)     "No evidence of any search in maiden name of B2."</t>
  </si>
  <si>
    <t>SA12 8UH</t>
  </si>
  <si>
    <t>CYM42566</t>
  </si>
  <si>
    <t>R1001393153</t>
  </si>
  <si>
    <t>* Mortgage offer conditions not suitable/appropriate (Lvl B)     "The majority of the remortgage (£101,500) is to repay sister for the funds lent to complete the purchase. The condition to repay this is the same as any other unsecured debt but given the sum involved it does not seem robust enough.  The underwriters have done a good job of investigating the origins of the funds borrowed from the borrowers sister and have got a written explanation as to why the borrowers proceeded in this way.  It is considered unlikely that the funds wont be used to repay the borrowers sister."</t>
  </si>
  <si>
    <t>* Maiden names/aliases not properly searched (Lvl A)     "No evidence of any search in maiden name of B2"</t>
  </si>
  <si>
    <t>£90 refers to regular payments to  Debt Collection Agencies</t>
  </si>
  <si>
    <t>CH7 6YP</t>
  </si>
  <si>
    <t>WA957234</t>
  </si>
  <si>
    <t>R1001387661</t>
  </si>
  <si>
    <t xml:space="preserve">Borrowers not related, joint owners of a grocery store Mortgage is on a Capital and Repayment basis. Stress CMS is £423.56 calculated on repayment which equates to rental yield of  £112.14% B1 residing in 1 of his BTL properties whilst completing home improvements on residential property The underwriter has investigated the private sale and a feasible explanation has been provided, robust evidence of deposit is on file. </t>
  </si>
  <si>
    <t>BB1 1UA</t>
  </si>
  <si>
    <t>LA433148</t>
  </si>
  <si>
    <t>R1001386416</t>
  </si>
  <si>
    <t>* Deposit withdrawn from company not feasible (Lvl B)     "B1 is an IT Network and Security Engineer working on a contract basis through his own limited company. A company bank statement dated 7Jun16 shows a balance of £65,027 of which £65,000 is being used as a deposit. As a contractor, no accountants reference has been requested and therefore no verification of the effect of the withdrawal from the company bank account has been obtained."
* Borrower 1 Income / bank statement issues noted (Lvl B)     "Internet enquiries shows that B1 is the only shareholder of the company that he uses for his contract employment however bank statements show dividend payments to what appear to be other family members. These payments total £6780 for the period 27Jan-26May16. This annualises to a potential £20,340 reduction in income available to B1. As the borrower is named as the sole shareholder it is difficult to understand why the borrower is making payments to relatives and detailing them as dividends.  The underwriter should have noticed these and made further investigations or requested bank statements from the borrowers personal account where he pays his own dividends to."</t>
  </si>
  <si>
    <t>B1 has been assessed as a Contractor.</t>
  </si>
  <si>
    <t>IG2 6DG</t>
  </si>
  <si>
    <t>EGL517630</t>
  </si>
  <si>
    <t>R1001392922</t>
  </si>
  <si>
    <t>* Property-related issues notes on Valuation Report (Lvl B)     "The valuer has advised that the subject property is located in an area which is likely to be impacted by  the proposed HS2 railway link. Temporary disruption is anticipated during its construction. There will also be ongoing impact on the quietness of the area. The valuer has advised that the value of the property will fluctuate both during and after completion of the link. The current value has been based on the current impact. The valuation was referred to Property Valuations Management who confirmed that the property is still deemed suitable security given the HS2's proposed location adjacent to the existing motorway. The ltv based on the current valuation is 90%. If the property is repossessed whilst work is being carried out or finished there is likely to be a negative equity situation resulting in a loss.  The comparibles on file support the market for property in this area despite the HS2 railway link and the valuer has confirmed good demand for the location.  It is also noted that the borrowers returned a risk level of 3; it is not possible to access the Lenders DTI calculation but with joint incomes, after deductions, of around £41,000 the DTI is likely to be low; borrower 1 is paying in rent just under the what the monthly mortgage payment will be.  The borrowers themselves are quite low risk despite the high LTV and uncertain security."</t>
  </si>
  <si>
    <t>* LTV exceeds policy (Lvl A)     "FTB 90% within lender's current policy"</t>
  </si>
  <si>
    <t>The CCJ is not showing on the initial credit search but was picked on  a further search. It was declared by the applicant and refers to what he thought was a gift from his grandmother which she later inferred was a loan. She took him to court and a CCJ was registered. Applicant is paying this off at a rate of £10 per week and the uw has taken this into account in the affordability calculator. Have included 100% of additional income from P60s as this is an integral part of their jobs.</t>
  </si>
  <si>
    <t>S44 6TX</t>
  </si>
  <si>
    <t>DY149080</t>
  </si>
  <si>
    <t>R1001390826</t>
  </si>
  <si>
    <t>* Borrower 1 commuting distance issue noted (Lvl B)     "B1 is relocating from Dagenham to Leicester, approximately 120 miles. The rationale given is for B's wife to be closer to her family. B1 will continue to work in London and would stay with friends/family during the week. The underwriter has accepted  that current income levels will support travel costs."
* Solicitors on Title do not match Application (Lvl B)     "Original sols did not meet lenders requirements."</t>
  </si>
  <si>
    <t>* Applicant(s) address search not sufficiently complete (Lvl A)     "Linked addresses noted on credit data, but these are noted as not being searched. Unclear therefore whether full checks made."
* Maiden names/aliases not properly searched (Lvl A)     "No evidence of any search of B1 alias."
* Mortgage offer conditions not suitable/appropriate (Lvl A)     "Notes on file indicate that the partner of B1 will reside at the security. Whilst offer conditioned that lender aware, there is no requirement for Deed of Consent to be completed. Potential equity issue. Lenders securities screen noted with details."</t>
  </si>
  <si>
    <t>Maximum loan and DTIR taken from Underwriting Sheet seen on file.</t>
  </si>
  <si>
    <t>LE5 5HQ</t>
  </si>
  <si>
    <t>LT74050</t>
  </si>
  <si>
    <t>R1001393892</t>
  </si>
  <si>
    <t>* Decision to lend not justified by loan approval notes (Lvl B)     "Lending policy 1.7.2.1 states that a copy of the new residential mortgage offer and the property address should be obtained prior to offer. This is noted at initial underwriting assessment, however there is no copy offer on file. Lenders offer was conditioned to provide confirmation that Borrower had vacated security address and new residential address has been provided."</t>
  </si>
  <si>
    <t>LTB funds being raised for a deposit on new residential home</t>
  </si>
  <si>
    <t>SM1 2JD</t>
  </si>
  <si>
    <t>SY196179</t>
  </si>
  <si>
    <t>R1001387554</t>
  </si>
  <si>
    <t>* Loan outside of lending policy (Lvl B)     "Exception agreed as accepted 100% interest only even though neither borrower earns over 75k. LTV very low, credit good and good strategy for clearing capital at end of term."</t>
  </si>
  <si>
    <t>* Applicant(s) address search not sufficiently complete (Lvl A)     "Linked addresses noted on credit data, but no evidence that these have been searched. Unclear therefore whether full checks made."
* Maiden names/aliases not properly searched (Lvl A)     "No evidence of any search in other name of B2 shown as alias on searches."</t>
  </si>
  <si>
    <t xml:space="preserve">Exception agreed on I/O policy. Allowed 100% I/O even though neither borrower earns over 75k. However, agreed due to low LTV and short term. I/O declaration clearly lays out strategy for clearing capital which seems both plausible and realistic, Ample equity to allow for trading down when required. Change of purpose - was originally to buy another property as BTL. However, this changed post offer in light of Brexit and their perceived uncertainty in the market. Advised would now use the funds to buy 2 new cars and carry out home imps. Works listed support changes proposed. New offer issued. listed works also indicate an intent to extend the lease although no details regarding this noted by u/w.   Comps deemed acceptable as whilst over 6 months old, they are valued greater than subject property and the market comps for props of this size are inherently in short supply. "Other" borrowing is 2 x cars totalling 43500 and cost of lease extension approx. 70k. No evidence seen for latter.   Other party on VR no longer residing.  </t>
  </si>
  <si>
    <t>SW17 8JW</t>
  </si>
  <si>
    <t>SGL255988</t>
  </si>
  <si>
    <t>R1001389353</t>
  </si>
  <si>
    <t>* Credit search not within 40 Days (Lvl 1)
* Valuer has not provided sufficient comparibles (Lvl A)     "One comparable is slightly outside of the 10% margin. The valuer has not commented further."</t>
  </si>
  <si>
    <t>100% of B1's commission used given he is a car salesman and the majority of his income is commission based as you would expect.</t>
  </si>
  <si>
    <t>IP14 5QS</t>
  </si>
  <si>
    <t>SK207158</t>
  </si>
  <si>
    <t>R1001389449</t>
  </si>
  <si>
    <t>* Valuer has not provided sufficient comparibles (Lvl B)     "All comps are smaller 4 bed detached houses, security is a 6 bed property. Valuations vary from 590k to 790k. Security valued 620k."
* Mortgage offer conditions not suitable/appropriate (Lvl B)     "Third party named on VR. Identified as mother of B2. Standard Offer conditioning included by lender, but individual not named and no requirement for Deed of Consent to be completed."
* Decision to lend not justified by loan approval notes (Lvl B)     "Whilst turnover up by 83%, profits down by 62%. This was due to substantial use of sub contractors in the period , with those costs up by approx. 260k or 147%. No reason or rationale for the account movements. Appears that the extra turnover was actually achieved at a loss of profits. Long term position of business unclear."</t>
  </si>
  <si>
    <t xml:space="preserve">Security has 2 kitchens, 8 acres of land - paddock with livestock - couple of sheep, 6 chickens, 3 geese, 1 duck and 8  miniature donkeys all kept as pets and stables. There is also a detached annex occupied by mother of B2.   Agricultural rating of part of land. Property revalued at 620k but with max of 3 acres.  Mother of B1 on VR and resides  DTI stated to be 36.4 day 1 assessment. Flagged not suitable for letting as specialist unit with limited letting potential - unclear why Valuation report annotated in this way. All credit on searches to be cleared and conditioned. Adequate DTI capacity even if not cleared.  Max borrowing taken from lender system summary screen. </t>
  </si>
  <si>
    <t>DT10 2RL</t>
  </si>
  <si>
    <t>DT291798</t>
  </si>
  <si>
    <t>R1001392076</t>
  </si>
  <si>
    <t xml:space="preserve">Day 1 DTI 41.16%.  Repaying step change 9538.90 and Provident loan 2500 and broker fee 1495. Historic defaults - B1 c card 2556 in Mar11 342 o/s. B2 loan 560 in Apr11 satisfied and loan 499 in Apr11 satisfied. Also joint default on loan of 6890 in Jan11 with 2416 o/s.  Max borrowing taken from lender system summary screen. </t>
  </si>
  <si>
    <t>WV12 5JY</t>
  </si>
  <si>
    <t>WM592784</t>
  </si>
  <si>
    <t>R1001393346</t>
  </si>
  <si>
    <t>* Borrower 1 general employment history inadequate (Lvl B)     "B1 did not declare previous employment details on the application form but there are details of his previous contracts on scanning. It appears he was a contractor under the limited company name of Yellow Door Trading Limited. The latest contract ended 10/07/2016. It is not clear on the current status of this company or whether there are any outstanding tax liabilities given that the maximum loan has already been reduced it would have been prudent to make further enquiries."</t>
  </si>
  <si>
    <t>* Solicitors on Title do not match Application (Lvl A)     "Solicitors changed pre offer"</t>
  </si>
  <si>
    <t xml:space="preserve">Original sols were acceptable but were changed pre offer at Bs' re Loan Repayment Vehicle  £269 per month declared on application form </t>
  </si>
  <si>
    <t>SS9 1NE</t>
  </si>
  <si>
    <t>EX681531</t>
  </si>
  <si>
    <t>R1001391220</t>
  </si>
  <si>
    <t>* Source of deposit not reasonable (Lvl C)     "The deposit funds are coming from the borrowers own savings which include a lump sum of £7440 derived from the sale of his car in August 2016.  This has been evidenced by a dealership receipt and DVLA record stating he is no longer the registered owner of the vehicle and a bank statement which show the funds being transferred in.  The remaining deposit has been saved across three accounts including a help to buy ISA.  The money being saved has trickled into these accounts over time with the earliest statement dated December 2014 showing a balance of £14,700.   Over one 4 month period from September 15 to Jan 16 the borrower has saved across two separate accounts a total of £16,300.  It is difficult to understand how the borrower has managed to do this from his earnings which average approximately £2882 net per month; even if every penny of his net earnings are saved (which would not be possible as he pays £1,000 in rent) the maximum he would be able to save is £11,528.  It would seem that the borrower has access to another source of income which has not been investigated."
* Decision to lend not justified by loan approval notes (Lvl C)     "The borrower was granted residency in the UK in Sheffield in 2009 (as per residency permit), he is stated to have been at his current address in Camberley since 2008 but only shows on the voters roll since 2014.  The borrower also appears on the current voters roll, along with others with the same surname, at another address in Guildford.  The credit search lists a number of attributable names with different dates of birth.  The underwriter has not thought to question any of this information."</t>
  </si>
  <si>
    <t>* Mortgage offer conditions not suitable/appropriate (Lvl A)     "Partner not party to mortgage as they are unmarried and B did not want her added. Standard Offer conditioning included by lender, but individual not named and no requirement for Deed of Consent to be completed. Details on DPR system. Not on VR at current address."</t>
  </si>
  <si>
    <t xml:space="preserve">Maximum borrowing acceptable within the net loan of 167000.   9k of deposit gifted. 30k own resources- evidence noted. Partner to reside and children. Not named on mortgage out of choice, acceptable to u/w as they are not married it is stated. Children x 2 confirmed as being aged under 17.  B moving from Camberley to Spalding a total of 131 miles. However, B1s business Head office in Luton. As such in travel time he will be equi-distant from old and new homes. No travel issues. He is also on the road and his base location is not an issue. Moving there as housing cheaper. Zimbabwean national, but passport confirm indefinite leave to remain.   Risk Level 3. Basic 29886 - O/T for Y/e 15/16 on P60 is 14252. As risk level  3 U/W used 100% of O/T. Historic default - charge card 4845 in Aug12 but now settled. </t>
  </si>
  <si>
    <t>PE12 6PH</t>
  </si>
  <si>
    <t>LL99138</t>
  </si>
  <si>
    <t>R1001392078</t>
  </si>
  <si>
    <t>PE7 3HF</t>
  </si>
  <si>
    <t>CB276789</t>
  </si>
  <si>
    <t>R1001393556</t>
  </si>
  <si>
    <t>* Applicant(s) address search not sufficiently complete (Lvl A)     "Linked addresses noted on credit data, but no evidence that these have been searched. Unclear therefore whether full checks made."
* Borrower 1 Affordability issues noted (Lvl A)     "Underwriter assessment assumed all outstanding credit (except for £156.06 pm) to be cleared, DTI calculated at 48.32% at day one assessment. However monthly commitment of £1267.05 pm noted and offer not conditioned robustly in ensuring these are cleared. As such should be included in DTI calculation. We are unable to calculate KMC’s DTI but it is likely to be approx. 84.60 % on this basis that is an increase of 36.28."</t>
  </si>
  <si>
    <t xml:space="preserve">All debt noted conditioned to be cleared except for 3 c cards with aggregate bals of 5202.  SA302 supported by 3 months bank stats showing deposits of approx. 11650, aggregating to 46600.  Max borrowing taken from lender system summary screen. </t>
  </si>
  <si>
    <t>SO45 3PY</t>
  </si>
  <si>
    <t>HP604027</t>
  </si>
  <si>
    <t>R1001391971</t>
  </si>
  <si>
    <t>* Borrower 1 Income / bank statement issues noted (Lvl B)     "Bank stats for joint account show credits monthly for WTC, of 299.72 in May16 and 293.21 in Jun16. These WTC credits are not consistent with earnings for 2015/16 evidenced of HMRC SA302 of over 50k. Whilst these will have been assessed on 14/15 earnings, they do indicate that earnings in previous yrs. were much lower. Not queried by U/w as to earlier yrs. earnings to ensure that the 15/16 figs are sustainable. U/w notes do not suggest that these were noted. Whilst their removal unlikely to affect immediate affordability, the sustainability of the income is in need of querying. Previous yrs. earnings not declared on app form."
* Valuer has not provided sufficient comparibles (Lvl B)     "Subject property is a 3 bed property, but all comps supplied are for larger 4 bed properties. No justification or explanation. U/w states 09Aug16 that comparibles used are supportive of the val fig of 382k. This is clearly not the case."</t>
  </si>
  <si>
    <t xml:space="preserve">Deposit from equity raised against 2 x BTLs. Evidence seen for one and conditioned for other. B2 employed by B1 business - pay verified by p60 and bank stats and acct reference.  B2 described on app form as common law partner, yet using surname of B1 and quotes her "maiden" on app as well. Other than current and 2 x BTL mortgages showing on searches, there is no other credit noted as current, not loan or c cards. Other than 2 comm suppliers, the last new credit was a current acc in Aug12.     Max borrowing taken from lender system summary screen. </t>
  </si>
  <si>
    <t>SG7 6JJ</t>
  </si>
  <si>
    <t>R1001386807</t>
  </si>
  <si>
    <t>* Borrower 1 Affordability issues noted (Lvl B)     "B1 has declared one BTL mortgage being retained. £239,785 balance declared and confirmed on credit search. The position regarding rental income to support this mortgage is unclear and has not been verified. Bank statements seen show rents being received and are for various amounts. i.e. jul14 £1100, May15 £1144, Jun15 £969, Aug15 £1042, Sep15 £1144, Nov15 £879.25. No rental income has been seen on more recent bank statements provided although it is noted  that only selective statements have been provided to verify secured loan payments. Ongoing support of a £508pm mortgage payment remains unaccounted for. It is noted that the evidence of rent being received, even at its lowest, covered the mortgage payment by nearly double.  Evidence of the borrowers ISA has been provided showing a balance of £20,429."
* Solicitors on Title do not match Application (Lvl B)     "Change of sols noted 15Aug16. No reason given."
* Decision to lend not justified by loan approval notes (Lvl B)     "The underwriter notes do not adequately cover all aspects of the application. Remortgage application from sole to joint names with £97,633 debt consolidation including £48718 second charge and £27,222 DMP. The reason given for the DMP was due to a costly divorce. This still leaves £71,866 of unsecured debt outstanding including loans of £51,066 and £10,830 taken out in Jan16 and Mar16;these appear to be in relation to car finance. In view of the borrowers profile it is felt that confirmation that B1's BTL mortgage is adequately supported by rental income should have been obtained. Bank statements provided show varying amounts of rental income received from Jul14 to Nov15 but as the broker (who is also the borrower) has only provided selective rather than consecutive bank statements no evidence of current rental income has been seen. The accountants reference has confirmed a net rental income figure but this will relate to the previous tax year. Support of the ongoing mortgage instalment of £508pm is therefore unverified.  Noted that the joint incomes for the borrowers is nearly £200,000 and with this remortgage significant savings will be made."
* Valuer has not provided sufficient comparibles (Lvl B)     "Two comparable sales are over 6 months old."</t>
  </si>
  <si>
    <t>* Credit search not within 40 Days (Lvl A)     "Credit search 28Jun16. Offer issued 16Aug16 and therefore within 60 days as per current policy."
* Applicant(s) address search not sufficiently complete (Lvl A)     "Linked addresses noted on credit data, but these are noted as not being searched. Unclear therefore whether full checks made."
* Mortgage offer conditions not suitable/appropriate (Lvl A)     "Notes on file indicate that the B's daughters will reside at the security. Whilst offer conditioned that lender aware, there is no requirement for Deed of Consent to be completed. Potential equity issue.   Details are noted on Lenders Securities screen."</t>
  </si>
  <si>
    <t>£379 DMP payment part being repaid from remortgage proceeds. £103pm payment to HMRC will be ongoing post completion. DTIR taken from Underwriter decision notes.</t>
  </si>
  <si>
    <t>ME19 4DJ</t>
  </si>
  <si>
    <t>K839367</t>
  </si>
  <si>
    <t>R1001388329</t>
  </si>
  <si>
    <t>* Valuer has not provided sufficient comparibles (Lvl B)     "Comps 1 and 2 are sold 7 months prior to valuation and so marginally outside parameters. Comp 3 acceptable. Valuer justified use of comps 1 and 2 in report by stating that an appropriate allowance for a rise in the market has been made."
* Solicitors on Title do not match Application (Lvl B)     "Original chosen solicitors did not meet the lenders criteria."
* Decision to lend not justified by loan approval notes (Lvl B)     "U/w asked 17Jun16 why income increased from 12k in 2015 to 41933 in 2016. No answer ever noted and only comment appears to be that bank stats support turnover and thereby the stated earnings. The question is the sustainability of this increased income given that in two preceding yrs. the earnings were only 8133 and 12k. Do not feel that the underwriter notes are detailed in this respect. Based on AI score of 7996 max DTI 50%.  Bank stats show two regular debits to Southern Co-op - 1500 DD and World pay 105.22 DD. Unclear as to what they relate to? Not queried.  With debits not clarified on the bank stats the DTI limit would be potentially breached."</t>
  </si>
  <si>
    <t xml:space="preserve">Full residential clarified by U/w.   Loan past state retirement age dec on file. B is a car salesman and so plausible that could carry on working until chosen age. Need for party fire wall in roof space - retention 1500. this however, waived and works put on 6 month u/t with loan based on b/w val. No reports/estimates obtained. Price on offer 173k, but reduced to 172k 08Sep16. EID failed - POR on file.  SA302 supports total income of 42843. A1 mtg conduct on searches. This was former main residence and now let out as per BTL portfolio statement.   Not on VR anywhere due to mobility over last three yrs.  Bank stats show weekly wage of 300 paid to self from business. Regular credits support turnover.  On bank stats - Cabriolet Direct 723.24  STO is current MTG Close - Lifestyle Ins 98.17? DD HOUSE INS ON BTL  Aviva 43.64 DD CAR INS However, two regular debits to Southern Co-op - 1500 DD and World pay 105.22 DD are unclear as to what they relate to? Not queried.  In addition U/w asked 17Jun16 why income increased from 12k in 2015 to 41933 in 2016. No answer ever noted and only comment appears to be that bank stats support turnover and thereby the stated earnings. The question is the sustainability of this increased income given that in two preceding yrs. the earnings were only 8133 and 12k. Do not feel that the underwriter notes are detailed in this respect. Based on AI score of 7996 max DTI 50%.  With debits not clarified on the bank stats the DTI limit would be breached. CMS at revert rate 810.43.  Max borrowing taken from lender system summary screen. </t>
  </si>
  <si>
    <t>PO32 6EB</t>
  </si>
  <si>
    <t>IW8413</t>
  </si>
  <si>
    <t>R1001391722</t>
  </si>
  <si>
    <t>* Borrower 1 commuting distance issue noted (Lvl B)     "B1 is relocating 190 miles from the Midlands to Kent. When querying the affect on self employment the underwriter has accepted the fact that as a nurse/carer working for the NHS and Private Sector her skills are transferable. The borrower has provided a letter explaining that her income relies on contracts that are on offer nationwide.  The borrower has previously lived in London whilst carrying out her current business and subsequently moved to the Midlands carrying on her business as usual."
* LTV exceeds policy (Lvl B)     "Product max 85%. Loan agreed with fees added increasing LTV to 85.451%."
* Property-related issues notes on Valuation Report (Lvl B)     "The internal condition of the property is described as poor with the valuer stating that the property requires general refurbishment including garden clearance."
* Valuer has not provided sufficient comparibles (Lvl B)     "Two comparable sales exceed 10% of value and one is over 6 months old."</t>
  </si>
  <si>
    <t>* Credit search not within 40 Days (Lvl A)     "Credit search 2Aug16. Offer issued 26Sep16. Search less than 60 days old as per current policy."
* Applicant(s) address search not sufficiently complete (Lvl A)     "Linked addresses noted on credit data, but these are noted as not being searched. Unclear therefore whether full checks made."
* Maiden names/aliases not properly searched (Lvl A)     "No evidence of any search in maiden name of B1."
* Mortgage offer conditions not suitable/appropriate (Lvl A)     "Notes on file indicate that the partner and daughter of B1 will reside at the security. Whilst offer conditioned that lender aware, there is no requirement for Deed of Consent to be completed. Potential equity issue.   Lenders Securities screen noted with details."</t>
  </si>
  <si>
    <t>ME10 2JF</t>
  </si>
  <si>
    <t>K599114</t>
  </si>
  <si>
    <t>R1001393516</t>
  </si>
  <si>
    <t>* Decision to lend not justified by loan approval notes (Lvl B)     "B1 states lived at current address 03 to date. Yet on VR at another undisclosed address 10/11. Residential history not supported by VR albeit in on VR at current 11/16. No evidence queried for inconsistency. The address concerned was flagged as a linked address.  Declared credit does not match to credit searches and appears uncorrelated by u/w. Credit on searches that appears undeclared and not conditioned to clear the reviewer has deducted following as outgoings.  c card 1222 c card 1343 loan 32/mth  These would increase DTI by 2.25%, but given that only 50% of overtime and B1 no longer paying mother 150 / mth affordability overall ok. In addition B1 states lived at current address 03 to date. Yet on VR at another undisclosed address 10/11. Residential history not supported by VR albeit in on VR at current 11/16. No evidence queried for inconsistency. The address concerned was flagged as a linked address."</t>
  </si>
  <si>
    <t>* Applicant(s) address search not sufficiently complete (Lvl A)     "Linked addresses noted on credit data, but no evidence that these have been searched. Unclear therefore whether full checks made."
* Maiden names/aliases not properly searched (Lvl A)     "No evidence of any search in the variation of B2 surname on credit search. This is a variation on the maiden name actually searched. In addition the actual commitments section shows another surname used by B2 to raise credit, not declared initially or even flagged as an alias on the home screen of credit search, this appears to be a former married name given that an adult child residing at the address has the same surname as the undisclosed one for B2. Later confirmed when occupancy queried that this was indeed a former married name."</t>
  </si>
  <si>
    <t xml:space="preserve">Historic defaults - B1 c card 4554 in Dec11 now settled, c card 2180 in Jan12 now settled, c acc 1192 in Aug12 now settled and c card 2622 in Nov13 now settled.  Historic defaults - B2 c acc 766 in Aug1 now settled and home lending 510 in Apr12 now settled. Another party on current VR, mature child on Vr 13/16, stated that will not reside at new security. Flagged DMP that existed in last 24 months as to be repaid as this was actually cleared Mar15, facility to highlight that DMP cleared within last 24 months not available. Bank stats show regular payt of 600/mth. In addition regular payts were made to mother of B1, but letter scanned confirms these are now finished.   B2 income taken as basic plus 50% of annualised o/t based on last three months payslips. B1 income verified. Whilst showing as employee 2, a search of companies house shows business directors the business is a family business with surnames unrelated to B1. Satisfied B1 is employee. </t>
  </si>
  <si>
    <t>ME3 8LA</t>
  </si>
  <si>
    <t>K607738</t>
  </si>
  <si>
    <t>R1001393176</t>
  </si>
  <si>
    <t>£40 other payment is defaulted credit cards £131 monthly payment is student loan</t>
  </si>
  <si>
    <t>CH5 4LZ</t>
  </si>
  <si>
    <t>WA340425</t>
  </si>
  <si>
    <t>R1001391987</t>
  </si>
  <si>
    <t>* Valuer has not provided sufficient comparibles (Lvl B)     "Comp 1 is acceptable as regards price/date. However, comp 2 is sold 9 months earlier and comp 3 sold for only 85.6% of security. However, all properties are stated to be substantial distances from property. Comp 1 20 miles away, and comps 2 and 3 30 miles away. Suspect these should be 2 and 3 miles, but not queried."</t>
  </si>
  <si>
    <t>* Applicant(s) address search not sufficiently complete (Lvl A)     "Linked addresses noted on credit data, but no evidence that these have been searched. Unclear therefore whether full checks made."
* Maiden names/aliases not properly searched (Lvl A)     "No evidence of any search in name of B2 name using middle name as forename and with married and previous surnames."</t>
  </si>
  <si>
    <t xml:space="preserve">Notes indicate that DTI calculated at 51.32% based on initial assessment.  Explanation for past mortgage arrears on file starting 2010 and cleared just over 2 yrs. ago. Verified on searches. Due to family bereavement and need to be out of country for extended period.  Monies raised for home imps and extension. Estimates plus val etc. scanned. Valuer made no allowance for the proposed works in valuation, which is valued as it currently is.  NB for QC - payslips for B2 scanned as Quotes 13/9/16 on DPR.  Max borrowing taken from lender system summary screen.  Amended B1 status to contractor as per docs scanned and app form. </t>
  </si>
  <si>
    <t>MK5 7GH</t>
  </si>
  <si>
    <t>BM289128</t>
  </si>
  <si>
    <t>R1001387408</t>
  </si>
  <si>
    <t>Property down valued, current mortgage debt approx. £90.5k, funds showing in personal bank account to cover shortfall CBTL - Let to buy, completion 27/10/2016, moved out of property 03/09/2016, new correspondence address given to satisfy mortgage condition, though not clear that this is the new residential mortgaged property.</t>
  </si>
  <si>
    <t>M28 7EF</t>
  </si>
  <si>
    <t>GM284976</t>
  </si>
  <si>
    <t>R1001394126</t>
  </si>
  <si>
    <t>* Red flags observed re. the value or valuation process (Lvl B)     "Unable to view photos of the property as showing as email and not on laser fiche"</t>
  </si>
  <si>
    <t>Remortgage of unencumbered property to raise funds to purchase another BTL outright  B1 on VR 1997 to 2016 B2 on VR 1997 to 2015, POR for 2016 supplied</t>
  </si>
  <si>
    <t>CM20 3QN</t>
  </si>
  <si>
    <t>EX156091</t>
  </si>
  <si>
    <t>R1001389042</t>
  </si>
  <si>
    <t>* Mortgage offer conditions not suitable/appropriate (Lvl B)     "re-mortgage with TOE from borrower 2 ex-partner.  Offer conditioned for the ex-partner to receive independent legal advice (ILA) but the offer has not been conditioned for borrower 2 to receive ILA in respect of the equity she will be transferring to her new partner following this re-mortgage."</t>
  </si>
  <si>
    <t>PE2 8UZ</t>
  </si>
  <si>
    <t>CB205570</t>
  </si>
  <si>
    <t>R1001393499</t>
  </si>
  <si>
    <t>* Post-Offer Issues Indicated (Lvl B)     "Solicitors advised that as the property is a repossession the vendor's solicitors were not able to confirm whether or not the subject property was built on contaminated land. Referred back to valuer who confirmed ok to proceed. Solicitors also advised that they were not aware of any such contamination on the development."
* Mortgage offer conditions not suitable/appropriate (Lvl B)     "Mining report condition missing"</t>
  </si>
  <si>
    <t>Application form states property is being sold privately but the access details are the estate agent and the property is a repossession so not considered to be a private sale.</t>
  </si>
  <si>
    <t>SR7 7WJ</t>
  </si>
  <si>
    <t>DN259893</t>
  </si>
  <si>
    <t>R1001383365</t>
  </si>
  <si>
    <t>* Borrower 1 Income / bank statement issues noted (Lvl B)     "Income assessment has been made using £49,948 shown on the Apr16 SA302. Bank statements have been provided for the 15 week period 1Feb16 - 12May16 which show contractor credits of £10,559. This gives an annual equivalent income of £36,604 and does not support the figure of £49,948 used in the assessment. Credits for the current tax year 6Apr-12May16 are £3730 over 6 weeks which annualise to £32,326. It is noted that over the combined 4 month period that the bank statements cover the total credits overall support the income on the SA302. Although B1 is noted to be working in the construction industry the SA302's on file do not refer to any tax paid through SC60's and it has therefore been taken that bank statement credits relate to gross income."</t>
  </si>
  <si>
    <t>Maximum loan amount taken from Lender Summary screen.</t>
  </si>
  <si>
    <t>PO9 4QG</t>
  </si>
  <si>
    <t>HP190504</t>
  </si>
  <si>
    <t>R1001394373</t>
  </si>
  <si>
    <t>Holds portfolio of 24 properties, raising £62k to extend lease on another owned property.</t>
  </si>
  <si>
    <t>HA0 1TB</t>
  </si>
  <si>
    <t>MX258651</t>
  </si>
  <si>
    <t>R1001391840</t>
  </si>
  <si>
    <t xml:space="preserve">B2 declared as being FTB. B2 held mortgage until Jun14. Whilst a/w val given and essential roof repairs highlighted as required - 3k retention a subsequent building quote not from qualified roofer or master builder, letter heading has no company reg no/ vat no meant that the lender waived retention and based on lower b/w val and 3 month u/t after referral back to valuer. System notes confirm. P/p confirmed in contract at 137500. Clearing some credit as condition of loan.  Historic defaults - B1 c acc 7109 Sep10, now satisfied.  Deductions for unsecured loans are 89 as per c search, and declared debts of 33, 25 and 150 per month on system, total of 297/mth. Bank stats highlight loan to Secure Trust of 33.28, Zopa Ltd 88.70, STO of 150.00 and Shop Direct of 24.20.  B2 income variable due to shifts and so taken three month average as basic and annualised this to 14756.   Max borrowing taken from lender system summary screen.  </t>
  </si>
  <si>
    <t>M34 2HP</t>
  </si>
  <si>
    <t>GM789409</t>
  </si>
  <si>
    <t>R1001392489</t>
  </si>
  <si>
    <t>* Borrower 1 Affordability issues noted (Lvl B)     "There is unsecured debt on the credit search which has not been included as a deduction on the commitments screen or conditioned in the offer to be repaid. The monthly repayment equates to £60.  It is not possible to view the Lenders DTI result therefore it is unknown, had this debt been taken into account, to what extent the DTI would have been affected."</t>
  </si>
  <si>
    <t>NR12 0HQ</t>
  </si>
  <si>
    <t>NK43936</t>
  </si>
  <si>
    <t>R1001393225</t>
  </si>
  <si>
    <t>Remortgage for better rate, and to add B2 as joint owner. Additional funds of £4k to cover costs. ILA obtained as a condition of the loan. Relationship stated as 'friends'.</t>
  </si>
  <si>
    <t>SR3 3EG</t>
  </si>
  <si>
    <t>TY30168</t>
  </si>
  <si>
    <t>R1001393905</t>
  </si>
  <si>
    <t>* Borrower 1 Affordability issues noted (Lvl B)     "B1 has changed his trading style from a builder (accountants letter refers to bricklaying) to a Grab Hire Limited Company. At the time of the application the Limited Company had not completed its first years trading and no accounts would be available. It is further noted that the business bank account has shown a progressively reducing balance with no explanation obtained."
* Borrower 1 Income / bank statement issues noted (Lvl B)     "Broker email advises that B1's accounts to Apr16 show 9 months trading as a Builders (accountants letter refers to bricklaying) and 3 months trading as a Grab Hire firm. It is noted that the Grab Hire trades as a Limited Company incorporated on 15Oct15 and the first set of trading accounts would therefore have not been prepared at the time of the application in Sep16. The assessment of current income has been based on sub contract work to another Grab Hire company. It would have been prudent to defer the application for reassessment at a later date once trading as a grab hire business had an established track record and accounts were available. This is further supported by the business bank statements covering the period 4Apr16 to 12Sep16 that have been provided. It is noted that at the end of each month the available balance is reducing month on month. i.e. 2May16 £7671, 2Jun16 £6094,  2Jul16 £6149.28, 2Aug16 £2317, 2Sep16 £2,449, 12Sep16 £729. It is felt that this trend should have been investigated and a satisfactory explanation obtained before proceeding.  It is noted that the income of £22,000 being used is fairly typical for the nature of the borrowers business although it would have been helpful to have known what his previous years earnings were in order to feel comfortable that his earnings have been at a consistent level."
* LTV exceeds policy (Lvl B)     "Product max 85%. Loan agreed with fees added increasing LTV to 86.367%."</t>
  </si>
  <si>
    <t>41.79% DTIR taken from Underwriter decision notes.</t>
  </si>
  <si>
    <t>DY11 6UF</t>
  </si>
  <si>
    <t>HW107719</t>
  </si>
  <si>
    <t>R1001392910</t>
  </si>
  <si>
    <t>* Borrower 1 Affordability issues noted (Lvl A)     "Underwriter assessment assumed all outstanding credit (except for £473.00 pm) to be cleared. However monthly commitment of £984.45 pm noted and offer not conditioned robustly in ensuring these are cleared. As such should be included in DTI calculation. We are unable to calculate KMC’s DTI but it is likely to increase by approx.  25.05 % on this basis."</t>
  </si>
  <si>
    <t>CH5 2ES</t>
  </si>
  <si>
    <t>WA186369</t>
  </si>
  <si>
    <t>R1001388682</t>
  </si>
  <si>
    <t>* Valuer has not provided sufficient comparibles (Lvl B)     "Two comparable sales are over 6 months old."</t>
  </si>
  <si>
    <t>* On-line Submitted SA302 used to verify income (Borrower 2) (Lvl A)     "2015-16 Online SA302 used to verify income."
* On-line Submitted SA302 used to verify income (Borrower 1) (Lvl A)     "2015-16 Online SA302 used to verify income."
* Applicant(s) address search not sufficiently complete (Lvl A)     "Linked addresses noted on credit data, but these are noted as not being searched. Unclear therefore whether full checks made."</t>
  </si>
  <si>
    <t>DTIR 41.01% taken from Underwriter decision notes.</t>
  </si>
  <si>
    <t>TS8 9RA</t>
  </si>
  <si>
    <t>CE130049</t>
  </si>
  <si>
    <t>R1001388401</t>
  </si>
  <si>
    <t>* Borrower 1 Income / bank statement issues noted (Lvl B)     "B1 bank statement shows a credit of £4500 paid into account on 09/06/2016 and a debit of £4000.00  transferred to savings account on 17/06/2016. The source of these funds have not been investigated. There is also a credit of £1000.00 transferred  into the savings account on 24/06/2016 which cannot be matched to the current account. (There were insufficient funds on 17/06/2016 to cover this.) The balance of the account prior to these transactions is sufficient to cover the deposit of £9500.00 required but not to cover any associated costs involved in the purchase. It is unclear how deposit is actually being funded as existing property is not being sold, there is a letter on file from grandparent advising that there will be a gift of £16200.00, then a note that £4500.00 will be given. Solicitors have ultimately confirmed that there is no element of gift in the transaction.  The amount of deposit required in this case is £8100, the trail of these funds is not entirely clear.  The borrowers currently own a property with a mortgage but appear to retaining this and will let the property.  The sum of money involved here is not out of keeping with the borrowers profile and is below the threshold to be concerned with regards to AML."
* Decision to lend not justified by loan approval notes (Lvl B)     "Borrowers existing property is to be let, there is a note on file from the broker advising that the lender has consented and that the rental is sufficient to be self funding. There has been no documentary evidence requested to confirm this."</t>
  </si>
  <si>
    <t>* Applicant(s) address search not sufficiently complete (Lvl A)     "Linked addresses noted on credit data, but no evidence that these have been searched. It is unclear therefore whether full checks made."
* LTV exceeds policy (Lvl A)     "Maximum LTV on product is 90%. Data provided is calculated on AWV of 76%"</t>
  </si>
  <si>
    <t xml:space="preserve">T&amp;D report obtained, undertaking accepted to complete works Unable to agree OT used for B1, have used OTE from payslips 04/16 to 06/16 </t>
  </si>
  <si>
    <t>CF40 2HQ</t>
  </si>
  <si>
    <t>CYM572389</t>
  </si>
  <si>
    <t>R1001393077</t>
  </si>
  <si>
    <t>* Valuer has not provided sufficient comparibles (Lvl A)     "One comparable is outside of 10%.The valuer has justified this on the basis of the difference in condition/standard of fittings"
* Mortgage offer conditions not suitable/appropriate (Lvl A)     "The condition regarding a tree report is not necessary. This has not been recommended by the valuer and there is no before and after works figure."</t>
  </si>
  <si>
    <t>Other monthly commitment is maintenance</t>
  </si>
  <si>
    <t>S13 8HN</t>
  </si>
  <si>
    <t>SYK184722</t>
  </si>
  <si>
    <t>R1001391532</t>
  </si>
  <si>
    <t>* Decision to lend not justified by loan approval notes (Lvl C)     "The borrowers are married but reside at separate addresses in Peterborough, both of which are mortgaged.  Each of their properties will be rented out with borrower 2 re-mortgaging her property to provide the deposit for the purchase of a new property in Leicester.  There are notes on the Lenders system stating that borrower 1 has already rented out his property and has moved back in with borrower 2 but no evidence was obtained to support this.    The underwriters have noted the borrowers do not live together but seemed happy to accept the explanation provided as being  due to the borrowers as having had marriage difficulties that are now resolved.  This situation seems unlikely given that they have lived apart for the last 10 years which makes it unlikely that both borrowers will be moving into this new property.   A letter on file from the borrowers refers to their two daughters who will be going to Leicester University.  A more likely explanation would be that borrower 2 (who could not afford the mortgage on her own) will reside in the property, potentially with her daughters whilst they are at university, and borrower 1 will live elsewhere."</t>
  </si>
  <si>
    <t>£10pm debt collection commitment.</t>
  </si>
  <si>
    <t>LE2 6JE</t>
  </si>
  <si>
    <t>LT22260</t>
  </si>
  <si>
    <t>R1001386381</t>
  </si>
  <si>
    <t xml:space="preserve">Purchase contract on file. Historic defaults, all settled - C acc 633 Jan11 now settled, c card 1687 Nov10, c card 831 Apr11 now settled and a loan 1046 Jan11 now settled. No o/s credit. Deposit from sale of previous house and also 96k withdrawn from balance sheet of business. Accountant confirms balance sheet of 135k means these funds can be withdraw without detriment to business.  Income assessed as director salary 7956 plus net profit of 108160 for last  business yr as opposed to using salary and dividend (31244).  Balance sheet yr end Jul15 only shows capital reserves of 77016. However, acct has added in stated retained profits for current year which have not been evidenced and only stated on acct cert that these make current reserves a total of 135k.  This is based on the expected Net profit in 15/16 of 135762, less assumed dividend of 32k, ( assumed salary of about 7200 taken before profits) will leave about 103762 to pass to capital account. This would then aggregate with yr end 2015 capital acct to approx. 180k. therefore taken out 96k seems feasible and that capacity exists to increase dividends in coming yrs. to meet affordability.   Max borrowing taken from lender system summary screen. </t>
  </si>
  <si>
    <t>NN3 3DA</t>
  </si>
  <si>
    <t>NN44318</t>
  </si>
  <si>
    <t>R1001390655</t>
  </si>
  <si>
    <t>* Credit search not within 40 Days (Lvl 1)     "Within 60 days in line with lender's policy"
* Maiden names/aliases not properly searched (Lvl A)     "No evidence of any search in maiden name of B2"
* Borrower 1 Affordability issues noted (Lvl A)     "Underwriter assessment assumed all outstanding credit (except for £202 pm) to be cleared,  However monthly commitment of £472.80 pm noted and offer not conditioned robustly in ensuring these are cleared. As such should be included in DTI calculation. We are unable to calculate KMC’s DTI as we do have access to the DTI but it is likely to increase by 13.58%"</t>
  </si>
  <si>
    <t>£202 other monthly commitment is ongoing payment to DMP</t>
  </si>
  <si>
    <t>NR5 0HQ</t>
  </si>
  <si>
    <t>NK258876</t>
  </si>
  <si>
    <t>R1001393099</t>
  </si>
  <si>
    <t>* Applicant(s) address search not sufficiently complete (Lvl A)     "Linked addresses noted on credit data, but no evidence that these have been searched. Unclear therefore whether full checks made."
* Maiden names/aliases not properly searched (Lvl A)     "No evidence of any search in other names of B2."
* Borrower 1 Affordability issues noted (Lvl A)     "Underwriter assessment assumed all outstanding credit (except for £11.43 pm) to be cleared, DTI calculated at level that is unknown from notes and system. However monthly commitment of £1898.57 pm noted and offer not conditioned robustly in ensuring these are cleared. As such should be included in DTI calculation. We are unable to calculate KMC’s DTI but it is would increase by 36.66% and likely to be above DTI max on this basis. Discrepancy calculated as (1898.57 x 1200 / assessed income by u/w of basic 53059 + 70% of o/t ytd that is 9069 as used by u/w would increase DTI by 36.66%). However, actual DTI calculation unknown other than max borrowing shows very little slack between it and loan actually lent. Therefore true impact on DTI unknown. That said U/w used conservative assessment of overtime (only basing on YTD and  not P60 fig) and could have used B2 s/emp earnings as s/emp for 1 yr.'. True DTI position unassesable on data provided."</t>
  </si>
  <si>
    <t>Mining report covered by Tins Mortgage and 2 x second charges all  A1 conduct on searches B2 s/emp 2 yr and SA302 shows earnings of 6938 (14/15). However, u/w not utilised her income.   B1 53059 plus underwriter used 70% of YTD o/time taken from first 4 months payslips from Apr16 that 70% of 12956 that is 9069. Very conservative assessment given that P60 shows overtime/bonus 15/16 amounted to 60983.  All debt being cleared and conditioned. Note two credit items are joint and therefore appear on both parties credit liabilities.  Max loan assessment taken from lender summary screen</t>
  </si>
  <si>
    <t>CH4 0LB</t>
  </si>
  <si>
    <t>WA410308</t>
  </si>
  <si>
    <t>R1001394236</t>
  </si>
  <si>
    <t>* Source of deposit not reasonable (Lvl B)     "The borrowers sister is gifting £10,000 towards the deposit for this purchase.  A gift letter is on file but no AML search.   Although there are no other concerns with regards to the deposit monies, the relationship between borrower and giftor has not been established nor has it been confirmed if the sister is a homeowner in accordance with lending policy requirements."
* Valuer has not provided sufficient comparibles (Lvl B)     "2 of the comparibles are greater than 6 months, valuer has confirmed best available"</t>
  </si>
  <si>
    <t>* Applicant(s) address search not sufficiently complete (Lvl A)     "Linked addresses noted on credit data, but no evidence that these have been searched. It is unclear therefore whether full checks made."
* Maiden names/aliases not properly searched (Lvl A)     "No evidence of any search in all previous names of Borrower"</t>
  </si>
  <si>
    <t>Borrower downsizing and  reducing overall mortgage debt by £60k and initial cms by £350 DMP current payment £72 pcm 2 payslips and P60 accepted as LTV &lt; 75%</t>
  </si>
  <si>
    <t>TF1 2EB</t>
  </si>
  <si>
    <t>SL22145</t>
  </si>
  <si>
    <t>R1001379926</t>
  </si>
  <si>
    <t>* Valuer has not provided sufficient comparibles (Lvl B)     "2 of 3 comps similar security with one of these within 6 months and the second around 7 months old. The third comp is for a larger 5 bed prop and therefore not acceptable. Valuer states that evidence of sales is between 6 and 12 months ago, but that market conditions and prices have improved since that time."
* Borrower 1 Income / bank statement issues noted (Lvl B)     "Fresh searches carried out that reflected higher credit commitments and these were queried, but no evidence of reply to query made about these. It had been stated that they were business related, but no evidence noted. These amount to a c card of 5740 (annualised commitment 2066.40) and a small loan 20/mth (annualised commitment 240). The c card bal is far greater than the 789 showing on the commitment screen. Given DTI on notes at inception gave DTI of 49.67, the higher c card bal at date of reoffer is likely to have pushed this over 50% if not cleared. AI score noted on case notes 24Mar16 was -7996 and as such max DTI limited should be limited to 50%. Unclear if policy breached. It is possible that this credit card is used for business purposes and repaid each month but the timing of the credit search has not captured this, an email from the broker has confirmed this but supporting evidence has not been provided. Also neither on VR after 2014 current address. POR scanned, but no explanation noted as to why came off VR although noted no other occupiers are present either.  No evidence their absence from VR queried."
* Property-related issues notes on Valuation Report (Lvl B)     "Solar panels are leased but offer suitably conditioned for lease and deed of variation to be approved by lender's legal team. However, notes dates 18oct16 indicated that the legal dept. still needed the lease to meet the minimum requirements. An email document is on file stating entitled minimum requirements met but access to this email is not enabled and has not been scanned to the file."
* Solicitors on Title do not match Application (Lvl B)     "Sols changed due to the inability of Enact to deal with case due to presence of Solar Panels"</t>
  </si>
  <si>
    <t>* Post-Offer Issues Indicated (Lvl 1)     "App form signed 30Mar16. However, completion not occurred until 21Oct16."
* Applicant(s) address search not sufficiently complete (Lvl A)     "Linked addresses noted on credit data, but no evidence that these have been searched. Unclear therefore whether full checks made."</t>
  </si>
  <si>
    <t xml:space="preserve">Case delayed due to complications over the Solar Panel lease, which the original Sols Enact were unable to deal with under Sols fees free arrangement.   Original offer issued 09May16, reoffered 08Aug16 and again 12Sep16.  Details of property to be purchased with funds raised. Confirmation/clarification as to what this property being bought for?  Memo of sale scanned indicating P/p is 160k so unlikely they would be moving there themselves and reasonable to assume that this is being added to BTL portfolio.  Valuation dated 21Apr16, with completion of 21Oct16 is right on margin of 6 months validity. Max borrowing taken from lender system summary screen.  A very easy to follow trail of notes made by the underwriter has made the reviewing of this file very straight forward.    </t>
  </si>
  <si>
    <t>PE12 6WG</t>
  </si>
  <si>
    <t>LL343415</t>
  </si>
  <si>
    <t>R1001381086</t>
  </si>
  <si>
    <t>* Valuer has not provided sufficient comparibles (Lvl B)     "Comp 1 acceptable. Comp 2 dated 7 months prior to valuation date and valued at 87.5% of security. Comp 3 dated 2 months AFTER the valuation date."</t>
  </si>
  <si>
    <t>* Red flags observed re. the value or valuation process (Lvl A)     "Photos could not be viewed. Email dated 13Jun16 on system titled Photos could not be opened."</t>
  </si>
  <si>
    <t xml:space="preserve">No DTI on notes or system. Loan to buy out former partner.  Flood risk area highlighted by valuer. Historic default  - c acc 465 dated Dec11 and settled and also c acc 803 dated Jan13 and settled.    U/w notes 02Aug16 states used 54.6% on bonus/overtime as shown to be regular and risk level score 3 allows up to 100% to be used. Used 8000 therefore.   Max borrowing taken from lender system summary screen. </t>
  </si>
  <si>
    <t>CH46 1RL</t>
  </si>
  <si>
    <t>MS309709</t>
  </si>
  <si>
    <t>R1001385357</t>
  </si>
  <si>
    <t>* Post-Offer Issues Indicated (Lvl B)     "Contract of sale on file states a c/o address for the Borrowers. The address is the residence of B1s' parents who are providing the gifted deposit. There is no indication on file that this has been referred back to the Underwriter for review. It may have been prudent to carry out a credit search at the address and to confirm if or how long Borrowers had been resident."</t>
  </si>
  <si>
    <t>Borrowers are in negative equity with current property, parents are providing deposit for new purchase and funds to repay existing mortgage. Proof of funds on file. Borrowers have had previous financial issues though credit search and bank statements indicate that this is historic. It is noted that Mortgage commitment is increasing from £149 to £424 per month, bank statements indicate that this is affordable. B1 is paying £150pm to 3 x debt collection agencies to clear defaults totalling £31859.</t>
  </si>
  <si>
    <t>S81 7PS</t>
  </si>
  <si>
    <t>NT522635</t>
  </si>
  <si>
    <t>R1001389144</t>
  </si>
  <si>
    <t>* Valuation with new build caveat and an LTV &gt; 80% (Lvl B)     "Valuer has stated that "As the property is new, it may not be possible to obtain the valuation figure if the property is resold as second-hand, especially if comparable new property is on offer at the same time""
* Valuer has not provided sufficient comparibles (Lvl B)     "2 of the comparibles provided appear to be from the same development and the other is &gt; 6 months old"
* Decision to lend not justified by loan approval notes (Lvl B)     "New build property, there was a delay in completion so up to date documents were requested when case was re instated, Proof of Borrowers share of the deposit on file is dated Dec15, up to date proof requested on notes 06/07/2016, no evidence that this has been received."
* LTV exceeds policy (Lvl B)     "Product max 85%. Loan agreed with fees added increasing LTV to 85.520%."
* Borrower 1 Income / bank statement issues noted (Lvl B)     "The credit search shows erratic payments to mail order and credit cards that have been queried and explanation of 'oversight' 'accepted, proof on file that credit card now has a direct debit set up to take the minimum payment. Both credit cards are approaching their agreed credit limit. Taking into account Borrowers high earnings and payment record it may have been prudent to have sight of bank statements to ascertain  money management. Borrower is 15.39% shareholder in a general medical practice, accountant has confirmed her profit share for the last financial year. No payslips have been provided so there is no evidence of regular income being paid"</t>
  </si>
  <si>
    <t>* Valuation below minimum value permitted (Lvl A)     "Reinspect report carried out 17/10/2016 confirms completion and OMV of £249950"
* Applicant(s) address search not sufficiently complete (Lvl A)     "Linked addresses noted on credit data, but no evidence that these have been searched. It is unclear therefore whether full checks made."</t>
  </si>
  <si>
    <t>DE23 3UZ</t>
  </si>
  <si>
    <t>DY492910</t>
  </si>
  <si>
    <t>R1001389732</t>
  </si>
  <si>
    <t>* Valuer has not provided sufficient comparibles (Lvl B)     "Comparibles given are all 4 bedroom properties"
* Solicitors on Title do not match Application (Lvl B)     "Nominated solicitors did not meet lenders requirements."</t>
  </si>
  <si>
    <t xml:space="preserve">Proof of residency provided .as not on VR Portfolio completed does not show details of the residential mortgage </t>
  </si>
  <si>
    <t>LS7 4ES</t>
  </si>
  <si>
    <t>WYK447246</t>
  </si>
  <si>
    <t>R1001392192</t>
  </si>
  <si>
    <t>* Applicant(s) address search not sufficiently complete (Lvl A)     "Linked addresses noted on credit data, but no evidence that these have been searched. Unclear therefore whether full checks made."
* Maiden names/aliases not properly searched (Lvl A)     "No evidence of any search in B2 maiden name."</t>
  </si>
  <si>
    <t xml:space="preserve">Day one DTI 30.51% DMP - added into commitments.------ proof of Conduct for last 2 yrs. on file and regular payts evidenced. B1 unsatisfied CCJ Dec11 for 745.  B2 historic defaults - c acc 208 in Oct10 16 o/s, m order 165 in  Apr11 196 o/s, loan 147 in Jul12 settled, c card 587 in Jul12 272 o/s Mortgage A 1 conduct.  No other current o/s credit on searches, but Bs declared Step change payt of 40/mth and another loan of 40/mth.  Remortgage to clear 1st and 2nd charges plus H Imps. Also other funds of 2860 for broker fees. Max borrowing taken from lender system summary screen. </t>
  </si>
  <si>
    <t>S61 3LX</t>
  </si>
  <si>
    <t>SYK215543</t>
  </si>
  <si>
    <t>R1001387839</t>
  </si>
  <si>
    <t>* Borrower 1 Income / bank statement issues noted (Lvl B)     "Income has been assessed using income shown on Apr16 SA302 as per lending policy. It would however been prudent to obtain an explanation as to how the income has increased year on year from £41,000 to £109,555 and to be satisfied that it would continue at this level. Bank statements provided are to 27Jun16 and so only a small window in which to assess ongoing income."</t>
  </si>
  <si>
    <t>* On-line Submitted SA302 used to verify income (Borrower 1) (Lvl A)     "2015-16 Online SA302 used in income assessment."
* Applicant(s) address search not sufficiently complete (Lvl A)     "Linked addresses noted on credit data, but these are noted as not being searched. Unclear therefore whether full checks made."
* Mortgage offer conditions not suitable/appropriate (Lvl A)     "Notes on file indicate that the partner of B1 will reside at the security. Whilst offer conditioned that lender aware, there is no requirement for Deed of Consent to be completed. Potential equity issue.  Details noted on Lenders Securities screen."</t>
  </si>
  <si>
    <t>Maximum loan amount taken from Lenders Summary screen.</t>
  </si>
  <si>
    <t>HD3 3AY</t>
  </si>
  <si>
    <t>WYK661845</t>
  </si>
  <si>
    <t>R1001394059</t>
  </si>
  <si>
    <t>* Borrower 1 Affordability issues noted (Lvl A)     "Underwriter assessment assumed all outstanding credit (except for £670.80  pm) to be cleared. However monthly commitment of £840.15 pm noted and offer not conditioned robustly in ensuring these are cleared. As such should be included in DTI calculation. We are unable to calculate KMC’s DTI but it is likely to increase by approx. 16.65 % on this basis."</t>
  </si>
  <si>
    <t>Other payment is made up of DMP payments and £231 BTL mortgage shortfall and £108 childcare shown on App 2's payslip Additional title number for garage NK376023</t>
  </si>
  <si>
    <t>PE30 4GX</t>
  </si>
  <si>
    <t>NK364629</t>
  </si>
  <si>
    <t>&lt; 50,000</t>
  </si>
  <si>
    <t>900,000 - 950,000</t>
  </si>
  <si>
    <t>CurMonthlyInstall</t>
  </si>
  <si>
    <t>Application form states Compay director with 100% share</t>
  </si>
  <si>
    <t>Lender Income summary states Self Employed. Accountants reference states Employed.</t>
  </si>
  <si>
    <t>Valuation report confirms property is a terraced house, Lender system states ‘Semi detached'</t>
  </si>
  <si>
    <t>Income summary shows £43,498. SA302 provided shows 45824</t>
  </si>
  <si>
    <t>test</t>
  </si>
  <si>
    <t>73.68%LTV is based on a gross loan of £500,999 against a value of £680,000. The purchase price is confirmed as £670,000 increasing the ltv to 84.78%.</t>
  </si>
  <si>
    <t>Registered 19Frb14 and satisfied 21Mar14.</t>
  </si>
  <si>
    <t>No Tape Data. However, CCJ is a joint one with B1 above</t>
  </si>
  <si>
    <t>9001389218</t>
  </si>
  <si>
    <t>9001388092</t>
  </si>
  <si>
    <t>9001394059</t>
  </si>
  <si>
    <t>9001390799</t>
  </si>
  <si>
    <t>9001389452</t>
  </si>
  <si>
    <t>9001390666</t>
  </si>
  <si>
    <t>9001391404</t>
  </si>
  <si>
    <t>9001387839</t>
  </si>
  <si>
    <t>9001387338</t>
  </si>
  <si>
    <t>9001386691</t>
  </si>
  <si>
    <t>9001393459</t>
  </si>
  <si>
    <t>9001384775</t>
  </si>
  <si>
    <t>9001391817</t>
  </si>
  <si>
    <t>9001386001</t>
  </si>
  <si>
    <t>9001391987</t>
  </si>
  <si>
    <t>9001389323</t>
  </si>
  <si>
    <t>9001388959</t>
  </si>
  <si>
    <t>9001392553</t>
  </si>
  <si>
    <t>9001393003</t>
  </si>
  <si>
    <t>9001394075</t>
  </si>
  <si>
    <t>9001393865</t>
  </si>
  <si>
    <t>9001396176</t>
  </si>
  <si>
    <t>9001391496</t>
  </si>
  <si>
    <t>9001393747</t>
  </si>
  <si>
    <t>9001391611</t>
  </si>
  <si>
    <t>9001388317</t>
  </si>
  <si>
    <t>9001395696</t>
  </si>
  <si>
    <t>9001394373</t>
  </si>
  <si>
    <t>9001388891</t>
  </si>
  <si>
    <t>9001394210</t>
  </si>
  <si>
    <t>9001392226</t>
  </si>
  <si>
    <t>9001390552</t>
  </si>
  <si>
    <t>9001387900</t>
  </si>
  <si>
    <t>9001389531</t>
  </si>
  <si>
    <t>9001391304</t>
  </si>
  <si>
    <t>9001390457</t>
  </si>
  <si>
    <t>9001393892</t>
  </si>
  <si>
    <t>9001390526</t>
  </si>
  <si>
    <t>9001392745</t>
  </si>
  <si>
    <t>9001391335</t>
  </si>
  <si>
    <t>9001393077</t>
  </si>
  <si>
    <t>9001389069</t>
  </si>
  <si>
    <t>9001391960</t>
  </si>
  <si>
    <t>9001388180</t>
  </si>
  <si>
    <t>9001385342</t>
  </si>
  <si>
    <t>9001387408</t>
  </si>
  <si>
    <t>9001388570</t>
  </si>
  <si>
    <t>9001390143</t>
  </si>
  <si>
    <t>9001391908</t>
  </si>
  <si>
    <t>9001395459</t>
  </si>
  <si>
    <t>9001394775</t>
  </si>
  <si>
    <t>9001392743</t>
  </si>
  <si>
    <t>9001390326</t>
  </si>
  <si>
    <t>9001391396</t>
  </si>
  <si>
    <t>9001388784</t>
  </si>
  <si>
    <t>9001389842</t>
  </si>
  <si>
    <t>9001395823</t>
  </si>
  <si>
    <t>9001389042</t>
  </si>
  <si>
    <t>9001386242</t>
  </si>
  <si>
    <t>9001393346</t>
  </si>
  <si>
    <t>9001390370</t>
  </si>
  <si>
    <t>9001392910</t>
  </si>
  <si>
    <t>9001394126</t>
  </si>
  <si>
    <t>9001392804</t>
  </si>
  <si>
    <t>9001392501</t>
  </si>
  <si>
    <t>9001385904</t>
  </si>
  <si>
    <t>9001395143</t>
  </si>
  <si>
    <t>9001387544</t>
  </si>
  <si>
    <t>9001388596</t>
  </si>
  <si>
    <t>9001392192</t>
  </si>
  <si>
    <t>9001388877</t>
  </si>
  <si>
    <t>9001385156</t>
  </si>
  <si>
    <t>9001393176</t>
  </si>
  <si>
    <t>9001391518</t>
  </si>
  <si>
    <t>9001394529</t>
  </si>
  <si>
    <t>9001390205</t>
  </si>
  <si>
    <t>9001393441</t>
  </si>
  <si>
    <t>9001394842</t>
  </si>
  <si>
    <t>9001390548</t>
  </si>
  <si>
    <t>9001394236</t>
  </si>
  <si>
    <t>9001389432</t>
  </si>
  <si>
    <t>9001389841</t>
  </si>
  <si>
    <t>9001392207</t>
  </si>
  <si>
    <t>9001387758</t>
  </si>
  <si>
    <t>9001387895</t>
  </si>
  <si>
    <t>9001393066</t>
  </si>
  <si>
    <t>9001389846</t>
  </si>
  <si>
    <t>9001391170</t>
  </si>
  <si>
    <t>9001384959</t>
  </si>
  <si>
    <t>9001393425</t>
  </si>
  <si>
    <t>9001386807</t>
  </si>
  <si>
    <t>9001386381</t>
  </si>
  <si>
    <t>9001393095</t>
  </si>
  <si>
    <t>9001390821</t>
  </si>
  <si>
    <t>9001390679</t>
  </si>
  <si>
    <t>9001383861</t>
  </si>
  <si>
    <t>9001392256</t>
  </si>
  <si>
    <t>9001390368</t>
  </si>
  <si>
    <t>9001385373</t>
  </si>
  <si>
    <t>9001383365</t>
  </si>
  <si>
    <t>9001393499</t>
  </si>
  <si>
    <t>9001391265</t>
  </si>
  <si>
    <t>9001393835</t>
  </si>
  <si>
    <t>9001392996</t>
  </si>
  <si>
    <t>9001390992</t>
  </si>
  <si>
    <t>9001383229</t>
  </si>
  <si>
    <t>9001391523</t>
  </si>
  <si>
    <t>9001392183</t>
  </si>
  <si>
    <t>9001392433</t>
  </si>
  <si>
    <t>9001394982</t>
  </si>
  <si>
    <t>9001391239</t>
  </si>
  <si>
    <t>9001392391</t>
  </si>
  <si>
    <t>9001391347</t>
  </si>
  <si>
    <t>9001395535</t>
  </si>
  <si>
    <t>9001390204</t>
  </si>
  <si>
    <t>9001393168</t>
  </si>
  <si>
    <t>9001390655</t>
  </si>
  <si>
    <t>9001390722</t>
  </si>
  <si>
    <t>9001394343</t>
  </si>
  <si>
    <t>9001389149</t>
  </si>
  <si>
    <t>9001385553</t>
  </si>
  <si>
    <t>9001393757</t>
  </si>
  <si>
    <t>9001391710</t>
  </si>
  <si>
    <t>9001391644</t>
  </si>
  <si>
    <t>9001391490</t>
  </si>
  <si>
    <t>9001382897</t>
  </si>
  <si>
    <t>9001392503</t>
  </si>
  <si>
    <t>9001391023</t>
  </si>
  <si>
    <t>9001392200</t>
  </si>
  <si>
    <t>9001385364</t>
  </si>
  <si>
    <t>9001387243</t>
  </si>
  <si>
    <t>9001394585</t>
  </si>
  <si>
    <t>9001392609</t>
  </si>
  <si>
    <t>9001392076</t>
  </si>
  <si>
    <t>9001384431</t>
  </si>
  <si>
    <t>9001389577</t>
  </si>
  <si>
    <t>9001393669</t>
  </si>
  <si>
    <t>9001389009</t>
  </si>
  <si>
    <t>9001379842</t>
  </si>
  <si>
    <t>9001389256</t>
  </si>
  <si>
    <t>9001390856</t>
  </si>
  <si>
    <t>9001390391</t>
  </si>
  <si>
    <t>9001389875</t>
  </si>
  <si>
    <t>9001388874</t>
  </si>
  <si>
    <t>9001390740</t>
  </si>
  <si>
    <t>9001391388</t>
  </si>
  <si>
    <t>9001392193</t>
  </si>
  <si>
    <t>9001394789</t>
  </si>
  <si>
    <t>9001390614</t>
  </si>
  <si>
    <t>9001394200</t>
  </si>
  <si>
    <t>9001393418</t>
  </si>
  <si>
    <t>9001391646</t>
  </si>
  <si>
    <t>9001393099</t>
  </si>
  <si>
    <t>9001392837</t>
  </si>
  <si>
    <t>9001392272</t>
  </si>
  <si>
    <t>9001387879</t>
  </si>
  <si>
    <t>9001384752</t>
  </si>
  <si>
    <t>9001386410</t>
  </si>
  <si>
    <t>9001391536</t>
  </si>
  <si>
    <t>9001395269</t>
  </si>
  <si>
    <t>9001387181</t>
  </si>
  <si>
    <t>9001387965</t>
  </si>
  <si>
    <t>9001385333</t>
  </si>
  <si>
    <t>9001385489</t>
  </si>
  <si>
    <t>9001387300</t>
  </si>
  <si>
    <t>9001394866</t>
  </si>
  <si>
    <t>9001392007</t>
  </si>
  <si>
    <t>9001392888</t>
  </si>
  <si>
    <t>9001384817</t>
  </si>
  <si>
    <t>9001390820</t>
  </si>
  <si>
    <t>9001394931</t>
  </si>
  <si>
    <t>9001383917</t>
  </si>
  <si>
    <t>9001391385</t>
  </si>
  <si>
    <t>9001394067</t>
  </si>
  <si>
    <t>9001395546</t>
  </si>
  <si>
    <t>9001392947</t>
  </si>
  <si>
    <t>9001387678</t>
  </si>
  <si>
    <t>9001389732</t>
  </si>
  <si>
    <t>9001394570</t>
  </si>
  <si>
    <t>9001389353</t>
  </si>
  <si>
    <t>9001387140</t>
  </si>
  <si>
    <t>9001391483</t>
  </si>
  <si>
    <t>9001391755</t>
  </si>
  <si>
    <t>9001393758</t>
  </si>
  <si>
    <t>9001390261</t>
  </si>
  <si>
    <t>9001391901</t>
  </si>
  <si>
    <t>9001393506</t>
  </si>
  <si>
    <t>9001392735</t>
  </si>
  <si>
    <t>9001393615</t>
  </si>
  <si>
    <t>9001388329</t>
  </si>
  <si>
    <t>9001389356</t>
  </si>
  <si>
    <t>9001392895</t>
  </si>
  <si>
    <t>9001388441</t>
  </si>
  <si>
    <t>9001394624</t>
  </si>
  <si>
    <t>9001388608</t>
  </si>
  <si>
    <t>9001390193</t>
  </si>
  <si>
    <t>9001386669</t>
  </si>
  <si>
    <t>9001384636</t>
  </si>
  <si>
    <t>9001387562</t>
  </si>
  <si>
    <t>9001384936</t>
  </si>
  <si>
    <t>9001393611</t>
  </si>
  <si>
    <t>9001388682</t>
  </si>
  <si>
    <t>9001393197</t>
  </si>
  <si>
    <t>9001381309</t>
  </si>
  <si>
    <t>9001386590</t>
  </si>
  <si>
    <t>9001392922</t>
  </si>
  <si>
    <t>9001392464</t>
  </si>
  <si>
    <t>9001385263</t>
  </si>
  <si>
    <t>9001392549</t>
  </si>
  <si>
    <t>9001388850</t>
  </si>
  <si>
    <t>9001393724</t>
  </si>
  <si>
    <t>9001391325</t>
  </si>
  <si>
    <t>9001394201</t>
  </si>
  <si>
    <t>9001393151</t>
  </si>
  <si>
    <t>9001393516</t>
  </si>
  <si>
    <t>9001385749</t>
  </si>
  <si>
    <t>9001391423</t>
  </si>
  <si>
    <t>9001391157</t>
  </si>
  <si>
    <t>9001392773</t>
  </si>
  <si>
    <t>9001381086</t>
  </si>
  <si>
    <t>9001386375</t>
  </si>
  <si>
    <t>9001387554</t>
  </si>
  <si>
    <t>9001394574</t>
  </si>
  <si>
    <t>9001386535</t>
  </si>
  <si>
    <t>9001394076</t>
  </si>
  <si>
    <t>9001394877</t>
  </si>
  <si>
    <t>9001391562</t>
  </si>
  <si>
    <t>9001393663</t>
  </si>
  <si>
    <t>9001387603</t>
  </si>
  <si>
    <t>9001392349</t>
  </si>
  <si>
    <t>9001383814</t>
  </si>
  <si>
    <t>9001379926</t>
  </si>
  <si>
    <t>9001390069</t>
  </si>
  <si>
    <t>9001391929</t>
  </si>
  <si>
    <t>9001393553</t>
  </si>
  <si>
    <t>9001391979</t>
  </si>
  <si>
    <t>9001391808</t>
  </si>
  <si>
    <t>9001390876</t>
  </si>
  <si>
    <t>9001391445</t>
  </si>
  <si>
    <t>9001389144</t>
  </si>
  <si>
    <t>9001388557</t>
  </si>
  <si>
    <t>9001388787</t>
  </si>
  <si>
    <t>9001389482</t>
  </si>
  <si>
    <t>9001385863</t>
  </si>
  <si>
    <t>9001390880</t>
  </si>
  <si>
    <t>9001391455</t>
  </si>
  <si>
    <t>9001391609</t>
  </si>
  <si>
    <t>9001388422</t>
  </si>
  <si>
    <t>9001391761</t>
  </si>
  <si>
    <t>9001388250</t>
  </si>
  <si>
    <t>9001391360</t>
  </si>
  <si>
    <t>9001389229</t>
  </si>
  <si>
    <t>9001392473</t>
  </si>
  <si>
    <t>9001388106</t>
  </si>
  <si>
    <t>9001385357</t>
  </si>
  <si>
    <t>9001391173</t>
  </si>
  <si>
    <t>9001391303</t>
  </si>
  <si>
    <t>9001390448</t>
  </si>
  <si>
    <t>9001385708</t>
  </si>
  <si>
    <t>9001389970</t>
  </si>
  <si>
    <t>9001391877</t>
  </si>
  <si>
    <t>9001393115</t>
  </si>
  <si>
    <t>9001387190</t>
  </si>
  <si>
    <t>9001394793</t>
  </si>
  <si>
    <t>9001388635</t>
  </si>
  <si>
    <t>9001390345</t>
  </si>
  <si>
    <t>9001393531</t>
  </si>
  <si>
    <t>9001391840</t>
  </si>
  <si>
    <t>9001388401</t>
  </si>
  <si>
    <t>9001389117</t>
  </si>
  <si>
    <t>9001394514</t>
  </si>
  <si>
    <t>9001390348</t>
  </si>
  <si>
    <t>9001392125</t>
  </si>
  <si>
    <t>9001390804</t>
  </si>
  <si>
    <t>9001392030</t>
  </si>
  <si>
    <t>9001381119</t>
  </si>
  <si>
    <t>9001387292</t>
  </si>
  <si>
    <t>9001393725</t>
  </si>
  <si>
    <t>9001391971</t>
  </si>
  <si>
    <t>9001390826</t>
  </si>
  <si>
    <t>9001389242</t>
  </si>
  <si>
    <t>9001392870</t>
  </si>
  <si>
    <t>9001394573</t>
  </si>
  <si>
    <t>9001392002</t>
  </si>
  <si>
    <t>9001389500</t>
  </si>
  <si>
    <t>9001393181</t>
  </si>
  <si>
    <t>9001388149</t>
  </si>
  <si>
    <t>9001393153</t>
  </si>
  <si>
    <t>9001390784</t>
  </si>
  <si>
    <t>9001393658</t>
  </si>
  <si>
    <t>9001379970</t>
  </si>
  <si>
    <t>9001388546</t>
  </si>
  <si>
    <t>9001385772</t>
  </si>
  <si>
    <t>9001392078</t>
  </si>
  <si>
    <t>9001395214</t>
  </si>
  <si>
    <t>9001391602</t>
  </si>
  <si>
    <t>9001393468</t>
  </si>
  <si>
    <t>9001389646</t>
  </si>
  <si>
    <t>9001386776</t>
  </si>
  <si>
    <t>9001393225</t>
  </si>
  <si>
    <t>9001387444</t>
  </si>
  <si>
    <t>9001391532</t>
  </si>
  <si>
    <t>9001392003</t>
  </si>
  <si>
    <t>9001393616</t>
  </si>
  <si>
    <t>9001394880</t>
  </si>
  <si>
    <t>9001393167</t>
  </si>
  <si>
    <t>9001387461</t>
  </si>
  <si>
    <t>9001389224</t>
  </si>
  <si>
    <t>9001392824</t>
  </si>
  <si>
    <t>9001387661</t>
  </si>
  <si>
    <t>9001387973</t>
  </si>
  <si>
    <t>9001393165</t>
  </si>
  <si>
    <t>9001393905</t>
  </si>
  <si>
    <t>9001391976</t>
  </si>
  <si>
    <t>9001392621</t>
  </si>
  <si>
    <t>9001393111</t>
  </si>
  <si>
    <t>9001386022</t>
  </si>
  <si>
    <t>9001389449</t>
  </si>
  <si>
    <t>9001390779</t>
  </si>
  <si>
    <t>9001390802</t>
  </si>
  <si>
    <t>9001391273</t>
  </si>
  <si>
    <t>9001394733</t>
  </si>
  <si>
    <t>9001395011</t>
  </si>
  <si>
    <t>9001389626</t>
  </si>
  <si>
    <t>9001391235</t>
  </si>
  <si>
    <t>9001387885</t>
  </si>
  <si>
    <t>9001392489</t>
  </si>
  <si>
    <t>9001391722</t>
  </si>
  <si>
    <t>9001392152</t>
  </si>
  <si>
    <t>9001388848</t>
  </si>
  <si>
    <t>9001393487</t>
  </si>
  <si>
    <t>9001392247</t>
  </si>
  <si>
    <t>9001392577</t>
  </si>
  <si>
    <t>9001391648</t>
  </si>
  <si>
    <t>9001393710</t>
  </si>
  <si>
    <t>9001389889</t>
  </si>
  <si>
    <t>9001393080</t>
  </si>
  <si>
    <t>9001389090_20161031</t>
  </si>
  <si>
    <t>9001393673</t>
  </si>
  <si>
    <t>9001391220</t>
  </si>
  <si>
    <t>9001390280</t>
  </si>
  <si>
    <t>9001387308</t>
  </si>
  <si>
    <t>9001393556</t>
  </si>
  <si>
    <t>9001393797</t>
  </si>
  <si>
    <t>9001386816</t>
  </si>
  <si>
    <t>9001385191</t>
  </si>
  <si>
    <t>9001386416</t>
  </si>
  <si>
    <t>9001388816</t>
  </si>
  <si>
    <t>R1001389218</t>
  </si>
  <si>
    <t>R1001388092</t>
  </si>
  <si>
    <t>R1001389452</t>
  </si>
  <si>
    <t>R1001390666</t>
  </si>
  <si>
    <t>R1001391404</t>
  </si>
  <si>
    <t>R1001387338</t>
  </si>
  <si>
    <t>R1001386691</t>
  </si>
  <si>
    <t>R1001393459</t>
  </si>
  <si>
    <t>R1001384775</t>
  </si>
  <si>
    <t>R1001386001</t>
  </si>
  <si>
    <t>R1001389323</t>
  </si>
  <si>
    <t>R1001388959</t>
  </si>
  <si>
    <t>R1001392553</t>
  </si>
  <si>
    <t>R1001393003</t>
  </si>
  <si>
    <t>R1001394075</t>
  </si>
  <si>
    <t>R1001393865</t>
  </si>
  <si>
    <t>R1001396176</t>
  </si>
  <si>
    <t>R1001391496</t>
  </si>
  <si>
    <t>R1001393747</t>
  </si>
  <si>
    <t>R1001391611</t>
  </si>
  <si>
    <t>R1001388317</t>
  </si>
  <si>
    <t>R1001395696</t>
  </si>
  <si>
    <t>R1001388891</t>
  </si>
  <si>
    <t>R1001394210</t>
  </si>
  <si>
    <t>R1001392226</t>
  </si>
  <si>
    <t>R1001390552</t>
  </si>
  <si>
    <t>R1001389531</t>
  </si>
  <si>
    <t>R1001391304</t>
  </si>
  <si>
    <t>R1001390457</t>
  </si>
  <si>
    <t>R1001390526</t>
  </si>
  <si>
    <t>R1001392745</t>
  </si>
  <si>
    <t>R1001391335</t>
  </si>
  <si>
    <t>R1001389069</t>
  </si>
  <si>
    <t>R1001385342</t>
  </si>
  <si>
    <t>R1001388570</t>
  </si>
  <si>
    <t>R1001391908</t>
  </si>
  <si>
    <t>R1001395459</t>
  </si>
  <si>
    <t>R1001394775</t>
  </si>
  <si>
    <t>R1001392743</t>
  </si>
  <si>
    <t>R1001391396</t>
  </si>
  <si>
    <t>R1001389842</t>
  </si>
  <si>
    <t>R1001386242</t>
  </si>
  <si>
    <t>R1001390370</t>
  </si>
  <si>
    <t>R1001392804</t>
  </si>
  <si>
    <t>R1001392501</t>
  </si>
  <si>
    <t>R1001385904</t>
  </si>
  <si>
    <t>R1001395143</t>
  </si>
  <si>
    <t>R1001387544</t>
  </si>
  <si>
    <t>R1001388596</t>
  </si>
  <si>
    <t>R1001388877</t>
  </si>
  <si>
    <t>R1001385156</t>
  </si>
  <si>
    <t>R1001391518</t>
  </si>
  <si>
    <t>R1001394529</t>
  </si>
  <si>
    <t>R1001393441</t>
  </si>
  <si>
    <t>R1001394842</t>
  </si>
  <si>
    <t>R1001389841</t>
  </si>
  <si>
    <t>R1001392207</t>
  </si>
  <si>
    <t>R1001387758</t>
  </si>
  <si>
    <t>R1001387895</t>
  </si>
  <si>
    <t>R1001393066</t>
  </si>
  <si>
    <t>R1001389846</t>
  </si>
  <si>
    <t>R1001391170</t>
  </si>
  <si>
    <t>R1001393095</t>
  </si>
  <si>
    <t>R1001390821</t>
  </si>
  <si>
    <t>R1001390679</t>
  </si>
  <si>
    <t>R1001383861</t>
  </si>
  <si>
    <t>R1001392256</t>
  </si>
  <si>
    <t>R1001390368</t>
  </si>
  <si>
    <t>R1001385373</t>
  </si>
  <si>
    <t>R1001391265</t>
  </si>
  <si>
    <t>R1001393835</t>
  </si>
  <si>
    <t>R1001392996</t>
  </si>
  <si>
    <t>R1001383229</t>
  </si>
  <si>
    <t>R1001392183</t>
  </si>
  <si>
    <t>R1001392433</t>
  </si>
  <si>
    <t>R1001394982</t>
  </si>
  <si>
    <t>R1001392391</t>
  </si>
  <si>
    <t>R1001391347</t>
  </si>
  <si>
    <t>R1001395535</t>
  </si>
  <si>
    <t>R1001390204</t>
  </si>
  <si>
    <t>R1001393168</t>
  </si>
  <si>
    <t>R1001390722</t>
  </si>
  <si>
    <t>R1001394343</t>
  </si>
  <si>
    <t>R1001389149</t>
  </si>
  <si>
    <t>R1001385553</t>
  </si>
  <si>
    <t>R1001393757</t>
  </si>
  <si>
    <t>R1001391710</t>
  </si>
  <si>
    <t>R1001391490</t>
  </si>
  <si>
    <t>R1001382897</t>
  </si>
  <si>
    <t>R1001392503</t>
  </si>
  <si>
    <t>R1001391023</t>
  </si>
  <si>
    <t>R1001392200</t>
  </si>
  <si>
    <t>R1001385364</t>
  </si>
  <si>
    <t>R1001387243</t>
  </si>
  <si>
    <t>R1001394585</t>
  </si>
  <si>
    <t>R1001392609</t>
  </si>
  <si>
    <t>R1001384431</t>
  </si>
  <si>
    <t>R1001389577</t>
  </si>
  <si>
    <t>R1001393669</t>
  </si>
  <si>
    <t>R1001389009</t>
  </si>
  <si>
    <t>R1001379842</t>
  </si>
  <si>
    <t>R1001389256</t>
  </si>
  <si>
    <t>R1001390856</t>
  </si>
  <si>
    <t>R1001390391</t>
  </si>
  <si>
    <t>R1001389875</t>
  </si>
  <si>
    <t>R1001388874</t>
  </si>
  <si>
    <t>R1001390740</t>
  </si>
  <si>
    <t>R1001391388</t>
  </si>
  <si>
    <t>R1001392193</t>
  </si>
  <si>
    <t>R1001394789</t>
  </si>
  <si>
    <t>R1001390614</t>
  </si>
  <si>
    <t>R1001394200</t>
  </si>
  <si>
    <t>R1001393418</t>
  </si>
  <si>
    <t>R1001391646</t>
  </si>
  <si>
    <t>R1001392837</t>
  </si>
  <si>
    <t>R1001392272</t>
  </si>
  <si>
    <t>R1001387879</t>
  </si>
  <si>
    <t>R1001384752</t>
  </si>
  <si>
    <t>R1001386410</t>
  </si>
  <si>
    <t>R1001391536</t>
  </si>
  <si>
    <t>R1001387181</t>
  </si>
  <si>
    <t>R1001387965</t>
  </si>
  <si>
    <t>R1001385333</t>
  </si>
  <si>
    <t>R1001385489</t>
  </si>
  <si>
    <t>R1001387300</t>
  </si>
  <si>
    <t>R1001394866</t>
  </si>
  <si>
    <t>R1001392007</t>
  </si>
  <si>
    <t>R1001392888</t>
  </si>
  <si>
    <t>R1001384817</t>
  </si>
  <si>
    <t>R1001390820</t>
  </si>
  <si>
    <t>R1001394931</t>
  </si>
  <si>
    <t>R1001383917</t>
  </si>
  <si>
    <t>R1001391385</t>
  </si>
  <si>
    <t>R1001394067</t>
  </si>
  <si>
    <t>R1001395546</t>
  </si>
  <si>
    <t>R1001392947</t>
  </si>
  <si>
    <t>R1001387678</t>
  </si>
  <si>
    <t>R1001394570</t>
  </si>
  <si>
    <t>R1001387140</t>
  </si>
  <si>
    <t>R1001391483</t>
  </si>
  <si>
    <t>R1001391755</t>
  </si>
  <si>
    <t>R1001393758</t>
  </si>
  <si>
    <t>R1001390261</t>
  </si>
  <si>
    <t>R1001391901</t>
  </si>
  <si>
    <t>R1001393506</t>
  </si>
  <si>
    <t>R1001392735</t>
  </si>
  <si>
    <t>R1001393615</t>
  </si>
  <si>
    <t>R1001389356</t>
  </si>
  <si>
    <t>R1001388441</t>
  </si>
  <si>
    <t>R1001394624</t>
  </si>
  <si>
    <t>R1001388608</t>
  </si>
  <si>
    <t>R1001390193</t>
  </si>
  <si>
    <t>R1001386669</t>
  </si>
  <si>
    <t>R1001384636</t>
  </si>
  <si>
    <t>R1001387562</t>
  </si>
  <si>
    <t>R1001384936</t>
  </si>
  <si>
    <t>R1001393197</t>
  </si>
  <si>
    <t>R1001386590</t>
  </si>
  <si>
    <t>R1001392464</t>
  </si>
  <si>
    <t>R1001385263</t>
  </si>
  <si>
    <t>R1001392549</t>
  </si>
  <si>
    <t>R1001393724</t>
  </si>
  <si>
    <t>R1001391325</t>
  </si>
  <si>
    <t>R1001394201</t>
  </si>
  <si>
    <t>R1001393151</t>
  </si>
  <si>
    <t>R1001385749</t>
  </si>
  <si>
    <t>R1001391423</t>
  </si>
  <si>
    <t>R1001391157</t>
  </si>
  <si>
    <t>R1001386375</t>
  </si>
  <si>
    <t>R1001394574</t>
  </si>
  <si>
    <t>R1001386535</t>
  </si>
  <si>
    <t>R1001394076</t>
  </si>
  <si>
    <t>R1001394877</t>
  </si>
  <si>
    <t>R1001391562</t>
  </si>
  <si>
    <t>R1001387603</t>
  </si>
  <si>
    <t>R1001383814</t>
  </si>
  <si>
    <t>R1001390069</t>
  </si>
  <si>
    <t>R1001391979</t>
  </si>
  <si>
    <t>R1001391808</t>
  </si>
  <si>
    <t>R1001390876</t>
  </si>
  <si>
    <t>R1001391445</t>
  </si>
  <si>
    <t>R1001388557</t>
  </si>
  <si>
    <t>R1001388787</t>
  </si>
  <si>
    <t>R1001389482</t>
  </si>
  <si>
    <t>R1001385863</t>
  </si>
  <si>
    <t>R1001390880</t>
  </si>
  <si>
    <t>R1001391455</t>
  </si>
  <si>
    <t>R1001391609</t>
  </si>
  <si>
    <t>R1001388422</t>
  </si>
  <si>
    <t>R1001391761</t>
  </si>
  <si>
    <t>R1001391360</t>
  </si>
  <si>
    <t>R1001389229</t>
  </si>
  <si>
    <t>R1001392473</t>
  </si>
  <si>
    <t>R1001388106</t>
  </si>
  <si>
    <t>R1001391173</t>
  </si>
  <si>
    <t>R1001391303</t>
  </si>
  <si>
    <t>R1001390448</t>
  </si>
  <si>
    <t>R1001385708</t>
  </si>
  <si>
    <t>R1001391877</t>
  </si>
  <si>
    <t>R1001393115</t>
  </si>
  <si>
    <t>R1001387190</t>
  </si>
  <si>
    <t>R1001394793</t>
  </si>
  <si>
    <t>R1001390345</t>
  </si>
  <si>
    <t>R1001393531</t>
  </si>
  <si>
    <t>R1001389117</t>
  </si>
  <si>
    <t>R1001394514</t>
  </si>
  <si>
    <t>R1001390348</t>
  </si>
  <si>
    <t>R1001392125</t>
  </si>
  <si>
    <t>R1001390804</t>
  </si>
  <si>
    <t>R1001392030</t>
  </si>
  <si>
    <t>R1001381119</t>
  </si>
  <si>
    <t>R1001387292</t>
  </si>
  <si>
    <t>R1001393725</t>
  </si>
  <si>
    <t>R1001389242</t>
  </si>
  <si>
    <t>R1001392870</t>
  </si>
  <si>
    <t>R1001394573</t>
  </si>
  <si>
    <t>R1001392002</t>
  </si>
  <si>
    <t>R1001389500</t>
  </si>
  <si>
    <t>R1001393181</t>
  </si>
  <si>
    <t>R1001388149</t>
  </si>
  <si>
    <t>R1001393658</t>
  </si>
  <si>
    <t>R1001379970</t>
  </si>
  <si>
    <t>R1001388546</t>
  </si>
  <si>
    <t>R1001385772</t>
  </si>
  <si>
    <t>R1001391602</t>
  </si>
  <si>
    <t>R1001393468</t>
  </si>
  <si>
    <t>R1001389646</t>
  </si>
  <si>
    <t>R1001386776</t>
  </si>
  <si>
    <t>R1001392003</t>
  </si>
  <si>
    <t>R1001393616</t>
  </si>
  <si>
    <t>R1001393167</t>
  </si>
  <si>
    <t>R1001387461</t>
  </si>
  <si>
    <t>R1001389224</t>
  </si>
  <si>
    <t>R1001392824</t>
  </si>
  <si>
    <t>R1001387973</t>
  </si>
  <si>
    <t>R1001393165</t>
  </si>
  <si>
    <t>R1001391976</t>
  </si>
  <si>
    <t>R1001392621</t>
  </si>
  <si>
    <t>R1001386022</t>
  </si>
  <si>
    <t>R1001390779</t>
  </si>
  <si>
    <t>R1001390802</t>
  </si>
  <si>
    <t>R1001394733</t>
  </si>
  <si>
    <t>R1001395011</t>
  </si>
  <si>
    <t>R1001389626</t>
  </si>
  <si>
    <t>R1001391235</t>
  </si>
  <si>
    <t>R1001387885</t>
  </si>
  <si>
    <t>R1001388848</t>
  </si>
  <si>
    <t>R1001393487</t>
  </si>
  <si>
    <t>R1001392247</t>
  </si>
  <si>
    <t>R1001392577</t>
  </si>
  <si>
    <t>R1001391648</t>
  </si>
  <si>
    <t>R1001393710</t>
  </si>
  <si>
    <t>R1001389889</t>
  </si>
  <si>
    <t>R1001393080</t>
  </si>
  <si>
    <t>R1001393673</t>
  </si>
  <si>
    <t>R1001390280</t>
  </si>
  <si>
    <t>R1001387308</t>
  </si>
  <si>
    <t>R1001393797</t>
  </si>
  <si>
    <t>R1001385191</t>
  </si>
  <si>
    <t>R1001388816</t>
  </si>
  <si>
    <t>B1YearBirth</t>
  </si>
  <si>
    <t>B2YearBirth</t>
  </si>
  <si>
    <t>RM18 8DD</t>
  </si>
  <si>
    <t>DL14 0ST</t>
  </si>
  <si>
    <t>BD22 0NS</t>
  </si>
  <si>
    <t>B32 7UH</t>
  </si>
  <si>
    <t>MK7 7BU</t>
  </si>
  <si>
    <t>PO2 0AJ</t>
  </si>
  <si>
    <t>WV4 5TX</t>
  </si>
  <si>
    <t>NN15 5NF</t>
  </si>
  <si>
    <t>S66 9LR</t>
  </si>
  <si>
    <t>B68 0SU</t>
  </si>
  <si>
    <t>SS14 2FP</t>
  </si>
  <si>
    <t>SS17 7PG</t>
  </si>
  <si>
    <t>NW2 4JA</t>
  </si>
  <si>
    <t>HP2 6LY</t>
  </si>
  <si>
    <t>LU2 7QA</t>
  </si>
  <si>
    <t>SN15 3UJ</t>
  </si>
  <si>
    <t>PE21 9HA</t>
  </si>
  <si>
    <t>CA5 6HX</t>
  </si>
  <si>
    <t>BA14 9GG</t>
  </si>
  <si>
    <t>B61 8QD</t>
  </si>
  <si>
    <t>ST7 4NR</t>
  </si>
  <si>
    <t>B77 3JP</t>
  </si>
  <si>
    <t>CV4 8LZ</t>
  </si>
  <si>
    <t>TF3 2AR</t>
  </si>
  <si>
    <t>OL9 8BY</t>
  </si>
  <si>
    <t>LS16 8FB</t>
  </si>
  <si>
    <t>BN23 7ED</t>
  </si>
  <si>
    <t>GU23 7HL</t>
  </si>
  <si>
    <t>NR1 4LL</t>
  </si>
  <si>
    <t>ME5 0RP</t>
  </si>
  <si>
    <t>CV6 4HU</t>
  </si>
  <si>
    <t>SL3 8HY</t>
  </si>
  <si>
    <t>DY10 1SD</t>
  </si>
  <si>
    <t>RM18 8SU</t>
  </si>
  <si>
    <t>EX32 9DG</t>
  </si>
  <si>
    <t>DN35 7JH</t>
  </si>
  <si>
    <t>NN18 8QA</t>
  </si>
  <si>
    <t>PE31 7QW</t>
  </si>
  <si>
    <t>EX33 1HF</t>
  </si>
  <si>
    <t>NG11 6AZ</t>
  </si>
  <si>
    <t>CR7 8BW</t>
  </si>
  <si>
    <t>GU34 5FD</t>
  </si>
  <si>
    <t>WR5 3AR</t>
  </si>
  <si>
    <t>WV13 2RP</t>
  </si>
  <si>
    <t>BH10 6HQ</t>
  </si>
  <si>
    <t>B69 4QU</t>
  </si>
  <si>
    <t>WV11 3NU</t>
  </si>
  <si>
    <t>NR15 2RA</t>
  </si>
  <si>
    <t>WN8 9JB</t>
  </si>
  <si>
    <t>M23 1LJ</t>
  </si>
  <si>
    <t>SM6 0PQ</t>
  </si>
  <si>
    <t>RM15 6TU</t>
  </si>
  <si>
    <t>NG16 4EZ</t>
  </si>
  <si>
    <t>NP12 3NB</t>
  </si>
  <si>
    <t>SS7 3JG</t>
  </si>
  <si>
    <t>M23 0QE</t>
  </si>
  <si>
    <t>BB4 9BQ</t>
  </si>
  <si>
    <t>NP44 2DU</t>
  </si>
  <si>
    <t>M34 7SY</t>
  </si>
  <si>
    <t>SK15 3HD</t>
  </si>
  <si>
    <t>ST3 7ES</t>
  </si>
  <si>
    <t>WN3 6TF</t>
  </si>
  <si>
    <t>IP2 9UG</t>
  </si>
  <si>
    <t>BN16 3PE</t>
  </si>
  <si>
    <t>RM10 8ED</t>
  </si>
  <si>
    <t>HR5 3DT</t>
  </si>
  <si>
    <t>B91 2RZ</t>
  </si>
  <si>
    <t>SW15 6TP</t>
  </si>
  <si>
    <t>HG5 0PF</t>
  </si>
  <si>
    <t>DE11 9GN</t>
  </si>
  <si>
    <t>LU5 5DA</t>
  </si>
  <si>
    <t>DL10 5AA</t>
  </si>
  <si>
    <t>RM10 7JP</t>
  </si>
  <si>
    <t>DY14 9EA</t>
  </si>
  <si>
    <t>DN11 8AL</t>
  </si>
  <si>
    <t>IG3 8FF</t>
  </si>
  <si>
    <t>DL5 6GQ</t>
  </si>
  <si>
    <t>S7 1HP</t>
  </si>
  <si>
    <t>NN16 8QR</t>
  </si>
  <si>
    <t>BS2 8UJ</t>
  </si>
  <si>
    <t>RG4 7QB</t>
  </si>
  <si>
    <t>SS16 6SN</t>
  </si>
  <si>
    <t>NW8 0JD</t>
  </si>
  <si>
    <t>NN8 1PN</t>
  </si>
  <si>
    <t>CR7 8RJ</t>
  </si>
  <si>
    <t>LL13 9QN</t>
  </si>
  <si>
    <t>LE16 7HT</t>
  </si>
  <si>
    <t>ST6 8JU</t>
  </si>
  <si>
    <t>DN4 8FA</t>
  </si>
  <si>
    <t>WF15 8DU</t>
  </si>
  <si>
    <t>BB10 4JE</t>
  </si>
  <si>
    <t>DA11 7AL</t>
  </si>
  <si>
    <t>B66 3PT</t>
  </si>
  <si>
    <t>TF7 5NB</t>
  </si>
  <si>
    <t>WA5 3DT</t>
  </si>
  <si>
    <t>NE31 2AD</t>
  </si>
  <si>
    <t>DY8 4GG</t>
  </si>
  <si>
    <t>TF7 4PR</t>
  </si>
  <si>
    <t>LL29 8EW</t>
  </si>
  <si>
    <t>BH16 5AP</t>
  </si>
  <si>
    <t>E10 6RN</t>
  </si>
  <si>
    <t>NE25 0SW</t>
  </si>
  <si>
    <t>M34 5PX</t>
  </si>
  <si>
    <t>ST21 6EA</t>
  </si>
  <si>
    <t>SN5 5DB</t>
  </si>
  <si>
    <t>SA10 7NW</t>
  </si>
  <si>
    <t>CH1 6DR</t>
  </si>
  <si>
    <t>CF43 4PY</t>
  </si>
  <si>
    <t>SO41 6FW</t>
  </si>
  <si>
    <t>HD9 7EX</t>
  </si>
  <si>
    <t>M13 9FL</t>
  </si>
  <si>
    <t>S41 0FG</t>
  </si>
  <si>
    <t>BN17 6LL</t>
  </si>
  <si>
    <t>GU15 1AU</t>
  </si>
  <si>
    <t>RH10 7QJ</t>
  </si>
  <si>
    <t>CV3 5PD</t>
  </si>
  <si>
    <t>ME12 4PJ</t>
  </si>
  <si>
    <t>DL10 7AE</t>
  </si>
  <si>
    <t>KT3 3QS</t>
  </si>
  <si>
    <t>BA2 2UT</t>
  </si>
  <si>
    <t>EX15 1GH</t>
  </si>
  <si>
    <t>NP7 6PH</t>
  </si>
  <si>
    <t>HD8 0FT</t>
  </si>
  <si>
    <t>CR7 8HX</t>
  </si>
  <si>
    <t>CF39 8HX</t>
  </si>
  <si>
    <t>CO3 3DN</t>
  </si>
  <si>
    <t>BD6 1QE</t>
  </si>
  <si>
    <t>PR5 4NH</t>
  </si>
  <si>
    <t>MK6 2LW</t>
  </si>
  <si>
    <t>LA23 3DT</t>
  </si>
  <si>
    <t>DY9 9EX</t>
  </si>
  <si>
    <t>M28 1LN</t>
  </si>
  <si>
    <t>NP11 6RB</t>
  </si>
  <si>
    <t>GU6 7JP</t>
  </si>
  <si>
    <t>NR33 8UZ</t>
  </si>
  <si>
    <t>DH4 7AF</t>
  </si>
  <si>
    <t>BD16 1HQ</t>
  </si>
  <si>
    <t>RM7 0XN</t>
  </si>
  <si>
    <t>SE6 1PZ</t>
  </si>
  <si>
    <t>CT10 1PL</t>
  </si>
  <si>
    <t>SN11 0AQ</t>
  </si>
  <si>
    <t>PO16 0QU</t>
  </si>
  <si>
    <t>ST10 1HF</t>
  </si>
  <si>
    <t>NR27 0DR</t>
  </si>
  <si>
    <t>IG8 9RF</t>
  </si>
  <si>
    <t>CW11 3DS</t>
  </si>
  <si>
    <t>NG12 1DP</t>
  </si>
  <si>
    <t>HD5 9TQ</t>
  </si>
  <si>
    <t>CM77 7YL</t>
  </si>
  <si>
    <t>NG17 5AN</t>
  </si>
  <si>
    <t>B66 2DA</t>
  </si>
  <si>
    <t>WA15 7PY</t>
  </si>
  <si>
    <t>HR1 3DA</t>
  </si>
  <si>
    <t>CV47 2QY</t>
  </si>
  <si>
    <t>RG1 7YA</t>
  </si>
  <si>
    <t>SE28 8HE</t>
  </si>
  <si>
    <t>CH7 4PB</t>
  </si>
  <si>
    <t>LS28 7AW</t>
  </si>
  <si>
    <t>DA8 2AU</t>
  </si>
  <si>
    <t>UB3 2LP</t>
  </si>
  <si>
    <t>IP31 2RU</t>
  </si>
  <si>
    <t>HD5 0aU</t>
  </si>
  <si>
    <t>CF38 0BF</t>
  </si>
  <si>
    <t>L33 1SH</t>
  </si>
  <si>
    <t>S32 3ZA</t>
  </si>
  <si>
    <t>CO10 1GD</t>
  </si>
  <si>
    <t>RM17 6RU</t>
  </si>
  <si>
    <t>SK11 7XY</t>
  </si>
  <si>
    <t>BD10 9NH</t>
  </si>
  <si>
    <t>B78 1RN</t>
  </si>
  <si>
    <t>LE18 4NR</t>
  </si>
  <si>
    <t>HX3 8QL</t>
  </si>
  <si>
    <t>DA17 5AW</t>
  </si>
  <si>
    <t>PO2 8PN</t>
  </si>
  <si>
    <t>EN2 0EH</t>
  </si>
  <si>
    <t>TF11 8BS</t>
  </si>
  <si>
    <t>BR5 2DZ</t>
  </si>
  <si>
    <t>SS11 7LF</t>
  </si>
  <si>
    <t>LE9</t>
  </si>
  <si>
    <t>LL53 7HS</t>
  </si>
  <si>
    <t>CT21 5XW</t>
  </si>
  <si>
    <t>N21 1JJ</t>
  </si>
  <si>
    <t>DL2 2HE</t>
  </si>
  <si>
    <t>HP21 8YS</t>
  </si>
  <si>
    <t>CT10 2DP</t>
  </si>
  <si>
    <t>PE1 2UL</t>
  </si>
  <si>
    <t>DE45 1GL</t>
  </si>
  <si>
    <t>SL6 9AG</t>
  </si>
  <si>
    <t>NG12 3AU</t>
  </si>
  <si>
    <t>B75 5HB</t>
  </si>
  <si>
    <t>NW9 0HY</t>
  </si>
  <si>
    <t>HD6 3BB</t>
  </si>
  <si>
    <t>RH14 9HR</t>
  </si>
  <si>
    <t>WA10 3TY</t>
  </si>
  <si>
    <t>B23 6UB</t>
  </si>
  <si>
    <t>SS15 5UZ</t>
  </si>
  <si>
    <t>SG9 9PS</t>
  </si>
  <si>
    <t>NN10 9NB</t>
  </si>
  <si>
    <t>SA5 9ER</t>
  </si>
  <si>
    <t>N7 6RE</t>
  </si>
  <si>
    <t>HG2 0AW</t>
  </si>
  <si>
    <t>CF5 3LF</t>
  </si>
  <si>
    <t>BH21 6RS</t>
  </si>
  <si>
    <t>NN8 1PS</t>
  </si>
  <si>
    <t>SY20 9BT</t>
  </si>
  <si>
    <t>CV13 6DY</t>
  </si>
  <si>
    <t>PL1 4FY</t>
  </si>
  <si>
    <t>NN8 1DY</t>
  </si>
  <si>
    <t>BS37 5UR</t>
  </si>
  <si>
    <t>SS2 6PU</t>
  </si>
  <si>
    <t>PR7 1NR</t>
  </si>
  <si>
    <t>BS10 6EL</t>
  </si>
  <si>
    <t>BS4 2ST</t>
  </si>
  <si>
    <t>FY4 4RF</t>
  </si>
  <si>
    <t>B15 3JX</t>
  </si>
  <si>
    <t>WA15 8AG</t>
  </si>
  <si>
    <t>TN25 5DU</t>
  </si>
  <si>
    <t>PE19 8LB</t>
  </si>
  <si>
    <t>DL5 4SZ</t>
  </si>
  <si>
    <t>YO13 9AE</t>
  </si>
  <si>
    <t>NG9 5BL</t>
  </si>
  <si>
    <t>KT4 8XY</t>
  </si>
  <si>
    <t>PE3 6LH</t>
  </si>
  <si>
    <t>EX14 9DS</t>
  </si>
  <si>
    <t>NN2 6QG</t>
  </si>
  <si>
    <t>PE33 0NN</t>
  </si>
  <si>
    <t>CW1 4AA</t>
  </si>
  <si>
    <t>CV11 6DN</t>
  </si>
  <si>
    <t>DE56 4AD</t>
  </si>
  <si>
    <t>CM7 2AH</t>
  </si>
  <si>
    <t>WF2 9BZ</t>
  </si>
  <si>
    <t>EX39 4FJ</t>
  </si>
  <si>
    <t>GL16 7JA</t>
  </si>
  <si>
    <t>NG24 1LR</t>
  </si>
  <si>
    <t>DY13 9DN</t>
  </si>
  <si>
    <t>CO11 2DQ</t>
  </si>
  <si>
    <t>OX17 2DW</t>
  </si>
  <si>
    <t>PE1 4NT</t>
  </si>
  <si>
    <t>SL1 2YS</t>
  </si>
  <si>
    <t>DA8 1LS</t>
  </si>
  <si>
    <t>SP10 4LT</t>
  </si>
  <si>
    <t>SW4 9BB</t>
  </si>
  <si>
    <t>L33 0YB</t>
  </si>
  <si>
    <t>CM8 1JD</t>
  </si>
  <si>
    <t>CH48 4DU</t>
  </si>
  <si>
    <t>WN8 8HZ</t>
  </si>
  <si>
    <t>BS4 1RB</t>
  </si>
  <si>
    <t>WS11 1QX</t>
  </si>
  <si>
    <t>TA2 7EU</t>
  </si>
  <si>
    <t>TQ5 9LA</t>
  </si>
  <si>
    <t>TA16 5QH</t>
  </si>
  <si>
    <t>DE7 7HS5</t>
  </si>
  <si>
    <t>RH2 7RQ</t>
  </si>
  <si>
    <t>LS9 9NS</t>
  </si>
  <si>
    <t>NP11 4SG</t>
  </si>
  <si>
    <t>LS16 7SJ</t>
  </si>
  <si>
    <t>CB10 2HB</t>
  </si>
  <si>
    <t>CF83 2PF</t>
  </si>
  <si>
    <t>CR4 4BB</t>
  </si>
  <si>
    <t>SE14 5EU</t>
  </si>
  <si>
    <t>Completion date</t>
  </si>
  <si>
    <t>Un Reg</t>
  </si>
  <si>
    <t>DU168945</t>
  </si>
  <si>
    <t>NYK276073</t>
  </si>
  <si>
    <t>BM150903</t>
  </si>
  <si>
    <t>HP205506</t>
  </si>
  <si>
    <t>WM4835</t>
  </si>
  <si>
    <t>NN190525</t>
  </si>
  <si>
    <t>SYK54995</t>
  </si>
  <si>
    <t>WM810927</t>
  </si>
  <si>
    <t>EX881884</t>
  </si>
  <si>
    <t>NGL530699</t>
  </si>
  <si>
    <t>EX128921</t>
  </si>
  <si>
    <t>HD162395</t>
  </si>
  <si>
    <t>BD249052</t>
  </si>
  <si>
    <t>WT52916</t>
  </si>
  <si>
    <t>LL88745</t>
  </si>
  <si>
    <t>CU263398</t>
  </si>
  <si>
    <t>WT190780</t>
  </si>
  <si>
    <t>WW52358</t>
  </si>
  <si>
    <t>CH599399</t>
  </si>
  <si>
    <t>SF462777</t>
  </si>
  <si>
    <t>SL31652</t>
  </si>
  <si>
    <t>GM218492</t>
  </si>
  <si>
    <t>ESX98006</t>
  </si>
  <si>
    <t>NK37846</t>
  </si>
  <si>
    <t>K563399</t>
  </si>
  <si>
    <t>WM162676</t>
  </si>
  <si>
    <t>BK305153</t>
  </si>
  <si>
    <t>WR30040</t>
  </si>
  <si>
    <t>EX148713</t>
  </si>
  <si>
    <t>ESX339820</t>
  </si>
  <si>
    <t>DN386442</t>
  </si>
  <si>
    <t>HS267933</t>
  </si>
  <si>
    <t>NN277622</t>
  </si>
  <si>
    <t>NK411172</t>
  </si>
  <si>
    <t>NT444903</t>
  </si>
  <si>
    <t>SGL109535</t>
  </si>
  <si>
    <t>SH28130</t>
  </si>
  <si>
    <t>HW41252</t>
  </si>
  <si>
    <t>WM572770</t>
  </si>
  <si>
    <t>DT16669</t>
  </si>
  <si>
    <t>WM510374</t>
  </si>
  <si>
    <t>WM741603</t>
  </si>
  <si>
    <t>NK70686</t>
  </si>
  <si>
    <t>LA486658</t>
  </si>
  <si>
    <t>MAN124376</t>
  </si>
  <si>
    <t>SGL165688</t>
  </si>
  <si>
    <t>EX584706</t>
  </si>
  <si>
    <t>DY180414</t>
  </si>
  <si>
    <t>WA775200</t>
  </si>
  <si>
    <t>EX599807</t>
  </si>
  <si>
    <t>GM922410</t>
  </si>
  <si>
    <t>WYK528823</t>
  </si>
  <si>
    <t>LA500377</t>
  </si>
  <si>
    <t>CYM430473</t>
  </si>
  <si>
    <t>GM300495</t>
  </si>
  <si>
    <t>SF17995</t>
  </si>
  <si>
    <t>GM120469</t>
  </si>
  <si>
    <t>SK72982</t>
  </si>
  <si>
    <t>WSX67817</t>
  </si>
  <si>
    <t>EGL163155</t>
  </si>
  <si>
    <t>HE28098</t>
  </si>
  <si>
    <t>WM907577</t>
  </si>
  <si>
    <t>TGL68576</t>
  </si>
  <si>
    <t>NYK156072</t>
  </si>
  <si>
    <t>DY479485</t>
  </si>
  <si>
    <t>DN295893</t>
  </si>
  <si>
    <t>BD244102</t>
  </si>
  <si>
    <t>NYK70597</t>
  </si>
  <si>
    <t>EX47589</t>
  </si>
  <si>
    <t>SL43094</t>
  </si>
  <si>
    <t>NT327290</t>
  </si>
  <si>
    <t>EGL550754</t>
  </si>
  <si>
    <t>DU266810</t>
  </si>
  <si>
    <t>SYK18343</t>
  </si>
  <si>
    <t>NN46404</t>
  </si>
  <si>
    <t>BL67156</t>
  </si>
  <si>
    <t>BK152951</t>
  </si>
  <si>
    <t>EX426793</t>
  </si>
  <si>
    <t>NGL649516</t>
  </si>
  <si>
    <t>NN139875</t>
  </si>
  <si>
    <t>SGL6116</t>
  </si>
  <si>
    <t>CYM166689</t>
  </si>
  <si>
    <t>LT311547</t>
  </si>
  <si>
    <t>SF380956</t>
  </si>
  <si>
    <t>SYK642148</t>
  </si>
  <si>
    <t>WYK793372</t>
  </si>
  <si>
    <t>LA763657</t>
  </si>
  <si>
    <t>K653599</t>
  </si>
  <si>
    <t>WM524285</t>
  </si>
  <si>
    <t>SL20619</t>
  </si>
  <si>
    <t>CH518173</t>
  </si>
  <si>
    <t>TY392343</t>
  </si>
  <si>
    <t>SL140416</t>
  </si>
  <si>
    <t>CYM141708</t>
  </si>
  <si>
    <t>DT198540</t>
  </si>
  <si>
    <t>ND17527</t>
  </si>
  <si>
    <t>GM128151</t>
  </si>
  <si>
    <t>SF463900</t>
  </si>
  <si>
    <t>WT145867</t>
  </si>
  <si>
    <t>WA56253</t>
  </si>
  <si>
    <t>CH112307</t>
  </si>
  <si>
    <t>WA160493</t>
  </si>
  <si>
    <t>WYK279282</t>
  </si>
  <si>
    <t>MAN31323</t>
  </si>
  <si>
    <t>DY348856</t>
  </si>
  <si>
    <t>WSX27358</t>
  </si>
  <si>
    <t>SY404334</t>
  </si>
  <si>
    <t>WSX212539</t>
  </si>
  <si>
    <t>WK30369</t>
  </si>
  <si>
    <t>K831299</t>
  </si>
  <si>
    <t>NYK194864</t>
  </si>
  <si>
    <t>SGL462858</t>
  </si>
  <si>
    <t>DN505205</t>
  </si>
  <si>
    <t>WA300131</t>
  </si>
  <si>
    <t>WYK855344</t>
  </si>
  <si>
    <t>SGL557686</t>
  </si>
  <si>
    <t>WA422186</t>
  </si>
  <si>
    <t>EX348147</t>
  </si>
  <si>
    <t>WYK531474</t>
  </si>
  <si>
    <t>LA781997</t>
  </si>
  <si>
    <t>BM217949</t>
  </si>
  <si>
    <t>CU122412</t>
  </si>
  <si>
    <t>WM859456</t>
  </si>
  <si>
    <t>GM55080</t>
  </si>
  <si>
    <t>WA627529</t>
  </si>
  <si>
    <t>SY381194</t>
  </si>
  <si>
    <t>SK200952</t>
  </si>
  <si>
    <t>TY157270</t>
  </si>
  <si>
    <t>YY36895</t>
  </si>
  <si>
    <t>EGL392740</t>
  </si>
  <si>
    <t>TGL71973</t>
  </si>
  <si>
    <t>K319603</t>
  </si>
  <si>
    <t>WT100880</t>
  </si>
  <si>
    <t>HP215656</t>
  </si>
  <si>
    <t>SF587486</t>
  </si>
  <si>
    <t>NK167342</t>
  </si>
  <si>
    <t>EGL97615</t>
  </si>
  <si>
    <t>NT117052</t>
  </si>
  <si>
    <t>WYK615886</t>
  </si>
  <si>
    <t>EX578931</t>
  </si>
  <si>
    <t>NT425253</t>
  </si>
  <si>
    <t>WM305486</t>
  </si>
  <si>
    <t>GM32397</t>
  </si>
  <si>
    <t>HW170461</t>
  </si>
  <si>
    <t>WK430620</t>
  </si>
  <si>
    <t>BK180382</t>
  </si>
  <si>
    <t>SGL295549</t>
  </si>
  <si>
    <t>WA541035</t>
  </si>
  <si>
    <t>WYK411397</t>
  </si>
  <si>
    <t>SGL596800</t>
  </si>
  <si>
    <t>AGL40712</t>
  </si>
  <si>
    <t>CYM625989</t>
  </si>
  <si>
    <t>MS408671</t>
  </si>
  <si>
    <t>DY285149</t>
  </si>
  <si>
    <t>SK195948</t>
  </si>
  <si>
    <t>EX390008</t>
  </si>
  <si>
    <t>CH139092</t>
  </si>
  <si>
    <t>WYK409584</t>
  </si>
  <si>
    <t>WK265333</t>
  </si>
  <si>
    <t>LT349477</t>
  </si>
  <si>
    <t>WYK519639</t>
  </si>
  <si>
    <t>SGL549435</t>
  </si>
  <si>
    <t>HP292127</t>
  </si>
  <si>
    <t>MX45235</t>
  </si>
  <si>
    <t>SL6429</t>
  </si>
  <si>
    <t>SGL748276</t>
  </si>
  <si>
    <t>EX713511</t>
  </si>
  <si>
    <t>WA623198</t>
  </si>
  <si>
    <t>K503755</t>
  </si>
  <si>
    <t>P87850</t>
  </si>
  <si>
    <t>DU87633</t>
  </si>
  <si>
    <t>BM146143</t>
  </si>
  <si>
    <t>K466534</t>
  </si>
  <si>
    <t>CB23001</t>
  </si>
  <si>
    <t>DY218639</t>
  </si>
  <si>
    <t>BK61169</t>
  </si>
  <si>
    <t>NT382200</t>
  </si>
  <si>
    <t>WM159501</t>
  </si>
  <si>
    <t>WSX139363</t>
  </si>
  <si>
    <t>MS39587</t>
  </si>
  <si>
    <t>WM603308</t>
  </si>
  <si>
    <t>EX378990</t>
  </si>
  <si>
    <t>HD298477</t>
  </si>
  <si>
    <t>NN35552</t>
  </si>
  <si>
    <t>WA492751</t>
  </si>
  <si>
    <t>WK213938</t>
  </si>
  <si>
    <t>NGL796778</t>
  </si>
  <si>
    <t>NYK288813</t>
  </si>
  <si>
    <t>WA281109</t>
  </si>
  <si>
    <t>DT406196</t>
  </si>
  <si>
    <t>NN83354</t>
  </si>
  <si>
    <t>WA613357</t>
  </si>
  <si>
    <t>LT81787</t>
  </si>
  <si>
    <t>DN619975</t>
  </si>
  <si>
    <t>NN161751</t>
  </si>
  <si>
    <t>AV110481</t>
  </si>
  <si>
    <t>EX861704</t>
  </si>
  <si>
    <t>LAN173035</t>
  </si>
  <si>
    <t>BL42683</t>
  </si>
  <si>
    <t>AV79310</t>
  </si>
  <si>
    <t>LA918398</t>
  </si>
  <si>
    <t>WM431922</t>
  </si>
  <si>
    <t>GM485215</t>
  </si>
  <si>
    <t>K917334</t>
  </si>
  <si>
    <t>CB45704</t>
  </si>
  <si>
    <t>DU117840</t>
  </si>
  <si>
    <t>NYK87561</t>
  </si>
  <si>
    <t>NT308531</t>
  </si>
  <si>
    <t>SY153743</t>
  </si>
  <si>
    <t>CB46157</t>
  </si>
  <si>
    <t>DN325792</t>
  </si>
  <si>
    <t>NN44770</t>
  </si>
  <si>
    <t>NK152575</t>
  </si>
  <si>
    <t>CH78651</t>
  </si>
  <si>
    <t>WK20001</t>
  </si>
  <si>
    <t>DY189843</t>
  </si>
  <si>
    <t>EX868108</t>
  </si>
  <si>
    <t>WYK104118</t>
  </si>
  <si>
    <t>DN590855</t>
  </si>
  <si>
    <t>GR173482</t>
  </si>
  <si>
    <t>NT230560</t>
  </si>
  <si>
    <t>HW119483</t>
  </si>
  <si>
    <t>EX916099</t>
  </si>
  <si>
    <t>NN174618</t>
  </si>
  <si>
    <t>CB85509</t>
  </si>
  <si>
    <t>BK267679</t>
  </si>
  <si>
    <t>BD80759</t>
  </si>
  <si>
    <t>SGL391281</t>
  </si>
  <si>
    <t>HP550876</t>
  </si>
  <si>
    <t>301264</t>
  </si>
  <si>
    <t>MS224539</t>
  </si>
  <si>
    <t>EX495206</t>
  </si>
  <si>
    <t>MS253757</t>
  </si>
  <si>
    <t>LA561747</t>
  </si>
  <si>
    <t>BL55263</t>
  </si>
  <si>
    <t>SF228201</t>
  </si>
  <si>
    <t>ST50686</t>
  </si>
  <si>
    <t>DN320181</t>
  </si>
  <si>
    <t>SY604789</t>
  </si>
  <si>
    <t>WYK15337</t>
  </si>
  <si>
    <t>CYM671439</t>
  </si>
  <si>
    <t>WYK465417</t>
  </si>
  <si>
    <t>EX352974</t>
  </si>
  <si>
    <t>CYM93378</t>
  </si>
  <si>
    <t>SGL685558</t>
  </si>
  <si>
    <t>TGL323181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</si>
</sst>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809]#,##0.00"/>
    <numFmt numFmtId="165" formatCode="0.000%"/>
    <numFmt numFmtId="166" formatCode="0.0%"/>
    <numFmt numFmtId="167" formatCode="[$-F800]dddd\,\ mmmm\ dd\,\ yyyy"/>
    <numFmt numFmtId="168" formatCode="mmm\-yyyy"/>
    <numFmt numFmtId="169" formatCode="#,##0_ ;\-#,##0\ "/>
    <numFmt numFmtId="170" formatCode="[$£-809]#,##0"/>
    <numFmt numFmtId="171" formatCode="&quot;£&quot;#,##0.00"/>
  </numFmts>
  <fonts count="5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Arial"/>
      <family val="2"/>
    </font>
    <font>
      <sz val="11"/>
      <color rgb="FF021F9A"/>
      <name val="Calibri"/>
      <family val="2"/>
      <scheme val="minor"/>
    </font>
    <font>
      <b/>
      <sz val="14"/>
      <color theme="0"/>
      <name val="Calibri"/>
      <family val="2"/>
      <scheme val="minor"/>
    </font>
    <font>
      <b/>
      <i/>
      <sz val="11"/>
      <color theme="0"/>
      <name val="Calibri"/>
      <family val="2"/>
      <scheme val="minor"/>
    </font>
    <font>
      <b/>
      <sz val="22"/>
      <color theme="0"/>
      <name val="Calibri"/>
      <family val="2"/>
      <scheme val="minor"/>
    </font>
    <font>
      <sz val="11"/>
      <color theme="0"/>
      <name val="Calibri"/>
      <family val="2"/>
      <scheme val="minor"/>
    </font>
    <font>
      <u/>
      <sz val="11"/>
      <color theme="10"/>
      <name val="Calibri"/>
      <family val="2"/>
      <scheme val="minor"/>
    </font>
    <font>
      <b/>
      <i/>
      <sz val="16"/>
      <color theme="0"/>
      <name val="Calibri"/>
      <family val="2"/>
      <scheme val="minor"/>
    </font>
    <font>
      <b/>
      <sz val="9"/>
      <name val="Arial"/>
      <family val="2"/>
    </font>
    <font>
      <sz val="10"/>
      <name val="MS Sans Serif"/>
      <family val="2"/>
    </font>
    <font>
      <b/>
      <i/>
      <sz val="11"/>
      <color rgb="FFC00000"/>
      <name val="Calibri"/>
      <family val="2"/>
      <scheme val="minor"/>
    </font>
    <font>
      <sz val="11"/>
      <color rgb="FFC00000"/>
      <name val="Calibri"/>
      <family val="2"/>
      <scheme val="minor"/>
    </font>
    <font>
      <sz val="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i/>
      <u/>
      <sz val="14"/>
      <color theme="3" tint="-0.249977111117893"/>
      <name val="Calibri"/>
      <family val="2"/>
      <scheme val="minor"/>
    </font>
    <font>
      <b/>
      <i/>
      <sz val="11"/>
      <color theme="3" tint="-0.249977111117893"/>
      <name val="Calibri"/>
      <family val="2"/>
      <scheme val="minor"/>
    </font>
    <font>
      <sz val="11"/>
      <color theme="3" tint="-0.499984740745262"/>
      <name val="Calibri"/>
      <family val="2"/>
      <scheme val="minor"/>
    </font>
    <font>
      <sz val="11"/>
      <color theme="4" tint="-0.499984740745262"/>
      <name val="Calibri"/>
      <family val="2"/>
      <scheme val="minor"/>
    </font>
    <font>
      <sz val="9"/>
      <color indexed="8"/>
      <name val="Calibri"/>
      <family val="2"/>
    </font>
    <font>
      <b/>
      <sz val="18"/>
      <color indexed="8"/>
      <name val="Calibri"/>
      <family val="2"/>
    </font>
    <font>
      <sz val="9"/>
      <name val="Calibri"/>
      <family val="2"/>
    </font>
    <font>
      <sz val="9"/>
      <color theme="1"/>
      <name val="Calibri"/>
      <family val="2"/>
      <scheme val="minor"/>
    </font>
    <font>
      <sz val="10"/>
      <color theme="1"/>
      <name val="Calibri"/>
      <family val="2"/>
      <scheme val="minor"/>
    </font>
    <font>
      <b/>
      <sz val="10"/>
      <color theme="0"/>
      <name val="Calibri"/>
      <family val="2"/>
      <scheme val="minor"/>
    </font>
    <font>
      <sz val="11"/>
      <name val="Arial"/>
      <family val="2"/>
    </font>
    <font>
      <sz val="8"/>
      <name val="Calibri"/>
      <family val="2"/>
      <scheme val="minor"/>
    </font>
    <font>
      <sz val="9"/>
      <name val="Calibri"/>
      <family val="2"/>
      <scheme val="minor"/>
    </font>
    <font>
      <b/>
      <sz val="10"/>
      <color theme="1"/>
      <name val="Calibri"/>
      <family val="2"/>
      <scheme val="minor"/>
    </font>
    <font>
      <b/>
      <sz val="14"/>
      <name val="Calibri"/>
      <family val="2"/>
      <scheme val="minor"/>
    </font>
    <font>
      <b/>
      <sz val="14"/>
      <color theme="3" tint="-0.249977111117893"/>
      <name val="Calibri"/>
      <family val="2"/>
      <scheme val="minor"/>
    </font>
    <font>
      <b/>
      <sz val="14"/>
      <color theme="1"/>
      <name val="Calibri"/>
      <family val="2"/>
      <scheme val="minor"/>
    </font>
    <font>
      <b/>
      <sz val="16"/>
      <color theme="1"/>
      <name val="Calibri"/>
      <family val="2"/>
      <scheme val="minor"/>
    </font>
    <font>
      <b/>
      <u/>
      <sz val="16"/>
      <color theme="10"/>
      <name val="Calibri"/>
      <family val="2"/>
      <scheme val="minor"/>
    </font>
    <font>
      <b/>
      <sz val="20"/>
      <color theme="0"/>
      <name val="Calibri"/>
      <family val="2"/>
      <scheme val="minor"/>
    </font>
    <font>
      <b/>
      <i/>
      <sz val="20"/>
      <color theme="0"/>
      <name val="Calibri"/>
      <family val="2"/>
      <scheme val="minor"/>
    </font>
    <font>
      <sz val="10"/>
      <color theme="1"/>
      <name val="Calibri"/>
      <family val="2"/>
      <scheme val="minor"/>
    </font>
    <font>
      <b/>
      <sz val="10"/>
      <color theme="1"/>
      <name val="Calibri"/>
      <family val="2"/>
      <scheme val="minor"/>
    </font>
    <font>
      <sz val="9"/>
      <color indexed="8"/>
      <name val="Calibri"/>
      <family val="2"/>
      <scheme val="minor"/>
    </font>
  </fonts>
  <fills count="47">
    <fill>
      <patternFill patternType="none"/>
    </fill>
    <fill>
      <patternFill patternType="gray125"/>
    </fill>
    <fill>
      <patternFill patternType="solid">
        <fgColor rgb="FFB8CCE4"/>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2"/>
        <bgColor indexed="64"/>
      </patternFill>
    </fill>
    <fill>
      <patternFill patternType="solid">
        <fgColor theme="6" tint="0.79998168889431442"/>
        <bgColor indexed="64"/>
      </patternFill>
    </fill>
    <fill>
      <patternFill patternType="solid">
        <fgColor rgb="FFDBE5F1"/>
        <bgColor indexed="64"/>
      </patternFill>
    </fill>
    <fill>
      <patternFill patternType="solid">
        <fgColor rgb="FFD8E4BC"/>
        <bgColor indexed="64"/>
      </patternFill>
    </fill>
    <fill>
      <patternFill patternType="solid">
        <fgColor rgb="FFFAC090"/>
        <bgColor indexed="64"/>
      </patternFill>
    </fill>
    <fill>
      <patternFill patternType="solid">
        <fgColor rgb="FFE5E0EC"/>
        <bgColor indexed="64"/>
      </patternFill>
    </fill>
    <fill>
      <patternFill patternType="solid">
        <fgColor rgb="FFC5D9F1"/>
        <bgColor indexed="64"/>
      </patternFill>
    </fill>
    <fill>
      <patternFill patternType="solid">
        <fgColor rgb="FF93CDDD"/>
        <bgColor indexed="64"/>
      </patternFill>
    </fill>
    <fill>
      <patternFill patternType="solid">
        <fgColor theme="5" tint="-0.249977111117893"/>
        <bgColor theme="5" tint="-0.249977111117893"/>
      </patternFill>
    </fill>
    <fill>
      <patternFill patternType="solid">
        <fgColor theme="5"/>
        <bgColor theme="5"/>
      </patternFill>
    </fill>
  </fills>
  <borders count="27">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bottom style="slantDashDot">
        <color rgb="FFC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5" tint="0.79998168889431442"/>
      </top>
      <bottom style="thin">
        <color theme="5" tint="0.79998168889431442"/>
      </bottom>
      <diagonal/>
    </border>
    <border>
      <left/>
      <right/>
      <top style="double">
        <color theme="5" tint="-0.249977111117893"/>
      </top>
      <bottom/>
      <diagonal/>
    </border>
    <border>
      <left/>
      <right/>
      <top/>
      <bottom style="thin">
        <color theme="5" tint="0.79998168889431442"/>
      </bottom>
      <diagonal/>
    </border>
    <border>
      <left style="thin">
        <color theme="0" tint="-0.499984740745262"/>
      </left>
      <right/>
      <top/>
      <bottom/>
      <diagonal/>
    </border>
    <border>
      <left/>
      <right/>
      <top style="thin">
        <color theme="5" tint="-0.249977111117893"/>
      </top>
      <bottom style="medium">
        <color theme="5" tint="-0.249977111117893"/>
      </bottom>
      <diagonal/>
    </border>
    <border>
      <left style="thin">
        <color theme="0" tint="-0.499984740745262"/>
      </left>
      <right/>
      <top style="thin">
        <color theme="5" tint="-0.249977111117893"/>
      </top>
      <bottom style="medium">
        <color theme="5" tint="-0.249977111117893"/>
      </bottom>
      <diagonal/>
    </border>
    <border>
      <left/>
      <right/>
      <top style="medium">
        <color theme="5" tint="-0.249977111117893"/>
      </top>
      <bottom/>
      <diagonal/>
    </border>
    <border>
      <left style="thin">
        <color theme="0" tint="-0.499984740745262"/>
      </left>
      <right/>
      <top style="medium">
        <color theme="5" tint="-0.249977111117893"/>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theme="5"/>
      </bottom>
      <diagonal/>
    </border>
    <border>
      <left style="thin">
        <color theme="5"/>
      </left>
      <right style="thin">
        <color theme="5"/>
      </right>
      <top style="thin">
        <color theme="5"/>
      </top>
      <bottom style="thin">
        <color theme="5"/>
      </bottom>
      <diagonal/>
    </border>
  </borders>
  <cellStyleXfs count="49">
    <xf numFmtId="0" fontId="0" fillId="0" borderId="0"/>
    <xf numFmtId="9" fontId="1" fillId="0" borderId="0" applyFont="0" applyFill="0" applyBorder="0" applyAlignment="0" applyProtection="0"/>
    <xf numFmtId="0" fontId="4" fillId="0" borderId="0">
      <alignment horizontal="left" vertical="top" wrapText="1"/>
    </xf>
    <xf numFmtId="0" fontId="10" fillId="0" borderId="0" applyNumberFormat="0" applyFill="0" applyBorder="0" applyAlignment="0" applyProtection="0"/>
    <xf numFmtId="49" fontId="12" fillId="2" borderId="1">
      <alignment horizontal="left" vertical="center"/>
    </xf>
    <xf numFmtId="164" fontId="4" fillId="0" borderId="0" applyFill="0" applyBorder="0" applyProtection="0">
      <alignment horizontal="right" vertical="top" wrapText="1"/>
    </xf>
    <xf numFmtId="0" fontId="13" fillId="0" borderId="0"/>
    <xf numFmtId="0" fontId="1" fillId="0" borderId="0" applyNumberFormat="0" applyFont="0" applyFill="0" applyBorder="0" applyProtection="0">
      <alignment horizontal="left" vertical="center" wrapText="1"/>
    </xf>
    <xf numFmtId="0" fontId="17"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20" fillId="0" borderId="6" applyNumberFormat="0" applyFill="0" applyAlignment="0" applyProtection="0"/>
    <xf numFmtId="0" fontId="20" fillId="0" borderId="0" applyNumberFormat="0" applyFill="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7" borderId="0" applyNumberFormat="0" applyBorder="0" applyAlignment="0" applyProtection="0"/>
    <xf numFmtId="0" fontId="24" fillId="8" borderId="7" applyNumberFormat="0" applyAlignment="0" applyProtection="0"/>
    <xf numFmtId="0" fontId="25" fillId="9" borderId="8" applyNumberFormat="0" applyAlignment="0" applyProtection="0"/>
    <xf numFmtId="0" fontId="26" fillId="9" borderId="7" applyNumberFormat="0" applyAlignment="0" applyProtection="0"/>
    <xf numFmtId="0" fontId="27" fillId="0" borderId="9" applyNumberFormat="0" applyFill="0" applyAlignment="0" applyProtection="0"/>
    <xf numFmtId="0" fontId="2" fillId="10" borderId="10" applyNumberFormat="0" applyAlignment="0" applyProtection="0"/>
    <xf numFmtId="0" fontId="28" fillId="0" borderId="0" applyNumberFormat="0" applyFill="0" applyBorder="0" applyAlignment="0" applyProtection="0"/>
    <xf numFmtId="0" fontId="1" fillId="11" borderId="11" applyNumberFormat="0" applyFont="0" applyAlignment="0" applyProtection="0"/>
    <xf numFmtId="0" fontId="29" fillId="0" borderId="0" applyNumberFormat="0" applyFill="0" applyBorder="0" applyAlignment="0" applyProtection="0"/>
    <xf numFmtId="0" fontId="3" fillId="0" borderId="12" applyNumberFormat="0" applyFill="0" applyAlignment="0" applyProtection="0"/>
    <xf numFmtId="0" fontId="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9" fillId="35" borderId="0" applyNumberFormat="0" applyBorder="0" applyAlignment="0" applyProtection="0"/>
  </cellStyleXfs>
  <cellXfs count="248">
    <xf numFmtId="0" fontId="0" fillId="0" borderId="0" xfId="0"/>
    <xf numFmtId="0" fontId="4" fillId="0" borderId="0" xfId="2" applyNumberFormat="1" applyFont="1" applyFill="1" applyBorder="1" applyAlignment="1" applyProtection="1">
      <alignment horizontal="left" vertical="top" wrapText="1"/>
    </xf>
    <xf numFmtId="0" fontId="0" fillId="3" borderId="0" xfId="0" applyFill="1"/>
    <xf numFmtId="0" fontId="0" fillId="3" borderId="0" xfId="0" applyFill="1" applyAlignment="1">
      <alignment horizontal="right"/>
    </xf>
    <xf numFmtId="0" fontId="6" fillId="3" borderId="0" xfId="0" applyFont="1" applyFill="1" applyAlignment="1">
      <alignment horizontal="right"/>
    </xf>
    <xf numFmtId="0" fontId="2" fillId="3" borderId="0" xfId="0" applyFont="1" applyFill="1" applyAlignment="1">
      <alignment horizontal="right"/>
    </xf>
    <xf numFmtId="0" fontId="0" fillId="0" borderId="0" xfId="0" applyFill="1"/>
    <xf numFmtId="0" fontId="2" fillId="0" borderId="0" xfId="0" applyFont="1" applyFill="1" applyAlignment="1">
      <alignment horizontal="right"/>
    </xf>
    <xf numFmtId="0" fontId="6" fillId="3" borderId="0" xfId="0" applyFont="1" applyFill="1" applyAlignment="1">
      <alignment horizontal="left"/>
    </xf>
    <xf numFmtId="0" fontId="11" fillId="3" borderId="0" xfId="0" applyFont="1" applyFill="1" applyAlignment="1">
      <alignment horizontal="left"/>
    </xf>
    <xf numFmtId="0" fontId="0" fillId="0" borderId="0" xfId="0"/>
    <xf numFmtId="17" fontId="6" fillId="3" borderId="0" xfId="0" applyNumberFormat="1" applyFont="1" applyFill="1" applyAlignment="1">
      <alignment horizontal="left"/>
    </xf>
    <xf numFmtId="0" fontId="4" fillId="0" borderId="0" xfId="2" applyNumberFormat="1" applyFont="1" applyFill="1" applyBorder="1" applyAlignment="1" applyProtection="1">
      <alignment horizontal="left" vertical="center" wrapText="1"/>
    </xf>
    <xf numFmtId="0" fontId="4" fillId="0" borderId="0" xfId="2" applyNumberFormat="1" applyFont="1" applyFill="1" applyBorder="1" applyAlignment="1" applyProtection="1">
      <alignment horizontal="center" vertical="center" wrapText="1"/>
    </xf>
    <xf numFmtId="0" fontId="36" fillId="0" borderId="0" xfId="2" applyNumberFormat="1" applyFont="1" applyFill="1" applyBorder="1" applyAlignment="1" applyProtection="1">
      <alignment horizontal="center" vertical="center" wrapText="1"/>
    </xf>
    <xf numFmtId="0" fontId="0" fillId="3" borderId="0" xfId="0" applyFill="1" applyAlignment="1">
      <alignment vertical="center"/>
    </xf>
    <xf numFmtId="0" fontId="0" fillId="3" borderId="0" xfId="0" applyFill="1" applyAlignment="1">
      <alignment horizontal="right" vertical="center"/>
    </xf>
    <xf numFmtId="0" fontId="5" fillId="3" borderId="0" xfId="0" applyFont="1" applyFill="1" applyAlignment="1">
      <alignment vertical="center"/>
    </xf>
    <xf numFmtId="0" fontId="5" fillId="3" borderId="0" xfId="0" applyFont="1" applyFill="1" applyAlignment="1">
      <alignment horizontal="center" vertical="center"/>
    </xf>
    <xf numFmtId="0" fontId="6" fillId="3" borderId="0" xfId="0" applyFont="1" applyFill="1" applyAlignment="1">
      <alignment horizontal="right" vertical="center"/>
    </xf>
    <xf numFmtId="0" fontId="4" fillId="3" borderId="0" xfId="2" applyNumberFormat="1" applyFont="1" applyFill="1" applyBorder="1" applyAlignment="1" applyProtection="1">
      <alignment horizontal="left" vertical="center" wrapText="1"/>
    </xf>
    <xf numFmtId="0" fontId="4" fillId="3" borderId="0" xfId="2" applyNumberFormat="1" applyFont="1" applyFill="1" applyBorder="1" applyAlignment="1" applyProtection="1">
      <alignment horizontal="center" vertical="center" wrapText="1"/>
    </xf>
    <xf numFmtId="0" fontId="2" fillId="3" borderId="0" xfId="0" applyFont="1" applyFill="1" applyAlignment="1">
      <alignment horizontal="right" vertical="center"/>
    </xf>
    <xf numFmtId="0" fontId="8" fillId="3" borderId="0" xfId="0" applyFont="1" applyFill="1" applyAlignment="1">
      <alignment horizontal="center" vertical="center"/>
    </xf>
    <xf numFmtId="0" fontId="2" fillId="3" borderId="0" xfId="0" applyFont="1" applyFill="1" applyAlignment="1">
      <alignment horizontal="center" vertical="center"/>
    </xf>
    <xf numFmtId="0" fontId="7" fillId="3" borderId="0" xfId="0" applyFont="1" applyFill="1" applyAlignment="1">
      <alignment horizontal="right" vertical="center"/>
    </xf>
    <xf numFmtId="168" fontId="6" fillId="3" borderId="0" xfId="0" applyNumberFormat="1" applyFont="1" applyFill="1" applyAlignment="1">
      <alignment horizontal="right" vertical="center"/>
    </xf>
    <xf numFmtId="167" fontId="2" fillId="3" borderId="0" xfId="0" applyNumberFormat="1" applyFont="1" applyFill="1" applyAlignment="1">
      <alignment horizontal="right" vertical="center"/>
    </xf>
    <xf numFmtId="167" fontId="2" fillId="3" borderId="0" xfId="0" applyNumberFormat="1" applyFont="1" applyFill="1" applyAlignment="1">
      <alignment horizontal="center" vertical="center"/>
    </xf>
    <xf numFmtId="0" fontId="0" fillId="3" borderId="0" xfId="0" applyFill="1" applyAlignment="1">
      <alignment horizontal="left" vertical="center"/>
    </xf>
    <xf numFmtId="0" fontId="0" fillId="3" borderId="0" xfId="0" applyFill="1" applyAlignment="1">
      <alignment horizontal="center" vertical="center"/>
    </xf>
    <xf numFmtId="0" fontId="6" fillId="3" borderId="0" xfId="0" applyFont="1" applyFill="1" applyAlignment="1">
      <alignment horizontal="center" vertical="center"/>
    </xf>
    <xf numFmtId="168" fontId="6" fillId="3" borderId="0" xfId="0" applyNumberFormat="1" applyFont="1" applyFill="1" applyAlignment="1">
      <alignment horizontal="center" vertical="center"/>
    </xf>
    <xf numFmtId="4" fontId="4" fillId="0" borderId="0" xfId="2" applyNumberFormat="1" applyFont="1" applyFill="1" applyBorder="1" applyAlignment="1" applyProtection="1">
      <alignment horizontal="center" vertical="center" wrapText="1"/>
    </xf>
    <xf numFmtId="3" fontId="6" fillId="3" borderId="0" xfId="0" applyNumberFormat="1" applyFont="1" applyFill="1" applyAlignment="1">
      <alignment horizontal="center" vertical="center"/>
    </xf>
    <xf numFmtId="3" fontId="2" fillId="3" borderId="0" xfId="0" applyNumberFormat="1" applyFont="1" applyFill="1" applyAlignment="1">
      <alignment horizontal="center" vertical="center"/>
    </xf>
    <xf numFmtId="3" fontId="4" fillId="0" borderId="0" xfId="2" applyNumberFormat="1" applyFont="1" applyFill="1" applyBorder="1" applyAlignment="1" applyProtection="1">
      <alignment horizontal="center" vertical="center" wrapText="1"/>
    </xf>
    <xf numFmtId="3" fontId="0" fillId="3" borderId="0" xfId="0" applyNumberFormat="1" applyFill="1" applyAlignment="1">
      <alignment horizontal="center" vertical="center"/>
    </xf>
    <xf numFmtId="3" fontId="4" fillId="3" borderId="0" xfId="2" applyNumberFormat="1" applyFont="1" applyFill="1" applyBorder="1" applyAlignment="1" applyProtection="1">
      <alignment horizontal="center" vertical="center" wrapText="1"/>
    </xf>
    <xf numFmtId="0" fontId="34" fillId="39" borderId="13" xfId="2" applyFont="1" applyFill="1" applyBorder="1" applyAlignment="1">
      <alignment horizontal="center" vertical="center" wrapText="1"/>
    </xf>
    <xf numFmtId="0" fontId="34" fillId="40" borderId="13" xfId="2" applyFont="1" applyFill="1" applyBorder="1" applyAlignment="1">
      <alignment horizontal="center" vertical="center" wrapText="1"/>
    </xf>
    <xf numFmtId="0" fontId="34" fillId="41" borderId="13" xfId="2" applyFont="1" applyFill="1" applyBorder="1" applyAlignment="1">
      <alignment horizontal="center" vertical="center" wrapText="1"/>
    </xf>
    <xf numFmtId="0" fontId="34" fillId="42" borderId="13" xfId="2" applyFont="1" applyFill="1" applyBorder="1" applyAlignment="1">
      <alignment horizontal="center" vertical="center" wrapText="1"/>
    </xf>
    <xf numFmtId="0" fontId="34" fillId="43" borderId="13" xfId="2" applyFont="1" applyFill="1" applyBorder="1" applyAlignment="1">
      <alignment horizontal="center" vertical="center" wrapText="1"/>
    </xf>
    <xf numFmtId="3" fontId="34" fillId="43" borderId="13" xfId="2" applyNumberFormat="1" applyFont="1" applyFill="1" applyBorder="1" applyAlignment="1">
      <alignment horizontal="center" vertical="center" wrapText="1"/>
    </xf>
    <xf numFmtId="3" fontId="34" fillId="41" borderId="13" xfId="2" applyNumberFormat="1" applyFont="1" applyFill="1" applyBorder="1" applyAlignment="1">
      <alignment horizontal="center" vertical="center" wrapText="1"/>
    </xf>
    <xf numFmtId="0" fontId="34" fillId="44" borderId="13" xfId="2" applyFont="1" applyFill="1" applyBorder="1" applyAlignment="1">
      <alignment horizontal="center" vertical="center" wrapText="1"/>
    </xf>
    <xf numFmtId="0" fontId="36" fillId="0" borderId="13" xfId="2" applyNumberFormat="1" applyFont="1" applyFill="1" applyBorder="1" applyAlignment="1" applyProtection="1">
      <alignment horizontal="center" vertical="center" wrapText="1"/>
    </xf>
    <xf numFmtId="0" fontId="36" fillId="0" borderId="13" xfId="2" applyNumberFormat="1" applyFont="1" applyFill="1" applyBorder="1" applyAlignment="1" applyProtection="1">
      <alignment horizontal="left" vertical="center" wrapText="1"/>
    </xf>
    <xf numFmtId="3" fontId="36" fillId="0" borderId="13" xfId="2" applyNumberFormat="1" applyFont="1" applyFill="1" applyBorder="1" applyAlignment="1" applyProtection="1">
      <alignment horizontal="center" vertical="center" wrapText="1"/>
    </xf>
    <xf numFmtId="0" fontId="5" fillId="3" borderId="0" xfId="0" applyFont="1" applyFill="1" applyAlignment="1">
      <alignment horizontal="left" vertical="center"/>
    </xf>
    <xf numFmtId="0" fontId="6" fillId="3" borderId="0" xfId="0" applyFont="1" applyFill="1" applyAlignment="1">
      <alignment horizontal="left" vertical="center"/>
    </xf>
    <xf numFmtId="0" fontId="2" fillId="3" borderId="0" xfId="0" applyFont="1" applyFill="1" applyAlignment="1">
      <alignment horizontal="left" vertical="center"/>
    </xf>
    <xf numFmtId="0" fontId="8" fillId="3" borderId="0" xfId="0" applyFont="1" applyFill="1" applyAlignment="1">
      <alignment horizontal="left" vertical="center"/>
    </xf>
    <xf numFmtId="0" fontId="11" fillId="3" borderId="0" xfId="0" applyFont="1" applyFill="1" applyAlignment="1">
      <alignment horizontal="left" vertical="center"/>
    </xf>
    <xf numFmtId="0" fontId="7" fillId="3" borderId="0" xfId="0" applyFont="1" applyFill="1" applyAlignment="1">
      <alignment horizontal="left" vertical="center"/>
    </xf>
    <xf numFmtId="168" fontId="6" fillId="3" borderId="0" xfId="0" applyNumberFormat="1" applyFont="1" applyFill="1" applyAlignment="1">
      <alignment horizontal="left" vertical="center"/>
    </xf>
    <xf numFmtId="164" fontId="4" fillId="0" borderId="0" xfId="2" applyNumberFormat="1" applyFill="1" applyAlignment="1">
      <alignment horizontal="center" vertical="center" wrapText="1"/>
    </xf>
    <xf numFmtId="10" fontId="4" fillId="0" borderId="0" xfId="2" applyNumberFormat="1" applyFill="1" applyAlignment="1">
      <alignment horizontal="center" vertical="center" wrapText="1"/>
    </xf>
    <xf numFmtId="10" fontId="0" fillId="3" borderId="0" xfId="1" applyNumberFormat="1" applyFont="1" applyFill="1" applyAlignment="1">
      <alignment horizontal="center" vertical="center"/>
    </xf>
    <xf numFmtId="10" fontId="4" fillId="3" borderId="0" xfId="2" applyNumberFormat="1" applyFont="1" applyFill="1" applyBorder="1" applyAlignment="1" applyProtection="1">
      <alignment horizontal="center" vertical="center" wrapText="1"/>
    </xf>
    <xf numFmtId="171" fontId="4" fillId="3" borderId="0" xfId="2" applyNumberFormat="1" applyFont="1" applyFill="1" applyBorder="1" applyAlignment="1" applyProtection="1">
      <alignment horizontal="center" vertical="center" wrapText="1"/>
    </xf>
    <xf numFmtId="10" fontId="4" fillId="0" borderId="0" xfId="1" applyNumberFormat="1" applyFont="1" applyFill="1" applyBorder="1" applyAlignment="1" applyProtection="1">
      <alignment horizontal="center" vertical="center" wrapText="1"/>
    </xf>
    <xf numFmtId="10" fontId="4" fillId="0" borderId="0" xfId="2" applyNumberFormat="1" applyFont="1" applyFill="1" applyBorder="1" applyAlignment="1" applyProtection="1">
      <alignment horizontal="center" vertical="center" wrapText="1"/>
    </xf>
    <xf numFmtId="171" fontId="4" fillId="0" borderId="0" xfId="2" applyNumberFormat="1" applyFont="1" applyFill="1" applyBorder="1" applyAlignment="1" applyProtection="1">
      <alignment horizontal="center" vertical="center" wrapText="1"/>
    </xf>
    <xf numFmtId="0" fontId="35" fillId="42" borderId="13" xfId="2" applyFont="1" applyFill="1" applyBorder="1" applyAlignment="1">
      <alignment horizontal="center" vertical="center" wrapText="1"/>
    </xf>
    <xf numFmtId="164" fontId="36" fillId="0" borderId="13" xfId="2" applyNumberFormat="1" applyFont="1" applyFill="1" applyBorder="1" applyAlignment="1">
      <alignment horizontal="center" vertical="center" wrapText="1"/>
    </xf>
    <xf numFmtId="10" fontId="36" fillId="0" borderId="13" xfId="2" applyNumberFormat="1" applyFont="1" applyFill="1" applyBorder="1" applyAlignment="1">
      <alignment horizontal="center" vertical="center" wrapText="1"/>
    </xf>
    <xf numFmtId="165" fontId="36" fillId="0" borderId="13" xfId="2" applyNumberFormat="1" applyFont="1" applyFill="1" applyBorder="1" applyAlignment="1">
      <alignment horizontal="center" vertical="center" wrapText="1"/>
    </xf>
    <xf numFmtId="3" fontId="36" fillId="0" borderId="13" xfId="2" applyNumberFormat="1" applyFont="1" applyFill="1" applyBorder="1" applyAlignment="1">
      <alignment horizontal="center" vertical="center" wrapText="1"/>
    </xf>
    <xf numFmtId="10" fontId="36" fillId="0" borderId="13" xfId="2" applyNumberFormat="1" applyFont="1" applyFill="1" applyBorder="1" applyAlignment="1" applyProtection="1">
      <alignment horizontal="center" vertical="center" wrapText="1"/>
    </xf>
    <xf numFmtId="1" fontId="4" fillId="3" borderId="0" xfId="2" applyNumberFormat="1" applyFont="1" applyFill="1" applyBorder="1" applyAlignment="1" applyProtection="1">
      <alignment horizontal="center" vertical="center" wrapText="1"/>
    </xf>
    <xf numFmtId="1" fontId="34" fillId="44" borderId="13" xfId="2" applyNumberFormat="1" applyFont="1" applyFill="1" applyBorder="1" applyAlignment="1">
      <alignment horizontal="center" vertical="center" wrapText="1"/>
    </xf>
    <xf numFmtId="1" fontId="36" fillId="0" borderId="13" xfId="2" applyNumberFormat="1" applyFont="1" applyFill="1" applyBorder="1" applyAlignment="1" applyProtection="1">
      <alignment horizontal="center" vertical="center" wrapText="1"/>
    </xf>
    <xf numFmtId="1" fontId="36" fillId="0" borderId="13" xfId="2" applyNumberFormat="1" applyFont="1" applyFill="1" applyBorder="1" applyAlignment="1">
      <alignment horizontal="center" vertical="center" wrapText="1"/>
    </xf>
    <xf numFmtId="1" fontId="4" fillId="0" borderId="0" xfId="2" applyNumberFormat="1" applyFont="1" applyFill="1" applyBorder="1" applyAlignment="1" applyProtection="1">
      <alignment horizontal="center" vertical="center" wrapText="1"/>
    </xf>
    <xf numFmtId="0" fontId="8" fillId="3" borderId="0" xfId="0" applyFont="1" applyFill="1" applyAlignment="1">
      <alignment vertical="center"/>
    </xf>
    <xf numFmtId="0" fontId="4" fillId="0" borderId="0" xfId="2" applyNumberFormat="1" applyFont="1" applyFill="1" applyBorder="1" applyAlignment="1" applyProtection="1">
      <alignment vertical="center" wrapText="1"/>
    </xf>
    <xf numFmtId="10" fontId="0" fillId="3" borderId="0" xfId="0" applyNumberFormat="1" applyFill="1" applyAlignment="1">
      <alignment horizontal="center" vertical="center"/>
    </xf>
    <xf numFmtId="4" fontId="4" fillId="3" borderId="0" xfId="2" applyNumberFormat="1" applyFont="1" applyFill="1" applyBorder="1" applyAlignment="1" applyProtection="1">
      <alignment horizontal="center" vertical="center" wrapText="1"/>
    </xf>
    <xf numFmtId="0" fontId="0" fillId="3" borderId="0" xfId="0" applyFont="1" applyFill="1" applyAlignment="1">
      <alignment horizontal="center" vertical="center"/>
    </xf>
    <xf numFmtId="0" fontId="0" fillId="3" borderId="0" xfId="0" applyFont="1" applyFill="1" applyAlignment="1">
      <alignment horizontal="left" vertical="center"/>
    </xf>
    <xf numFmtId="10" fontId="0" fillId="3" borderId="0" xfId="0" applyNumberFormat="1" applyFont="1" applyFill="1" applyAlignment="1">
      <alignment horizontal="center" vertical="center"/>
    </xf>
    <xf numFmtId="3" fontId="40" fillId="3" borderId="0" xfId="2" applyNumberFormat="1" applyFont="1" applyFill="1" applyBorder="1" applyAlignment="1" applyProtection="1">
      <alignment horizontal="center" vertical="center" wrapText="1"/>
    </xf>
    <xf numFmtId="0" fontId="40" fillId="3" borderId="0" xfId="2" applyNumberFormat="1" applyFont="1" applyFill="1" applyBorder="1" applyAlignment="1" applyProtection="1">
      <alignment horizontal="center" vertical="center" wrapText="1"/>
    </xf>
    <xf numFmtId="10" fontId="40" fillId="3" borderId="0" xfId="2" applyNumberFormat="1" applyFont="1" applyFill="1" applyBorder="1" applyAlignment="1" applyProtection="1">
      <alignment horizontal="center" vertical="center" wrapText="1"/>
    </xf>
    <xf numFmtId="4" fontId="40" fillId="3" borderId="0" xfId="2" applyNumberFormat="1" applyFont="1" applyFill="1" applyBorder="1" applyAlignment="1" applyProtection="1">
      <alignment horizontal="center" vertical="center" wrapText="1"/>
    </xf>
    <xf numFmtId="0" fontId="40" fillId="0" borderId="0" xfId="2" applyNumberFormat="1" applyFont="1" applyFill="1" applyBorder="1" applyAlignment="1" applyProtection="1">
      <alignment horizontal="center" vertical="center" wrapText="1"/>
    </xf>
    <xf numFmtId="3" fontId="0" fillId="3" borderId="0" xfId="0" applyNumberFormat="1" applyFont="1" applyFill="1" applyAlignment="1">
      <alignment horizontal="center" vertical="center"/>
    </xf>
    <xf numFmtId="0" fontId="0" fillId="0" borderId="14" xfId="0" applyFont="1" applyBorder="1" applyAlignment="1">
      <alignment vertical="center"/>
    </xf>
    <xf numFmtId="0" fontId="0" fillId="0" borderId="14" xfId="0" applyNumberFormat="1" applyFont="1" applyBorder="1" applyAlignment="1">
      <alignment horizontal="center" vertical="center"/>
    </xf>
    <xf numFmtId="0" fontId="3" fillId="0" borderId="15" xfId="0" applyFont="1" applyBorder="1" applyAlignment="1">
      <alignment vertical="center"/>
    </xf>
    <xf numFmtId="0" fontId="3" fillId="0" borderId="15" xfId="0" applyNumberFormat="1" applyFont="1" applyBorder="1" applyAlignment="1">
      <alignment horizontal="center" vertical="center"/>
    </xf>
    <xf numFmtId="0" fontId="41" fillId="0" borderId="0" xfId="2" applyNumberFormat="1" applyFont="1" applyFill="1" applyBorder="1" applyAlignment="1" applyProtection="1">
      <alignment horizontal="left" vertical="center" wrapText="1"/>
    </xf>
    <xf numFmtId="0" fontId="16" fillId="0" borderId="0" xfId="2" applyNumberFormat="1" applyFont="1" applyFill="1" applyBorder="1" applyAlignment="1" applyProtection="1">
      <alignment horizontal="center" vertical="center" wrapText="1"/>
    </xf>
    <xf numFmtId="0" fontId="9" fillId="0" borderId="0" xfId="2" applyNumberFormat="1" applyFont="1" applyFill="1" applyBorder="1" applyAlignment="1" applyProtection="1">
      <alignment horizontal="center" vertical="center" wrapText="1"/>
    </xf>
    <xf numFmtId="0" fontId="42" fillId="0" borderId="0" xfId="2" applyNumberFormat="1" applyFont="1" applyFill="1" applyBorder="1" applyAlignment="1" applyProtection="1">
      <alignment horizontal="center" vertical="center" wrapText="1"/>
    </xf>
    <xf numFmtId="0" fontId="42" fillId="0" borderId="0" xfId="2" applyNumberFormat="1" applyFont="1" applyFill="1" applyBorder="1" applyAlignment="1" applyProtection="1">
      <alignment horizontal="left" vertical="center" wrapText="1"/>
    </xf>
    <xf numFmtId="0" fontId="9" fillId="45" borderId="16" xfId="0" applyFont="1" applyFill="1" applyBorder="1" applyAlignment="1">
      <alignment horizontal="center" vertical="center"/>
    </xf>
    <xf numFmtId="0" fontId="9" fillId="45" borderId="16" xfId="0" applyFont="1" applyFill="1" applyBorder="1" applyAlignment="1">
      <alignment vertical="center"/>
    </xf>
    <xf numFmtId="0" fontId="6" fillId="3" borderId="0" xfId="0" applyFont="1" applyFill="1" applyAlignment="1">
      <alignment horizontal="right" vertical="center" wrapText="1"/>
    </xf>
    <xf numFmtId="168" fontId="6" fillId="3" borderId="0" xfId="0" applyNumberFormat="1" applyFont="1" applyFill="1" applyAlignment="1">
      <alignment horizontal="right" vertical="center" wrapText="1"/>
    </xf>
    <xf numFmtId="49" fontId="2" fillId="36" borderId="13" xfId="4" applyFont="1" applyFill="1" applyBorder="1" applyAlignment="1">
      <alignment horizontal="center" vertical="center" wrapText="1"/>
    </xf>
    <xf numFmtId="4" fontId="4" fillId="3" borderId="0" xfId="2" applyNumberFormat="1" applyFont="1" applyFill="1" applyBorder="1" applyAlignment="1" applyProtection="1">
      <alignment horizontal="left" vertical="center" wrapText="1"/>
    </xf>
    <xf numFmtId="4" fontId="4" fillId="0" borderId="0" xfId="2" applyNumberFormat="1" applyFont="1" applyFill="1" applyBorder="1" applyAlignment="1" applyProtection="1">
      <alignment horizontal="left" vertical="center" wrapText="1"/>
    </xf>
    <xf numFmtId="0" fontId="4" fillId="3" borderId="0" xfId="2" applyNumberFormat="1" applyFont="1" applyFill="1" applyBorder="1" applyAlignment="1" applyProtection="1">
      <alignment vertical="center" wrapText="1"/>
    </xf>
    <xf numFmtId="0" fontId="38" fillId="0" borderId="0" xfId="0" applyFont="1" applyAlignment="1">
      <alignment vertical="center"/>
    </xf>
    <xf numFmtId="166" fontId="38" fillId="0" borderId="0" xfId="0" applyNumberFormat="1" applyFont="1" applyAlignment="1">
      <alignment horizontal="center" vertical="center"/>
    </xf>
    <xf numFmtId="3" fontId="38" fillId="0" borderId="0" xfId="0" applyNumberFormat="1" applyFont="1" applyAlignment="1">
      <alignment horizontal="right" vertical="center"/>
    </xf>
    <xf numFmtId="166" fontId="43" fillId="0" borderId="18" xfId="0" applyNumberFormat="1" applyFont="1" applyBorder="1" applyAlignment="1">
      <alignment horizontal="center" vertical="center"/>
    </xf>
    <xf numFmtId="3" fontId="43" fillId="0" borderId="18" xfId="0" applyNumberFormat="1" applyFont="1" applyBorder="1" applyAlignment="1">
      <alignment horizontal="right" vertical="center"/>
    </xf>
    <xf numFmtId="0" fontId="39" fillId="46" borderId="20" xfId="0" applyFont="1" applyFill="1" applyBorder="1" applyAlignment="1">
      <alignment vertical="center"/>
    </xf>
    <xf numFmtId="0" fontId="39" fillId="46" borderId="20" xfId="0" applyFont="1" applyFill="1" applyBorder="1" applyAlignment="1">
      <alignment horizontal="center" vertical="center"/>
    </xf>
    <xf numFmtId="0" fontId="39" fillId="46" borderId="21" xfId="0" applyFont="1" applyFill="1" applyBorder="1" applyAlignment="1">
      <alignment horizontal="center" vertical="center"/>
    </xf>
    <xf numFmtId="0" fontId="0" fillId="0" borderId="0" xfId="0" applyFont="1" applyAlignment="1">
      <alignment vertical="center"/>
    </xf>
    <xf numFmtId="166" fontId="0" fillId="0" borderId="0" xfId="0" applyNumberFormat="1" applyFont="1" applyAlignment="1">
      <alignment horizontal="center" vertical="center"/>
    </xf>
    <xf numFmtId="4" fontId="39" fillId="46" borderId="20" xfId="0" applyNumberFormat="1" applyFont="1" applyFill="1" applyBorder="1" applyAlignment="1">
      <alignment vertical="center"/>
    </xf>
    <xf numFmtId="17" fontId="43" fillId="0" borderId="18" xfId="0" applyNumberFormat="1" applyFont="1" applyBorder="1" applyAlignment="1">
      <alignment vertical="center"/>
    </xf>
    <xf numFmtId="0" fontId="39" fillId="46" borderId="20" xfId="0" applyFont="1" applyFill="1" applyBorder="1" applyAlignment="1">
      <alignment horizontal="center" vertical="center" wrapText="1"/>
    </xf>
    <xf numFmtId="0" fontId="35" fillId="39" borderId="13" xfId="2" applyFont="1" applyFill="1" applyBorder="1" applyAlignment="1">
      <alignment horizontal="center" vertical="center"/>
    </xf>
    <xf numFmtId="1" fontId="0" fillId="3" borderId="0" xfId="0" applyNumberFormat="1" applyFont="1" applyFill="1" applyAlignment="1">
      <alignment horizontal="center" vertical="center"/>
    </xf>
    <xf numFmtId="1" fontId="0" fillId="3" borderId="0" xfId="0" applyNumberFormat="1" applyFill="1" applyAlignment="1">
      <alignment horizontal="center" vertical="center"/>
    </xf>
    <xf numFmtId="0" fontId="0" fillId="3" borderId="0" xfId="0" applyFont="1" applyFill="1" applyAlignment="1">
      <alignment vertical="center"/>
    </xf>
    <xf numFmtId="0" fontId="0" fillId="3" borderId="0" xfId="0" applyFont="1" applyFill="1" applyAlignment="1">
      <alignment horizontal="right" vertical="center"/>
    </xf>
    <xf numFmtId="0" fontId="0" fillId="0" borderId="0" xfId="0" applyFont="1" applyFill="1" applyAlignment="1">
      <alignment vertical="center"/>
    </xf>
    <xf numFmtId="0" fontId="30" fillId="0" borderId="0" xfId="0" applyFont="1" applyAlignment="1">
      <alignment vertical="center"/>
    </xf>
    <xf numFmtId="0" fontId="33" fillId="37" borderId="0" xfId="0" applyFont="1" applyFill="1" applyAlignment="1">
      <alignment vertical="center"/>
    </xf>
    <xf numFmtId="0" fontId="0" fillId="37" borderId="0" xfId="0" applyFont="1" applyFill="1" applyAlignment="1">
      <alignment vertical="center"/>
    </xf>
    <xf numFmtId="14" fontId="0" fillId="37" borderId="0" xfId="0" applyNumberFormat="1" applyFont="1" applyFill="1" applyAlignment="1">
      <alignment horizontal="right" vertical="center"/>
    </xf>
    <xf numFmtId="3" fontId="0" fillId="37" borderId="0" xfId="0" applyNumberFormat="1" applyFont="1" applyFill="1" applyAlignment="1">
      <alignment vertical="center"/>
    </xf>
    <xf numFmtId="169" fontId="0" fillId="37" borderId="0" xfId="0" applyNumberFormat="1" applyFont="1" applyFill="1" applyAlignment="1">
      <alignment vertical="center"/>
    </xf>
    <xf numFmtId="0" fontId="31" fillId="0" borderId="3" xfId="0" applyFont="1" applyBorder="1" applyAlignment="1">
      <alignment vertical="center"/>
    </xf>
    <xf numFmtId="0" fontId="15" fillId="0" borderId="3" xfId="0" applyFont="1" applyBorder="1" applyAlignment="1">
      <alignment vertical="center"/>
    </xf>
    <xf numFmtId="0" fontId="31" fillId="0" borderId="0" xfId="0" applyFont="1" applyBorder="1" applyAlignment="1">
      <alignment vertical="center"/>
    </xf>
    <xf numFmtId="0" fontId="15" fillId="0" borderId="0" xfId="0" applyFont="1" applyBorder="1" applyAlignment="1">
      <alignment vertical="center"/>
    </xf>
    <xf numFmtId="0" fontId="14" fillId="0" borderId="3" xfId="0" applyFont="1" applyBorder="1" applyAlignment="1">
      <alignment vertical="center"/>
    </xf>
    <xf numFmtId="0" fontId="9" fillId="36" borderId="0" xfId="0" applyFont="1" applyFill="1" applyAlignment="1">
      <alignment vertical="center"/>
    </xf>
    <xf numFmtId="0" fontId="32" fillId="0" borderId="0" xfId="0" applyFont="1" applyAlignment="1">
      <alignment vertical="center"/>
    </xf>
    <xf numFmtId="0" fontId="0" fillId="4" borderId="0" xfId="0" applyFont="1" applyFill="1" applyAlignment="1">
      <alignment vertical="center"/>
    </xf>
    <xf numFmtId="0" fontId="32" fillId="37" borderId="0" xfId="0" applyFont="1" applyFill="1" applyAlignment="1">
      <alignment vertical="center"/>
    </xf>
    <xf numFmtId="0" fontId="32" fillId="36" borderId="0" xfId="0" applyFont="1" applyFill="1" applyAlignment="1">
      <alignment vertical="center"/>
    </xf>
    <xf numFmtId="0" fontId="9" fillId="36" borderId="0" xfId="0" applyFont="1" applyFill="1" applyAlignment="1">
      <alignment horizontal="center" vertical="center"/>
    </xf>
    <xf numFmtId="166" fontId="0" fillId="0" borderId="0" xfId="1" applyNumberFormat="1" applyFont="1" applyAlignment="1">
      <alignment horizontal="center" vertical="center"/>
    </xf>
    <xf numFmtId="0" fontId="0" fillId="0" borderId="0" xfId="0" applyFont="1" applyAlignment="1">
      <alignment horizontal="center" vertical="center"/>
    </xf>
    <xf numFmtId="17" fontId="36" fillId="0" borderId="13" xfId="2" applyNumberFormat="1" applyFont="1" applyFill="1" applyBorder="1" applyAlignment="1" applyProtection="1">
      <alignment horizontal="center" vertical="center" wrapText="1"/>
    </xf>
    <xf numFmtId="0" fontId="36" fillId="38" borderId="0" xfId="2" applyNumberFormat="1" applyFont="1" applyFill="1" applyBorder="1" applyAlignment="1" applyProtection="1">
      <alignment horizontal="center" vertical="center" wrapText="1"/>
    </xf>
    <xf numFmtId="0" fontId="45" fillId="37" borderId="0" xfId="2" applyNumberFormat="1" applyFont="1" applyFill="1" applyBorder="1" applyAlignment="1" applyProtection="1">
      <alignment vertical="center"/>
    </xf>
    <xf numFmtId="0" fontId="44" fillId="37" borderId="0" xfId="2" applyNumberFormat="1" applyFont="1" applyFill="1" applyBorder="1" applyAlignment="1" applyProtection="1">
      <alignment horizontal="left" vertical="center"/>
    </xf>
    <xf numFmtId="0" fontId="41" fillId="0" borderId="0" xfId="2" applyNumberFormat="1" applyFont="1" applyFill="1" applyBorder="1" applyAlignment="1" applyProtection="1">
      <alignment horizontal="left" vertical="top" wrapText="1"/>
    </xf>
    <xf numFmtId="0" fontId="45" fillId="37" borderId="0" xfId="2" applyNumberFormat="1" applyFont="1" applyFill="1" applyBorder="1" applyAlignment="1" applyProtection="1">
      <alignment horizontal="left" vertical="center"/>
    </xf>
    <xf numFmtId="0" fontId="41" fillId="37" borderId="0" xfId="2" applyNumberFormat="1" applyFont="1" applyFill="1" applyBorder="1" applyAlignment="1" applyProtection="1">
      <alignment horizontal="left" vertical="center" wrapText="1"/>
    </xf>
    <xf numFmtId="0" fontId="0" fillId="0" borderId="0" xfId="0" applyFill="1" applyAlignment="1">
      <alignment horizontal="right"/>
    </xf>
    <xf numFmtId="0" fontId="46" fillId="0" borderId="0" xfId="0" applyFont="1" applyAlignment="1">
      <alignment horizontal="center" vertical="center"/>
    </xf>
    <xf numFmtId="0" fontId="46" fillId="37" borderId="0" xfId="0" applyFont="1" applyFill="1" applyAlignment="1">
      <alignment horizontal="center" vertical="center"/>
    </xf>
    <xf numFmtId="0" fontId="45" fillId="37" borderId="0" xfId="0" applyFont="1" applyFill="1" applyAlignment="1">
      <alignment horizontal="center" vertical="center"/>
    </xf>
    <xf numFmtId="0" fontId="46" fillId="37" borderId="2" xfId="0" applyFont="1" applyFill="1" applyBorder="1" applyAlignment="1">
      <alignment horizontal="center" vertical="center"/>
    </xf>
    <xf numFmtId="0" fontId="45" fillId="37" borderId="2" xfId="0" applyFont="1" applyFill="1" applyBorder="1" applyAlignment="1">
      <alignment horizontal="center" vertical="center"/>
    </xf>
    <xf numFmtId="0" fontId="46" fillId="0" borderId="0" xfId="0" applyFont="1" applyFill="1" applyAlignment="1">
      <alignment horizontal="center" vertical="center"/>
    </xf>
    <xf numFmtId="4" fontId="36" fillId="0" borderId="13" xfId="2" applyNumberFormat="1" applyFont="1" applyFill="1" applyBorder="1" applyAlignment="1">
      <alignment horizontal="center" vertical="center" wrapText="1"/>
    </xf>
    <xf numFmtId="0" fontId="36" fillId="0" borderId="13" xfId="2" applyNumberFormat="1" applyFont="1" applyFill="1" applyBorder="1" applyAlignment="1">
      <alignment horizontal="center" vertical="center" wrapText="1"/>
    </xf>
    <xf numFmtId="4" fontId="36" fillId="0" borderId="13" xfId="2" applyNumberFormat="1" applyFont="1" applyFill="1" applyBorder="1" applyAlignment="1" applyProtection="1">
      <alignment horizontal="center" vertical="center" wrapText="1"/>
    </xf>
    <xf numFmtId="170" fontId="36" fillId="0" borderId="13" xfId="2" applyNumberFormat="1" applyFont="1" applyFill="1" applyBorder="1" applyAlignment="1">
      <alignment horizontal="center" vertical="center" wrapText="1"/>
    </xf>
    <xf numFmtId="170" fontId="36" fillId="0" borderId="13" xfId="2" applyNumberFormat="1" applyFont="1" applyFill="1" applyBorder="1" applyAlignment="1" applyProtection="1">
      <alignment horizontal="center" vertical="center" wrapText="1"/>
    </xf>
    <xf numFmtId="4" fontId="36" fillId="0" borderId="13" xfId="2" applyNumberFormat="1" applyFont="1" applyFill="1" applyBorder="1" applyAlignment="1" applyProtection="1">
      <alignment horizontal="center" vertical="center"/>
    </xf>
    <xf numFmtId="4" fontId="36" fillId="0" borderId="13" xfId="2" applyNumberFormat="1" applyFont="1" applyFill="1" applyBorder="1" applyAlignment="1">
      <alignment horizontal="center" vertical="center"/>
    </xf>
    <xf numFmtId="166" fontId="0" fillId="0" borderId="0" xfId="1" applyNumberFormat="1" applyFont="1" applyFill="1" applyAlignment="1">
      <alignment horizontal="center" vertical="center"/>
    </xf>
    <xf numFmtId="166" fontId="0" fillId="0" borderId="0" xfId="0" applyNumberFormat="1" applyFont="1" applyFill="1" applyAlignment="1">
      <alignment horizontal="center" vertical="center"/>
    </xf>
    <xf numFmtId="9" fontId="0" fillId="0" borderId="0" xfId="0" applyNumberFormat="1" applyFont="1" applyFill="1" applyAlignment="1">
      <alignment horizontal="center" vertical="center"/>
    </xf>
    <xf numFmtId="0" fontId="47" fillId="0" borderId="26" xfId="0" applyFont="1" applyBorder="1" applyAlignment="1">
      <alignment horizontal="center" vertical="center"/>
    </xf>
    <xf numFmtId="0" fontId="49" fillId="45" borderId="16" xfId="0" applyFont="1" applyFill="1" applyBorder="1" applyAlignment="1">
      <alignment horizontal="center" vertical="center"/>
    </xf>
    <xf numFmtId="14" fontId="2" fillId="36" borderId="13" xfId="4" applyNumberFormat="1" applyFont="1" applyFill="1" applyBorder="1" applyAlignment="1">
      <alignment horizontal="center" vertical="center" wrapText="1"/>
    </xf>
    <xf numFmtId="0" fontId="8" fillId="3" borderId="0" xfId="0" applyFont="1" applyFill="1" applyAlignment="1">
      <alignment horizontal="center"/>
    </xf>
    <xf numFmtId="3" fontId="2" fillId="36" borderId="13" xfId="4" applyNumberFormat="1" applyFont="1" applyFill="1" applyBorder="1" applyAlignment="1">
      <alignment horizontal="center" vertical="center" wrapText="1"/>
    </xf>
    <xf numFmtId="4" fontId="2" fillId="36" borderId="13" xfId="4" applyNumberFormat="1" applyFont="1" applyFill="1" applyBorder="1" applyAlignment="1">
      <alignment horizontal="center" vertical="center" wrapText="1"/>
    </xf>
    <xf numFmtId="14" fontId="4" fillId="3" borderId="0" xfId="2" applyNumberFormat="1" applyFont="1" applyFill="1" applyBorder="1" applyAlignment="1" applyProtection="1">
      <alignment horizontal="center" vertical="center" wrapText="1"/>
    </xf>
    <xf numFmtId="14" fontId="4" fillId="0" borderId="0" xfId="2" applyNumberFormat="1" applyFont="1" applyFill="1" applyBorder="1" applyAlignment="1" applyProtection="1">
      <alignment horizontal="center" vertical="center" wrapText="1"/>
    </xf>
    <xf numFmtId="2" fontId="2" fillId="36" borderId="13" xfId="4" applyNumberFormat="1" applyFont="1" applyFill="1" applyBorder="1" applyAlignment="1">
      <alignment horizontal="center" vertical="center" wrapText="1"/>
    </xf>
    <xf numFmtId="2" fontId="4" fillId="3" borderId="0" xfId="2" applyNumberFormat="1" applyFont="1" applyFill="1" applyBorder="1" applyAlignment="1" applyProtection="1">
      <alignment horizontal="center" vertical="center" wrapText="1"/>
    </xf>
    <xf numFmtId="2" fontId="4" fillId="0" borderId="0" xfId="2" applyNumberFormat="1" applyFont="1" applyFill="1" applyBorder="1" applyAlignment="1" applyProtection="1">
      <alignment horizontal="center" vertical="center" wrapText="1"/>
    </xf>
    <xf numFmtId="0" fontId="51" fillId="0" borderId="0" xfId="0" applyFont="1" applyAlignment="1">
      <alignment vertical="center"/>
    </xf>
    <xf numFmtId="3" fontId="51" fillId="0" borderId="0" xfId="0" applyNumberFormat="1" applyFont="1" applyAlignment="1">
      <alignment horizontal="center" vertical="center"/>
    </xf>
    <xf numFmtId="166" fontId="51" fillId="0" borderId="0" xfId="0" applyNumberFormat="1" applyFont="1" applyAlignment="1">
      <alignment horizontal="center" vertical="center"/>
    </xf>
    <xf numFmtId="0" fontId="51" fillId="0" borderId="17" xfId="0" applyNumberFormat="1" applyFont="1" applyBorder="1" applyAlignment="1">
      <alignment horizontal="center" vertical="center"/>
    </xf>
    <xf numFmtId="3" fontId="51" fillId="0" borderId="0" xfId="0" applyNumberFormat="1" applyFont="1" applyAlignment="1">
      <alignment horizontal="right" vertical="center"/>
    </xf>
    <xf numFmtId="2" fontId="51" fillId="0" borderId="17" xfId="0" applyNumberFormat="1" applyFont="1" applyBorder="1" applyAlignment="1">
      <alignment horizontal="center" vertical="center"/>
    </xf>
    <xf numFmtId="0" fontId="52" fillId="0" borderId="18" xfId="0" applyFont="1" applyBorder="1" applyAlignment="1">
      <alignment horizontal="left" vertical="center"/>
    </xf>
    <xf numFmtId="3" fontId="52" fillId="0" borderId="18" xfId="0" applyNumberFormat="1" applyFont="1" applyBorder="1" applyAlignment="1">
      <alignment horizontal="center" vertical="center"/>
    </xf>
    <xf numFmtId="166" fontId="52" fillId="0" borderId="18" xfId="0" applyNumberFormat="1" applyFont="1" applyBorder="1" applyAlignment="1">
      <alignment horizontal="center" vertical="center"/>
    </xf>
    <xf numFmtId="0" fontId="52" fillId="0" borderId="19" xfId="0" applyNumberFormat="1" applyFont="1" applyBorder="1" applyAlignment="1">
      <alignment horizontal="center" vertical="center"/>
    </xf>
    <xf numFmtId="3" fontId="52" fillId="0" borderId="18" xfId="0" applyNumberFormat="1" applyFont="1" applyBorder="1" applyAlignment="1">
      <alignment horizontal="right" vertical="center"/>
    </xf>
    <xf numFmtId="2" fontId="52" fillId="0" borderId="19" xfId="0" applyNumberFormat="1" applyFont="1" applyBorder="1" applyAlignment="1">
      <alignment horizontal="center" vertical="center"/>
    </xf>
    <xf numFmtId="166" fontId="0" fillId="0" borderId="0" xfId="0" applyNumberFormat="1" applyFont="1" applyFill="1" applyAlignment="1">
      <alignment vertical="center"/>
    </xf>
    <xf numFmtId="49" fontId="2" fillId="36" borderId="13" xfId="4" applyFont="1" applyFill="1" applyBorder="1" applyAlignment="1">
      <alignment horizontal="center" vertical="center"/>
    </xf>
    <xf numFmtId="49" fontId="2" fillId="36" borderId="13" xfId="4" applyFont="1" applyFill="1" applyBorder="1" applyAlignment="1">
      <alignment horizontal="left" vertical="center"/>
    </xf>
    <xf numFmtId="0" fontId="2" fillId="36" borderId="13" xfId="4" applyNumberFormat="1" applyFont="1" applyFill="1" applyBorder="1" applyAlignment="1">
      <alignment horizontal="left" vertical="center"/>
    </xf>
    <xf numFmtId="0" fontId="42" fillId="0" borderId="13" xfId="2" applyNumberFormat="1" applyFont="1" applyFill="1" applyBorder="1" applyAlignment="1" applyProtection="1">
      <alignment horizontal="center" vertical="center" wrapText="1"/>
    </xf>
    <xf numFmtId="0" fontId="42" fillId="0" borderId="13" xfId="2" applyNumberFormat="1" applyFont="1" applyFill="1" applyBorder="1" applyAlignment="1" applyProtection="1">
      <alignment horizontal="left" vertical="center" wrapText="1"/>
    </xf>
    <xf numFmtId="4" fontId="42" fillId="0" borderId="13" xfId="2" applyNumberFormat="1" applyFont="1" applyFill="1" applyBorder="1" applyAlignment="1" applyProtection="1">
      <alignment horizontal="left" vertical="center" wrapText="1"/>
    </xf>
    <xf numFmtId="3" fontId="42" fillId="0" borderId="13" xfId="2" applyNumberFormat="1" applyFont="1" applyFill="1" applyBorder="1" applyAlignment="1" applyProtection="1">
      <alignment horizontal="left" vertical="center" wrapText="1"/>
    </xf>
    <xf numFmtId="14" fontId="42" fillId="0" borderId="13" xfId="2" applyNumberFormat="1" applyFont="1" applyFill="1" applyBorder="1" applyAlignment="1" applyProtection="1">
      <alignment horizontal="left" vertical="center" wrapText="1"/>
    </xf>
    <xf numFmtId="10" fontId="2" fillId="36" borderId="13" xfId="4" applyNumberFormat="1" applyFont="1" applyFill="1" applyBorder="1" applyAlignment="1">
      <alignment horizontal="center" vertical="center" wrapText="1"/>
    </xf>
    <xf numFmtId="0" fontId="37" fillId="0" borderId="13" xfId="0" applyFont="1" applyFill="1" applyBorder="1" applyAlignment="1">
      <alignment horizontal="center"/>
    </xf>
    <xf numFmtId="0" fontId="37" fillId="0" borderId="13" xfId="0" applyFont="1" applyFill="1" applyBorder="1"/>
    <xf numFmtId="3" fontId="37" fillId="0" borderId="13" xfId="0" applyNumberFormat="1" applyFont="1" applyFill="1" applyBorder="1" applyAlignment="1">
      <alignment horizontal="center"/>
    </xf>
    <xf numFmtId="14" fontId="37" fillId="0" borderId="13" xfId="0" applyNumberFormat="1" applyFont="1" applyFill="1" applyBorder="1" applyAlignment="1">
      <alignment horizontal="center"/>
    </xf>
    <xf numFmtId="4" fontId="37" fillId="0" borderId="13" xfId="0" applyNumberFormat="1" applyFont="1" applyFill="1" applyBorder="1" applyAlignment="1">
      <alignment horizontal="center"/>
    </xf>
    <xf numFmtId="10" fontId="37" fillId="0" borderId="13" xfId="0" applyNumberFormat="1" applyFont="1" applyFill="1" applyBorder="1" applyAlignment="1">
      <alignment horizontal="center"/>
    </xf>
    <xf numFmtId="2" fontId="37" fillId="0" borderId="13" xfId="0" applyNumberFormat="1" applyFont="1" applyFill="1" applyBorder="1" applyAlignment="1">
      <alignment horizontal="center"/>
    </xf>
    <xf numFmtId="0" fontId="38" fillId="0" borderId="17" xfId="0" applyNumberFormat="1" applyFont="1" applyBorder="1" applyAlignment="1">
      <alignment horizontal="center" vertical="center"/>
    </xf>
    <xf numFmtId="0" fontId="43" fillId="0" borderId="19" xfId="0" applyNumberFormat="1" applyFont="1" applyBorder="1" applyAlignment="1">
      <alignment horizontal="center" vertical="center"/>
    </xf>
    <xf numFmtId="0" fontId="4" fillId="0" borderId="13" xfId="2" applyNumberFormat="1" applyFont="1" applyFill="1" applyBorder="1" applyAlignment="1" applyProtection="1">
      <alignment horizontal="center" vertical="center" wrapText="1"/>
    </xf>
    <xf numFmtId="1" fontId="53" fillId="39" borderId="13" xfId="2" applyNumberFormat="1" applyFont="1" applyFill="1" applyBorder="1" applyAlignment="1">
      <alignment horizontal="center" vertical="center" wrapText="1"/>
    </xf>
    <xf numFmtId="0" fontId="53" fillId="39" borderId="13" xfId="2" applyFont="1" applyFill="1" applyBorder="1" applyAlignment="1">
      <alignment horizontal="center" vertical="center" wrapText="1"/>
    </xf>
    <xf numFmtId="0" fontId="53" fillId="40" borderId="13" xfId="2" applyFont="1" applyFill="1" applyBorder="1" applyAlignment="1">
      <alignment horizontal="center" vertical="center" wrapText="1"/>
    </xf>
    <xf numFmtId="0" fontId="53" fillId="41" borderId="13" xfId="2" applyFont="1" applyFill="1" applyBorder="1" applyAlignment="1">
      <alignment horizontal="center" vertical="center" wrapText="1"/>
    </xf>
    <xf numFmtId="4" fontId="53" fillId="41" borderId="13" xfId="2" applyNumberFormat="1" applyFont="1" applyFill="1" applyBorder="1" applyAlignment="1">
      <alignment horizontal="center" vertical="center" wrapText="1"/>
    </xf>
    <xf numFmtId="3" fontId="53" fillId="41" borderId="13" xfId="2" applyNumberFormat="1" applyFont="1" applyFill="1" applyBorder="1" applyAlignment="1">
      <alignment horizontal="center" vertical="center" wrapText="1"/>
    </xf>
    <xf numFmtId="0" fontId="53" fillId="44" borderId="13" xfId="2" applyFont="1" applyFill="1" applyBorder="1" applyAlignment="1">
      <alignment horizontal="center" vertical="center" wrapText="1"/>
    </xf>
    <xf numFmtId="1" fontId="53" fillId="44" borderId="13" xfId="2" applyNumberFormat="1" applyFont="1" applyFill="1" applyBorder="1" applyAlignment="1">
      <alignment horizontal="center" vertical="center" wrapText="1"/>
    </xf>
    <xf numFmtId="0" fontId="53" fillId="42" borderId="13" xfId="2" applyFont="1" applyFill="1" applyBorder="1" applyAlignment="1">
      <alignment horizontal="center" vertical="center" wrapText="1"/>
    </xf>
    <xf numFmtId="0" fontId="53" fillId="43" borderId="13" xfId="2" applyFont="1" applyFill="1" applyBorder="1" applyAlignment="1">
      <alignment horizontal="center" vertical="center" wrapText="1"/>
    </xf>
    <xf numFmtId="3" fontId="53" fillId="43" borderId="13" xfId="2" applyNumberFormat="1" applyFont="1" applyFill="1" applyBorder="1" applyAlignment="1">
      <alignment horizontal="center" vertical="center" wrapText="1"/>
    </xf>
    <xf numFmtId="10" fontId="53" fillId="43" borderId="13" xfId="2" applyNumberFormat="1" applyFont="1" applyFill="1" applyBorder="1" applyAlignment="1">
      <alignment horizontal="center" vertical="center" wrapText="1"/>
    </xf>
    <xf numFmtId="3" fontId="38" fillId="0" borderId="0" xfId="0" applyNumberFormat="1" applyFont="1" applyAlignment="1">
      <alignment horizontal="center" vertical="center"/>
    </xf>
    <xf numFmtId="3" fontId="43" fillId="0" borderId="18" xfId="0" applyNumberFormat="1" applyFont="1" applyBorder="1" applyAlignment="1">
      <alignment horizontal="center" vertical="center"/>
    </xf>
    <xf numFmtId="0" fontId="48" fillId="0" borderId="26" xfId="3" applyFont="1" applyBorder="1" applyAlignment="1">
      <alignment horizontal="center" vertical="center"/>
    </xf>
    <xf numFmtId="0" fontId="50" fillId="45" borderId="25" xfId="0" applyFont="1" applyFill="1" applyBorder="1" applyAlignment="1">
      <alignment horizontal="center" vertical="center"/>
    </xf>
    <xf numFmtId="0" fontId="8" fillId="3" borderId="0" xfId="0" applyFont="1" applyFill="1" applyAlignment="1">
      <alignment horizontal="center" vertical="center"/>
    </xf>
    <xf numFmtId="49" fontId="44" fillId="0" borderId="0" xfId="0" applyNumberFormat="1" applyFont="1" applyAlignment="1">
      <alignment horizontal="center" vertical="center"/>
    </xf>
    <xf numFmtId="0" fontId="10" fillId="0" borderId="0" xfId="3" applyFill="1" applyAlignment="1">
      <alignment horizontal="center" vertical="center"/>
    </xf>
    <xf numFmtId="0" fontId="35" fillId="44" borderId="13" xfId="2" applyFont="1" applyFill="1" applyBorder="1" applyAlignment="1">
      <alignment horizontal="center" vertical="center"/>
    </xf>
    <xf numFmtId="0" fontId="35" fillId="39" borderId="13" xfId="2" applyFont="1" applyFill="1" applyBorder="1" applyAlignment="1">
      <alignment horizontal="center" vertical="center"/>
    </xf>
    <xf numFmtId="0" fontId="35" fillId="40" borderId="13" xfId="2" applyFont="1" applyFill="1" applyBorder="1" applyAlignment="1">
      <alignment horizontal="center" vertical="center"/>
    </xf>
    <xf numFmtId="0" fontId="35" fillId="41" borderId="13" xfId="2" applyFont="1" applyFill="1" applyBorder="1" applyAlignment="1">
      <alignment horizontal="center" vertical="center"/>
    </xf>
    <xf numFmtId="0" fontId="35" fillId="43" borderId="13" xfId="2" applyFont="1" applyFill="1" applyBorder="1" applyAlignment="1">
      <alignment horizontal="center" vertical="center"/>
    </xf>
    <xf numFmtId="0" fontId="35" fillId="40" borderId="22" xfId="2" applyFont="1" applyFill="1" applyBorder="1" applyAlignment="1">
      <alignment horizontal="center" vertical="center"/>
    </xf>
    <xf numFmtId="0" fontId="35" fillId="40" borderId="23" xfId="2" applyFont="1" applyFill="1" applyBorder="1" applyAlignment="1">
      <alignment horizontal="center" vertical="center"/>
    </xf>
    <xf numFmtId="0" fontId="35" fillId="40" borderId="24" xfId="2" applyFont="1" applyFill="1" applyBorder="1" applyAlignment="1">
      <alignment horizontal="center" vertical="center"/>
    </xf>
    <xf numFmtId="0" fontId="8" fillId="3" borderId="0" xfId="0" applyFont="1" applyFill="1" applyAlignment="1">
      <alignment horizontal="right"/>
    </xf>
    <xf numFmtId="170" fontId="4" fillId="0" borderId="0" xfId="2" applyNumberFormat="1" applyFill="1" applyAlignment="1">
      <alignment horizontal="center" vertical="center" wrapText="1"/>
    </xf>
    <xf numFmtId="170" fontId="4" fillId="0" borderId="0" xfId="2" applyNumberFormat="1" applyFont="1" applyFill="1" applyBorder="1" applyAlignment="1" applyProtection="1">
      <alignment horizontal="center" vertical="center" wrapText="1"/>
    </xf>
    <xf numFmtId="165" fontId="4" fillId="0" borderId="0" xfId="2" applyNumberFormat="1" applyFill="1" applyAlignment="1">
      <alignment horizontal="center" vertical="center" wrapText="1"/>
    </xf>
    <xf numFmtId="10" fontId="38" fillId="0" borderId="0" xfId="0" applyNumberFormat="1" applyFont="1" applyBorder="1" applyAlignment="1">
      <alignment horizontal="center" vertical="center"/>
    </xf>
    <xf numFmtId="10" fontId="43" fillId="0" borderId="18" xfId="0" applyNumberFormat="1" applyFont="1" applyBorder="1" applyAlignment="1">
      <alignment horizontal="center" vertical="center"/>
    </xf>
    <xf numFmtId="2" fontId="38" fillId="0" borderId="17" xfId="0" applyNumberFormat="1" applyFont="1" applyBorder="1" applyAlignment="1">
      <alignment horizontal="center" vertical="center"/>
    </xf>
    <xf numFmtId="0" fontId="43" fillId="0" borderId="18" xfId="0" applyFont="1" applyBorder="1" applyAlignment="1">
      <alignment horizontal="left" vertical="center"/>
    </xf>
    <xf numFmtId="2" fontId="43" fillId="0" borderId="19" xfId="0" applyNumberFormat="1" applyFont="1" applyBorder="1" applyAlignment="1">
      <alignment horizontal="center" vertical="center"/>
    </xf>
    <xf numFmtId="0" fontId="39" fillId="46" borderId="20" xfId="0" applyFont="1" applyFill="1" applyBorder="1" applyAlignment="1">
      <alignment horizontal="right" vertical="center"/>
    </xf>
  </cellXfs>
  <cellStyles count="49">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4" builtinId="27" customBuiltin="1"/>
    <cellStyle name="Calculation" xfId="18" builtinId="22" customBuiltin="1"/>
    <cellStyle name="Cell_Currency" xfId="5"/>
    <cellStyle name="Check Cell" xfId="20" builtinId="23" customBuiltin="1"/>
    <cellStyle name="Default" xfId="2"/>
    <cellStyle name="Explanatory Text" xfId="23" builtinId="53" customBuiltin="1"/>
    <cellStyle name="Good" xfId="13" builtinId="26" customBuiltin="1"/>
    <cellStyle name="Header" xfId="4"/>
    <cellStyle name="Heading 1" xfId="9" builtinId="16" customBuiltin="1"/>
    <cellStyle name="Heading 2" xfId="10" builtinId="17" customBuiltin="1"/>
    <cellStyle name="Heading 3" xfId="11" builtinId="18" customBuiltin="1"/>
    <cellStyle name="Heading 4" xfId="12" builtinId="19" customBuiltin="1"/>
    <cellStyle name="Hyperlink" xfId="3" builtinId="8"/>
    <cellStyle name="Input" xfId="16" builtinId="20" customBuiltin="1"/>
    <cellStyle name="Linked Cell" xfId="19" builtinId="24" customBuiltin="1"/>
    <cellStyle name="Neutral" xfId="15" builtinId="28" customBuiltin="1"/>
    <cellStyle name="Normal" xfId="0" builtinId="0"/>
    <cellStyle name="Normal 2" xfId="6"/>
    <cellStyle name="Note" xfId="22" builtinId="10" customBuiltin="1"/>
    <cellStyle name="Output" xfId="17" builtinId="21" customBuiltin="1"/>
    <cellStyle name="Percent" xfId="1" builtinId="5"/>
    <cellStyle name="SpecialComment" xfId="7"/>
    <cellStyle name="Title" xfId="8" builtinId="15" customBuiltin="1"/>
    <cellStyle name="Total" xfId="24" builtinId="25" customBuiltin="1"/>
    <cellStyle name="Warning Text" xfId="2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1</xdr:col>
      <xdr:colOff>666596</xdr:colOff>
      <xdr:row>2</xdr:row>
      <xdr:rowOff>183696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47625"/>
          <a:ext cx="1238096" cy="6123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85725</xdr:rowOff>
    </xdr:from>
    <xdr:to>
      <xdr:col>1</xdr:col>
      <xdr:colOff>1219046</xdr:colOff>
      <xdr:row>2</xdr:row>
      <xdr:rowOff>164646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85725"/>
          <a:ext cx="1238096" cy="612321"/>
        </a:xfrm>
        <a:prstGeom prst="rect">
          <a:avLst/>
        </a:prstGeom>
      </xdr:spPr>
    </xdr:pic>
    <xdr:clientData/>
  </xdr:twoCellAnchor>
  <xdr:twoCellAnchor editAs="absolute">
    <xdr:from>
      <xdr:col>15</xdr:col>
      <xdr:colOff>57150</xdr:colOff>
      <xdr:row>0</xdr:row>
      <xdr:rowOff>142875</xdr:rowOff>
    </xdr:from>
    <xdr:to>
      <xdr:col>15</xdr:col>
      <xdr:colOff>1628775</xdr:colOff>
      <xdr:row>2</xdr:row>
      <xdr:rowOff>19050</xdr:rowOff>
    </xdr:to>
    <xdr:sp macro="" textlink="">
      <xdr:nvSpPr>
        <xdr:cNvPr id="2" name="Rounded Rectangle 1">
          <a:hlinkClick xmlns:r="http://schemas.openxmlformats.org/officeDocument/2006/relationships" r:id="rId2"/>
        </xdr:cNvPr>
        <xdr:cNvSpPr>
          <a:spLocks noChangeAspect="1"/>
        </xdr:cNvSpPr>
      </xdr:nvSpPr>
      <xdr:spPr>
        <a:xfrm>
          <a:off x="10868025" y="142875"/>
          <a:ext cx="1571625" cy="409575"/>
        </a:xfrm>
        <a:prstGeom prst="roundRect">
          <a:avLst/>
        </a:prstGeom>
        <a:gradFill>
          <a:gsLst>
            <a:gs pos="0">
              <a:srgbClr val="C00000"/>
            </a:gs>
            <a:gs pos="100000">
              <a:srgbClr val="C00000"/>
            </a:gs>
            <a:gs pos="100000">
              <a:srgbClr val="C00000"/>
            </a:gs>
            <a:gs pos="0">
              <a:schemeClr val="accent1">
                <a:lumMod val="45000"/>
                <a:lumOff val="55000"/>
              </a:schemeClr>
            </a:gs>
            <a:gs pos="0">
              <a:schemeClr val="accent1">
                <a:lumMod val="30000"/>
                <a:lumOff val="70000"/>
              </a:schemeClr>
            </a:gs>
          </a:gsLst>
          <a:lin ang="5400000" scaled="1"/>
        </a:gradFill>
        <a:ln>
          <a:solidFill>
            <a:srgbClr val="C00000"/>
          </a:solidFill>
        </a:ln>
        <a:effectLst>
          <a:innerShdw blurRad="63500" dist="50800">
            <a:prstClr val="black">
              <a:alpha val="50000"/>
            </a:prstClr>
          </a:innerShdw>
          <a:softEdge rad="12700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ysClr val="windowText" lastClr="000000"/>
              </a:solidFill>
            </a:rPr>
            <a:t>Table of Contents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81492</xdr:colOff>
      <xdr:row>0</xdr:row>
      <xdr:rowOff>95250</xdr:rowOff>
    </xdr:from>
    <xdr:to>
      <xdr:col>1</xdr:col>
      <xdr:colOff>620029</xdr:colOff>
      <xdr:row>2</xdr:row>
      <xdr:rowOff>110671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492" y="95250"/>
          <a:ext cx="1243387" cy="615496"/>
        </a:xfrm>
        <a:prstGeom prst="rect">
          <a:avLst/>
        </a:prstGeom>
      </xdr:spPr>
    </xdr:pic>
    <xdr:clientData/>
  </xdr:twoCellAnchor>
  <xdr:twoCellAnchor editAs="absolute">
    <xdr:from>
      <xdr:col>53</xdr:col>
      <xdr:colOff>209550</xdr:colOff>
      <xdr:row>0</xdr:row>
      <xdr:rowOff>161925</xdr:rowOff>
    </xdr:from>
    <xdr:to>
      <xdr:col>55</xdr:col>
      <xdr:colOff>28575</xdr:colOff>
      <xdr:row>1</xdr:row>
      <xdr:rowOff>333375</xdr:rowOff>
    </xdr:to>
    <xdr:sp macro="" textlink="">
      <xdr:nvSpPr>
        <xdr:cNvPr id="3" name="Rounded Rectangle 2">
          <a:hlinkClick xmlns:r="http://schemas.openxmlformats.org/officeDocument/2006/relationships" r:id="rId2"/>
        </xdr:cNvPr>
        <xdr:cNvSpPr>
          <a:spLocks/>
        </xdr:cNvSpPr>
      </xdr:nvSpPr>
      <xdr:spPr>
        <a:xfrm>
          <a:off x="59674125" y="161925"/>
          <a:ext cx="1571625" cy="409575"/>
        </a:xfrm>
        <a:prstGeom prst="roundRect">
          <a:avLst/>
        </a:prstGeom>
        <a:gradFill>
          <a:gsLst>
            <a:gs pos="0">
              <a:srgbClr val="C00000"/>
            </a:gs>
            <a:gs pos="100000">
              <a:srgbClr val="C00000"/>
            </a:gs>
            <a:gs pos="100000">
              <a:srgbClr val="C00000"/>
            </a:gs>
            <a:gs pos="0">
              <a:schemeClr val="accent1">
                <a:lumMod val="45000"/>
                <a:lumOff val="55000"/>
              </a:schemeClr>
            </a:gs>
            <a:gs pos="0">
              <a:schemeClr val="accent1">
                <a:lumMod val="30000"/>
                <a:lumOff val="70000"/>
              </a:schemeClr>
            </a:gs>
          </a:gsLst>
          <a:lin ang="5400000" scaled="1"/>
        </a:gradFill>
        <a:ln>
          <a:solidFill>
            <a:srgbClr val="C00000"/>
          </a:solidFill>
        </a:ln>
        <a:effectLst>
          <a:innerShdw blurRad="63500" dist="50800">
            <a:prstClr val="black">
              <a:alpha val="50000"/>
            </a:prstClr>
          </a:innerShdw>
          <a:softEdge rad="12700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ysClr val="windowText" lastClr="000000"/>
              </a:solidFill>
            </a:rPr>
            <a:t>Table of Contents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81492</xdr:colOff>
      <xdr:row>0</xdr:row>
      <xdr:rowOff>95250</xdr:rowOff>
    </xdr:from>
    <xdr:to>
      <xdr:col>1</xdr:col>
      <xdr:colOff>620029</xdr:colOff>
      <xdr:row>2</xdr:row>
      <xdr:rowOff>110671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492" y="95250"/>
          <a:ext cx="1243387" cy="615496"/>
        </a:xfrm>
        <a:prstGeom prst="rect">
          <a:avLst/>
        </a:prstGeom>
      </xdr:spPr>
    </xdr:pic>
    <xdr:clientData/>
  </xdr:twoCellAnchor>
  <xdr:twoCellAnchor editAs="absolute">
    <xdr:from>
      <xdr:col>53</xdr:col>
      <xdr:colOff>257175</xdr:colOff>
      <xdr:row>0</xdr:row>
      <xdr:rowOff>171450</xdr:rowOff>
    </xdr:from>
    <xdr:to>
      <xdr:col>55</xdr:col>
      <xdr:colOff>76200</xdr:colOff>
      <xdr:row>1</xdr:row>
      <xdr:rowOff>342900</xdr:rowOff>
    </xdr:to>
    <xdr:sp macro="" textlink="">
      <xdr:nvSpPr>
        <xdr:cNvPr id="3" name="Rounded Rectangle 2">
          <a:hlinkClick xmlns:r="http://schemas.openxmlformats.org/officeDocument/2006/relationships" r:id="rId2"/>
        </xdr:cNvPr>
        <xdr:cNvSpPr>
          <a:spLocks/>
        </xdr:cNvSpPr>
      </xdr:nvSpPr>
      <xdr:spPr>
        <a:xfrm>
          <a:off x="64160400" y="171450"/>
          <a:ext cx="1571625" cy="409575"/>
        </a:xfrm>
        <a:prstGeom prst="roundRect">
          <a:avLst/>
        </a:prstGeom>
        <a:gradFill>
          <a:gsLst>
            <a:gs pos="0">
              <a:srgbClr val="C00000"/>
            </a:gs>
            <a:gs pos="100000">
              <a:srgbClr val="C00000"/>
            </a:gs>
            <a:gs pos="100000">
              <a:srgbClr val="C00000"/>
            </a:gs>
            <a:gs pos="0">
              <a:schemeClr val="accent1">
                <a:lumMod val="45000"/>
                <a:lumOff val="55000"/>
              </a:schemeClr>
            </a:gs>
            <a:gs pos="0">
              <a:schemeClr val="accent1">
                <a:lumMod val="30000"/>
                <a:lumOff val="70000"/>
              </a:schemeClr>
            </a:gs>
          </a:gsLst>
          <a:lin ang="5400000" scaled="1"/>
        </a:gradFill>
        <a:ln>
          <a:solidFill>
            <a:srgbClr val="C00000"/>
          </a:solidFill>
        </a:ln>
        <a:effectLst>
          <a:innerShdw blurRad="63500" dist="50800">
            <a:prstClr val="black">
              <a:alpha val="50000"/>
            </a:prstClr>
          </a:innerShdw>
          <a:softEdge rad="12700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ysClr val="windowText" lastClr="000000"/>
              </a:solidFill>
            </a:rPr>
            <a:t>Table of Contents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71967</xdr:colOff>
      <xdr:row>0</xdr:row>
      <xdr:rowOff>57150</xdr:rowOff>
    </xdr:from>
    <xdr:to>
      <xdr:col>1</xdr:col>
      <xdr:colOff>534304</xdr:colOff>
      <xdr:row>2</xdr:row>
      <xdr:rowOff>122313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967" y="57150"/>
          <a:ext cx="1243387" cy="617613"/>
        </a:xfrm>
        <a:prstGeom prst="rect">
          <a:avLst/>
        </a:prstGeom>
      </xdr:spPr>
    </xdr:pic>
    <xdr:clientData/>
  </xdr:twoCellAnchor>
  <xdr:twoCellAnchor editAs="absolute">
    <xdr:from>
      <xdr:col>55</xdr:col>
      <xdr:colOff>190500</xdr:colOff>
      <xdr:row>0</xdr:row>
      <xdr:rowOff>123825</xdr:rowOff>
    </xdr:from>
    <xdr:to>
      <xdr:col>57</xdr:col>
      <xdr:colOff>57150</xdr:colOff>
      <xdr:row>1</xdr:row>
      <xdr:rowOff>342900</xdr:rowOff>
    </xdr:to>
    <xdr:sp macro="" textlink="">
      <xdr:nvSpPr>
        <xdr:cNvPr id="3" name="Rounded Rectangle 2">
          <a:hlinkClick xmlns:r="http://schemas.openxmlformats.org/officeDocument/2006/relationships" r:id="rId2"/>
        </xdr:cNvPr>
        <xdr:cNvSpPr>
          <a:spLocks/>
        </xdr:cNvSpPr>
      </xdr:nvSpPr>
      <xdr:spPr>
        <a:xfrm>
          <a:off x="67284600" y="123825"/>
          <a:ext cx="1571625" cy="409575"/>
        </a:xfrm>
        <a:prstGeom prst="roundRect">
          <a:avLst/>
        </a:prstGeom>
        <a:gradFill>
          <a:gsLst>
            <a:gs pos="0">
              <a:srgbClr val="C00000"/>
            </a:gs>
            <a:gs pos="100000">
              <a:srgbClr val="C00000"/>
            </a:gs>
            <a:gs pos="100000">
              <a:srgbClr val="C00000"/>
            </a:gs>
            <a:gs pos="0">
              <a:schemeClr val="accent1">
                <a:lumMod val="45000"/>
                <a:lumOff val="55000"/>
              </a:schemeClr>
            </a:gs>
            <a:gs pos="0">
              <a:schemeClr val="accent1">
                <a:lumMod val="30000"/>
                <a:lumOff val="70000"/>
              </a:schemeClr>
            </a:gs>
          </a:gsLst>
          <a:lin ang="5400000" scaled="1"/>
        </a:gradFill>
        <a:ln>
          <a:solidFill>
            <a:srgbClr val="C00000"/>
          </a:solidFill>
        </a:ln>
        <a:effectLst>
          <a:innerShdw blurRad="63500" dist="50800">
            <a:prstClr val="black">
              <a:alpha val="50000"/>
            </a:prstClr>
          </a:innerShdw>
          <a:softEdge rad="12700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ysClr val="windowText" lastClr="000000"/>
              </a:solidFill>
            </a:rPr>
            <a:t>Table of Contents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57150</xdr:rowOff>
    </xdr:from>
    <xdr:to>
      <xdr:col>1</xdr:col>
      <xdr:colOff>838046</xdr:colOff>
      <xdr:row>2</xdr:row>
      <xdr:rowOff>117021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57150"/>
          <a:ext cx="1428596" cy="612321"/>
        </a:xfrm>
        <a:prstGeom prst="rect">
          <a:avLst/>
        </a:prstGeom>
      </xdr:spPr>
    </xdr:pic>
    <xdr:clientData/>
  </xdr:twoCellAnchor>
  <xdr:twoCellAnchor editAs="absolute">
    <xdr:from>
      <xdr:col>3</xdr:col>
      <xdr:colOff>533400</xdr:colOff>
      <xdr:row>0</xdr:row>
      <xdr:rowOff>142875</xdr:rowOff>
    </xdr:from>
    <xdr:to>
      <xdr:col>6</xdr:col>
      <xdr:colOff>190500</xdr:colOff>
      <xdr:row>2</xdr:row>
      <xdr:rowOff>0</xdr:rowOff>
    </xdr:to>
    <xdr:sp macro="" textlink="">
      <xdr:nvSpPr>
        <xdr:cNvPr id="3" name="Rounded Rectangle 2">
          <a:hlinkClick xmlns:r="http://schemas.openxmlformats.org/officeDocument/2006/relationships" r:id="rId2"/>
        </xdr:cNvPr>
        <xdr:cNvSpPr>
          <a:spLocks/>
        </xdr:cNvSpPr>
      </xdr:nvSpPr>
      <xdr:spPr>
        <a:xfrm>
          <a:off x="4648200" y="142875"/>
          <a:ext cx="1571625" cy="409575"/>
        </a:xfrm>
        <a:prstGeom prst="roundRect">
          <a:avLst/>
        </a:prstGeom>
        <a:gradFill>
          <a:gsLst>
            <a:gs pos="0">
              <a:srgbClr val="C00000"/>
            </a:gs>
            <a:gs pos="100000">
              <a:srgbClr val="C00000"/>
            </a:gs>
            <a:gs pos="100000">
              <a:srgbClr val="C00000"/>
            </a:gs>
            <a:gs pos="0">
              <a:schemeClr val="accent1">
                <a:lumMod val="45000"/>
                <a:lumOff val="55000"/>
              </a:schemeClr>
            </a:gs>
            <a:gs pos="0">
              <a:schemeClr val="accent1">
                <a:lumMod val="30000"/>
                <a:lumOff val="70000"/>
              </a:schemeClr>
            </a:gs>
          </a:gsLst>
          <a:lin ang="5400000" scaled="1"/>
        </a:gradFill>
        <a:ln>
          <a:solidFill>
            <a:srgbClr val="C00000"/>
          </a:solidFill>
        </a:ln>
        <a:effectLst>
          <a:innerShdw blurRad="63500" dist="50800">
            <a:prstClr val="black">
              <a:alpha val="50000"/>
            </a:prstClr>
          </a:innerShdw>
          <a:softEdge rad="12700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ysClr val="windowText" lastClr="000000"/>
              </a:solidFill>
            </a:rPr>
            <a:t>Table of Contents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76200</xdr:rowOff>
    </xdr:from>
    <xdr:to>
      <xdr:col>2</xdr:col>
      <xdr:colOff>142721</xdr:colOff>
      <xdr:row>2</xdr:row>
      <xdr:rowOff>88446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6200"/>
          <a:ext cx="1428596" cy="612321"/>
        </a:xfrm>
        <a:prstGeom prst="rect">
          <a:avLst/>
        </a:prstGeom>
      </xdr:spPr>
    </xdr:pic>
    <xdr:clientData/>
  </xdr:twoCellAnchor>
  <xdr:twoCellAnchor editAs="absolute">
    <xdr:from>
      <xdr:col>7</xdr:col>
      <xdr:colOff>285750</xdr:colOff>
      <xdr:row>0</xdr:row>
      <xdr:rowOff>123825</xdr:rowOff>
    </xdr:from>
    <xdr:to>
      <xdr:col>9</xdr:col>
      <xdr:colOff>581025</xdr:colOff>
      <xdr:row>1</xdr:row>
      <xdr:rowOff>295275</xdr:rowOff>
    </xdr:to>
    <xdr:sp macro="" textlink="">
      <xdr:nvSpPr>
        <xdr:cNvPr id="3" name="Rounded Rectangle 2">
          <a:hlinkClick xmlns:r="http://schemas.openxmlformats.org/officeDocument/2006/relationships" r:id="rId2"/>
        </xdr:cNvPr>
        <xdr:cNvSpPr>
          <a:spLocks/>
        </xdr:cNvSpPr>
      </xdr:nvSpPr>
      <xdr:spPr>
        <a:xfrm>
          <a:off x="10448925" y="123825"/>
          <a:ext cx="1571625" cy="409575"/>
        </a:xfrm>
        <a:prstGeom prst="roundRect">
          <a:avLst/>
        </a:prstGeom>
        <a:gradFill>
          <a:gsLst>
            <a:gs pos="0">
              <a:srgbClr val="C00000"/>
            </a:gs>
            <a:gs pos="100000">
              <a:srgbClr val="C00000"/>
            </a:gs>
            <a:gs pos="100000">
              <a:srgbClr val="C00000"/>
            </a:gs>
            <a:gs pos="0">
              <a:schemeClr val="accent1">
                <a:lumMod val="45000"/>
                <a:lumOff val="55000"/>
              </a:schemeClr>
            </a:gs>
            <a:gs pos="0">
              <a:schemeClr val="accent1">
                <a:lumMod val="30000"/>
                <a:lumOff val="70000"/>
              </a:schemeClr>
            </a:gs>
          </a:gsLst>
          <a:lin ang="5400000" scaled="1"/>
        </a:gradFill>
        <a:ln>
          <a:solidFill>
            <a:srgbClr val="C00000"/>
          </a:solidFill>
        </a:ln>
        <a:effectLst>
          <a:innerShdw blurRad="63500" dist="50800">
            <a:prstClr val="black">
              <a:alpha val="50000"/>
            </a:prstClr>
          </a:innerShdw>
          <a:softEdge rad="12700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ysClr val="windowText" lastClr="000000"/>
              </a:solidFill>
            </a:rPr>
            <a:t>Table of Contents</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0</xdr:col>
      <xdr:colOff>95250</xdr:colOff>
      <xdr:row>0</xdr:row>
      <xdr:rowOff>76200</xdr:rowOff>
    </xdr:from>
    <xdr:ext cx="1242329" cy="620788"/>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76200"/>
          <a:ext cx="1242329" cy="620788"/>
        </a:xfrm>
        <a:prstGeom prst="rect">
          <a:avLst/>
        </a:prstGeom>
      </xdr:spPr>
    </xdr:pic>
    <xdr:clientData/>
  </xdr:oneCellAnchor>
  <xdr:twoCellAnchor editAs="absolute">
    <xdr:from>
      <xdr:col>38</xdr:col>
      <xdr:colOff>123825</xdr:colOff>
      <xdr:row>0</xdr:row>
      <xdr:rowOff>171450</xdr:rowOff>
    </xdr:from>
    <xdr:to>
      <xdr:col>40</xdr:col>
      <xdr:colOff>476250</xdr:colOff>
      <xdr:row>1</xdr:row>
      <xdr:rowOff>342900</xdr:rowOff>
    </xdr:to>
    <xdr:sp macro="" textlink="">
      <xdr:nvSpPr>
        <xdr:cNvPr id="3" name="Rounded Rectangle 2">
          <a:hlinkClick xmlns:r="http://schemas.openxmlformats.org/officeDocument/2006/relationships" r:id="rId2"/>
        </xdr:cNvPr>
        <xdr:cNvSpPr>
          <a:spLocks/>
        </xdr:cNvSpPr>
      </xdr:nvSpPr>
      <xdr:spPr>
        <a:xfrm>
          <a:off x="39338250" y="171450"/>
          <a:ext cx="1571625" cy="409575"/>
        </a:xfrm>
        <a:prstGeom prst="roundRect">
          <a:avLst/>
        </a:prstGeom>
        <a:gradFill>
          <a:gsLst>
            <a:gs pos="0">
              <a:srgbClr val="C00000"/>
            </a:gs>
            <a:gs pos="100000">
              <a:srgbClr val="C00000"/>
            </a:gs>
            <a:gs pos="100000">
              <a:srgbClr val="C00000"/>
            </a:gs>
            <a:gs pos="0">
              <a:schemeClr val="accent1">
                <a:lumMod val="45000"/>
                <a:lumOff val="55000"/>
              </a:schemeClr>
            </a:gs>
            <a:gs pos="0">
              <a:schemeClr val="accent1">
                <a:lumMod val="30000"/>
                <a:lumOff val="70000"/>
              </a:schemeClr>
            </a:gs>
          </a:gsLst>
          <a:lin ang="5400000" scaled="1"/>
        </a:gradFill>
        <a:ln>
          <a:solidFill>
            <a:srgbClr val="C00000"/>
          </a:solidFill>
        </a:ln>
        <a:effectLst>
          <a:innerShdw blurRad="63500" dist="50800">
            <a:prstClr val="black">
              <a:alpha val="50000"/>
            </a:prstClr>
          </a:innerShdw>
          <a:softEdge rad="12700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ysClr val="windowText" lastClr="000000"/>
              </a:solidFill>
            </a:rPr>
            <a:t>Table of Contents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38"/>
  <sheetViews>
    <sheetView showGridLines="0" workbookViewId="0">
      <selection activeCell="C9" sqref="C9:D9"/>
    </sheetView>
  </sheetViews>
  <sheetFormatPr defaultRowHeight="15" x14ac:dyDescent="0.25"/>
  <cols>
    <col min="1" max="1" width="9.42578125" customWidth="1"/>
    <col min="2" max="2" width="24.42578125" bestFit="1" customWidth="1"/>
    <col min="3" max="3" width="40.28515625" bestFit="1" customWidth="1"/>
    <col min="4" max="4" width="43.7109375" bestFit="1" customWidth="1"/>
    <col min="5" max="5" width="9.42578125" style="6" customWidth="1"/>
    <col min="6" max="16384" width="9.140625" style="6"/>
  </cols>
  <sheetData>
    <row r="1" spans="1:5" ht="18.75" x14ac:dyDescent="0.3">
      <c r="A1" s="2"/>
      <c r="B1" s="2"/>
      <c r="C1" s="4" t="s">
        <v>97</v>
      </c>
      <c r="D1" s="8" t="s">
        <v>101</v>
      </c>
      <c r="E1" s="2"/>
    </row>
    <row r="2" spans="1:5" ht="18.75" x14ac:dyDescent="0.3">
      <c r="A2" s="2"/>
      <c r="B2" s="2"/>
      <c r="C2" s="4" t="s">
        <v>99</v>
      </c>
      <c r="D2" s="8" t="s">
        <v>3847</v>
      </c>
      <c r="E2" s="2"/>
    </row>
    <row r="3" spans="1:5" ht="18.75" x14ac:dyDescent="0.3">
      <c r="A3" s="2"/>
      <c r="B3" s="2"/>
      <c r="C3" s="4" t="s">
        <v>98</v>
      </c>
      <c r="D3" s="11">
        <v>42643</v>
      </c>
      <c r="E3" s="2"/>
    </row>
    <row r="4" spans="1:5" ht="21" x14ac:dyDescent="0.35">
      <c r="A4" s="2"/>
      <c r="B4" s="9" t="s">
        <v>108</v>
      </c>
      <c r="C4" s="3"/>
      <c r="D4" s="5"/>
      <c r="E4" s="2"/>
    </row>
    <row r="5" spans="1:5" x14ac:dyDescent="0.25">
      <c r="A5" s="6"/>
      <c r="B5" s="6"/>
      <c r="C5" s="151"/>
      <c r="D5" s="7"/>
    </row>
    <row r="6" spans="1:5" x14ac:dyDescent="0.25">
      <c r="A6" s="6"/>
    </row>
    <row r="7" spans="1:5" ht="26.25" x14ac:dyDescent="0.25">
      <c r="A7" s="6"/>
      <c r="B7" s="169" t="s">
        <v>3848</v>
      </c>
      <c r="C7" s="226" t="s">
        <v>3849</v>
      </c>
      <c r="D7" s="226"/>
    </row>
    <row r="8" spans="1:5" ht="21" x14ac:dyDescent="0.25">
      <c r="A8" s="6"/>
      <c r="B8" s="168">
        <v>1</v>
      </c>
      <c r="C8" s="225" t="s">
        <v>3850</v>
      </c>
      <c r="D8" s="225"/>
    </row>
    <row r="9" spans="1:5" ht="21" x14ac:dyDescent="0.25">
      <c r="A9" s="6"/>
      <c r="B9" s="168" t="s">
        <v>3851</v>
      </c>
      <c r="C9" s="225" t="s">
        <v>3857</v>
      </c>
      <c r="D9" s="225"/>
    </row>
    <row r="10" spans="1:5" ht="21" x14ac:dyDescent="0.25">
      <c r="A10" s="6"/>
      <c r="B10" s="168" t="s">
        <v>3852</v>
      </c>
      <c r="C10" s="225" t="s">
        <v>3859</v>
      </c>
      <c r="D10" s="225"/>
    </row>
    <row r="11" spans="1:5" ht="21" x14ac:dyDescent="0.25">
      <c r="A11" s="6"/>
      <c r="B11" s="168" t="s">
        <v>3853</v>
      </c>
      <c r="C11" s="225" t="s">
        <v>3858</v>
      </c>
      <c r="D11" s="225"/>
    </row>
    <row r="12" spans="1:5" ht="21" x14ac:dyDescent="0.25">
      <c r="A12" s="6"/>
      <c r="B12" s="168" t="s">
        <v>3854</v>
      </c>
      <c r="C12" s="225" t="s">
        <v>3860</v>
      </c>
      <c r="D12" s="225"/>
    </row>
    <row r="13" spans="1:5" ht="21" x14ac:dyDescent="0.25">
      <c r="A13" s="6"/>
      <c r="B13" s="168" t="s">
        <v>3855</v>
      </c>
      <c r="C13" s="225" t="s">
        <v>3861</v>
      </c>
      <c r="D13" s="225"/>
    </row>
    <row r="14" spans="1:5" ht="21" x14ac:dyDescent="0.25">
      <c r="A14" s="6"/>
      <c r="B14" s="168" t="s">
        <v>3856</v>
      </c>
      <c r="C14" s="225" t="s">
        <v>3862</v>
      </c>
      <c r="D14" s="225"/>
    </row>
    <row r="15" spans="1:5" x14ac:dyDescent="0.25">
      <c r="A15" s="6"/>
    </row>
    <row r="16" spans="1:5" x14ac:dyDescent="0.25">
      <c r="A16" s="6"/>
    </row>
    <row r="17" spans="1:4" x14ac:dyDescent="0.25">
      <c r="A17" s="6"/>
    </row>
    <row r="18" spans="1:4" x14ac:dyDescent="0.25">
      <c r="A18" s="10"/>
    </row>
    <row r="19" spans="1:4" x14ac:dyDescent="0.25">
      <c r="A19" s="10"/>
    </row>
    <row r="20" spans="1:4" x14ac:dyDescent="0.25">
      <c r="A20" s="10"/>
    </row>
    <row r="21" spans="1:4" x14ac:dyDescent="0.25">
      <c r="A21" s="10"/>
    </row>
    <row r="22" spans="1:4" x14ac:dyDescent="0.25">
      <c r="A22" s="10"/>
    </row>
    <row r="23" spans="1:4" x14ac:dyDescent="0.25">
      <c r="A23" s="10"/>
    </row>
    <row r="24" spans="1:4" x14ac:dyDescent="0.25">
      <c r="A24" s="10"/>
    </row>
    <row r="25" spans="1:4" x14ac:dyDescent="0.25">
      <c r="A25" s="10"/>
    </row>
    <row r="26" spans="1:4" x14ac:dyDescent="0.25">
      <c r="A26" s="10"/>
      <c r="B26" s="6"/>
      <c r="C26" s="6"/>
      <c r="D26" s="6"/>
    </row>
    <row r="27" spans="1:4" x14ac:dyDescent="0.25">
      <c r="A27" s="10"/>
      <c r="B27" s="6"/>
      <c r="C27" s="6"/>
      <c r="D27" s="6"/>
    </row>
    <row r="28" spans="1:4" x14ac:dyDescent="0.25">
      <c r="A28" s="10"/>
      <c r="B28" s="6"/>
      <c r="C28" s="6"/>
      <c r="D28" s="6"/>
    </row>
    <row r="29" spans="1:4" x14ac:dyDescent="0.25">
      <c r="A29" s="10"/>
      <c r="B29" s="6"/>
      <c r="C29" s="6"/>
      <c r="D29" s="6"/>
    </row>
    <row r="30" spans="1:4" x14ac:dyDescent="0.25">
      <c r="A30" s="10"/>
      <c r="B30" s="6"/>
      <c r="C30" s="6"/>
      <c r="D30" s="6"/>
    </row>
    <row r="31" spans="1:4" x14ac:dyDescent="0.25">
      <c r="A31" s="10"/>
      <c r="B31" s="6"/>
      <c r="C31" s="6"/>
      <c r="D31" s="6"/>
    </row>
    <row r="32" spans="1:4" x14ac:dyDescent="0.25">
      <c r="A32" s="10"/>
      <c r="B32" s="6"/>
      <c r="C32" s="6"/>
      <c r="D32" s="6"/>
    </row>
    <row r="33" spans="1:4" x14ac:dyDescent="0.25">
      <c r="A33" s="10"/>
      <c r="B33" s="6"/>
      <c r="C33" s="6"/>
      <c r="D33" s="6"/>
    </row>
    <row r="34" spans="1:4" x14ac:dyDescent="0.25">
      <c r="A34" s="10"/>
      <c r="B34" s="6"/>
      <c r="C34" s="6"/>
      <c r="D34" s="6"/>
    </row>
    <row r="35" spans="1:4" x14ac:dyDescent="0.25">
      <c r="A35" s="10"/>
      <c r="B35" s="6"/>
      <c r="C35" s="6"/>
      <c r="D35" s="6"/>
    </row>
    <row r="36" spans="1:4" x14ac:dyDescent="0.25">
      <c r="A36" s="10"/>
      <c r="B36" s="6"/>
      <c r="C36" s="6"/>
      <c r="D36" s="6"/>
    </row>
    <row r="37" spans="1:4" x14ac:dyDescent="0.25">
      <c r="A37" s="10"/>
      <c r="B37" s="6"/>
      <c r="C37" s="6"/>
      <c r="D37" s="6"/>
    </row>
    <row r="38" spans="1:4" x14ac:dyDescent="0.25">
      <c r="A38" s="10"/>
      <c r="B38" s="10"/>
      <c r="C38" s="10"/>
      <c r="D38" s="10"/>
    </row>
  </sheetData>
  <mergeCells count="8">
    <mergeCell ref="C14:D14"/>
    <mergeCell ref="C7:D7"/>
    <mergeCell ref="C8:D8"/>
    <mergeCell ref="C9:D9"/>
    <mergeCell ref="C10:D10"/>
    <mergeCell ref="C11:D11"/>
    <mergeCell ref="C12:D12"/>
    <mergeCell ref="C13:D13"/>
  </mergeCells>
  <hyperlinks>
    <hyperlink ref="C8" location="'1. Report Summary and Strats'!Print_Area" display="Report Summary and Strats"/>
    <hyperlink ref="C9" location="'2b. C Grades'!Print_Area" display="C Grades"/>
    <hyperlink ref="C10" location="'2c. Full UW Findings '!Print_Area" display="Full Underwriting Findings"/>
    <hyperlink ref="C11" location="'2d. Full UW Cum YTD Findings'!Print_Titles" display="Full Underwriting YTD Findings"/>
    <hyperlink ref="C12" location="'3a. DV Summary Stats'!A1" display="DV Summary Stats"/>
    <hyperlink ref="C13" location="'3b. DV Detailed Findings'!A1" display="DV Detailed Findings"/>
    <hyperlink ref="C14" location="'3c. DV Corrected Tape'!A1" display="DV Corrected Tape"/>
    <hyperlink ref="C8:D8" location="'1. Report Summary and Strats'!A1" display="Report Summary and Strats"/>
    <hyperlink ref="C9:D9" location="'2b. C Grades'!A1" display="C Grades"/>
    <hyperlink ref="C10:D10" location="'2c. Full UW Findings '!A1" display="Full Underwriting Findings"/>
    <hyperlink ref="C11:D11" location="'2d. Full UW Cum YTD Findings'!A1" display="Full Underwriting YTD Findings"/>
    <hyperlink ref="C12:D12" location="'3a. DV Summary Stats'!A1" display="DV Summary Stats"/>
    <hyperlink ref="C13:D13" location="'3b. DV Detailed Findings'!A1" display="DV Detailed Findings"/>
    <hyperlink ref="C14:D14" location="'3c. DV Corrected Tape'!A1" display="DV Corrected Tape"/>
  </hyperlinks>
  <pageMargins left="0.70866141732283472" right="0.70866141732283472" top="0.74803149606299213" bottom="0.74803149606299213" header="0.31496062992125984" footer="0.31496062992125984"/>
  <pageSetup paperSize="9" scale="68" fitToHeight="0" orientation="portrait" r:id="rId1"/>
  <headerFooter scaleWithDoc="0">
    <oddFooter>&amp;L&amp;8&amp;K00-034Private &amp;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16"/>
  <sheetViews>
    <sheetView showGridLines="0" tabSelected="1" zoomScale="85" zoomScaleNormal="85" workbookViewId="0">
      <pane ySplit="4" topLeftCell="A5" activePane="bottomLeft" state="frozen"/>
      <selection pane="bottomLeft" activeCell="K18" sqref="K18"/>
    </sheetView>
  </sheetViews>
  <sheetFormatPr defaultRowHeight="15" x14ac:dyDescent="0.25"/>
  <cols>
    <col min="1" max="1" width="2" style="114" customWidth="1"/>
    <col min="2" max="2" width="25.7109375" style="114" customWidth="1"/>
    <col min="3" max="3" width="9.42578125" style="114" bestFit="1" customWidth="1"/>
    <col min="4" max="4" width="12.28515625" style="114" customWidth="1"/>
    <col min="5" max="5" width="11.85546875" style="114" bestFit="1" customWidth="1"/>
    <col min="6" max="6" width="12.28515625" style="114" customWidth="1"/>
    <col min="7" max="7" width="8.85546875" style="114" bestFit="1" customWidth="1"/>
    <col min="8" max="8" width="14.85546875" style="114" bestFit="1" customWidth="1"/>
    <col min="9" max="10" width="9.85546875" style="114" bestFit="1" customWidth="1"/>
    <col min="11" max="11" width="12.42578125" style="114" bestFit="1" customWidth="1"/>
    <col min="12" max="12" width="11.28515625" style="114" bestFit="1" customWidth="1"/>
    <col min="13" max="15" width="7.140625" style="114" bestFit="1" customWidth="1"/>
    <col min="16" max="16" width="26.85546875" style="124" customWidth="1"/>
    <col min="17" max="16384" width="9.140625" style="124"/>
  </cols>
  <sheetData>
    <row r="1" spans="1:16" ht="18.75" x14ac:dyDescent="0.25">
      <c r="A1" s="122"/>
      <c r="B1" s="122"/>
      <c r="C1" s="122"/>
      <c r="D1" s="123"/>
      <c r="E1" s="122"/>
      <c r="F1" s="17"/>
      <c r="G1" s="18"/>
      <c r="H1" s="17"/>
      <c r="I1" s="122"/>
      <c r="J1" s="19"/>
      <c r="K1" s="122"/>
      <c r="L1" s="19"/>
      <c r="M1" s="122"/>
      <c r="N1" s="122"/>
      <c r="O1" s="19"/>
      <c r="P1" s="229"/>
    </row>
    <row r="2" spans="1:16" ht="23.25" customHeight="1" x14ac:dyDescent="0.25">
      <c r="A2" s="122"/>
      <c r="B2" s="22"/>
      <c r="C2" s="227" t="s">
        <v>184</v>
      </c>
      <c r="D2" s="227"/>
      <c r="E2" s="227"/>
      <c r="F2" s="227"/>
      <c r="G2" s="227"/>
      <c r="H2" s="227"/>
      <c r="I2" s="227"/>
      <c r="J2" s="227"/>
      <c r="K2" s="227"/>
      <c r="L2" s="227"/>
      <c r="M2" s="76"/>
      <c r="N2" s="76"/>
      <c r="O2" s="76"/>
      <c r="P2" s="229"/>
    </row>
    <row r="3" spans="1:16" ht="18.75" x14ac:dyDescent="0.25">
      <c r="A3" s="122"/>
      <c r="B3" s="22"/>
      <c r="C3" s="122"/>
      <c r="D3" s="123"/>
      <c r="E3" s="22"/>
      <c r="F3" s="22"/>
      <c r="G3" s="24"/>
      <c r="H3" s="25"/>
      <c r="I3" s="22"/>
      <c r="J3" s="19"/>
      <c r="K3" s="122"/>
      <c r="L3" s="122"/>
      <c r="M3" s="122"/>
      <c r="N3" s="122"/>
      <c r="O3" s="26"/>
      <c r="P3" s="229"/>
    </row>
    <row r="4" spans="1:16" x14ac:dyDescent="0.25">
      <c r="A4" s="122"/>
      <c r="B4" s="22"/>
      <c r="C4" s="122"/>
      <c r="D4" s="123"/>
      <c r="E4" s="22"/>
      <c r="F4" s="27"/>
      <c r="G4" s="28"/>
      <c r="H4" s="25"/>
      <c r="I4" s="27"/>
      <c r="J4" s="27"/>
      <c r="K4" s="122"/>
      <c r="L4" s="122"/>
      <c r="M4" s="122"/>
      <c r="N4" s="122"/>
      <c r="O4" s="122"/>
    </row>
    <row r="5" spans="1:16" x14ac:dyDescent="0.25">
      <c r="A5" s="124"/>
      <c r="B5" s="124"/>
      <c r="C5" s="124"/>
      <c r="D5" s="124"/>
      <c r="E5" s="124"/>
      <c r="F5" s="124"/>
      <c r="G5" s="124"/>
      <c r="H5" s="124"/>
      <c r="I5" s="124"/>
      <c r="J5" s="124"/>
      <c r="K5" s="124"/>
      <c r="L5" s="124"/>
      <c r="M5" s="124"/>
      <c r="N5" s="124"/>
      <c r="O5" s="124"/>
    </row>
    <row r="6" spans="1:16" ht="18.75" x14ac:dyDescent="0.25">
      <c r="B6" s="125" t="s">
        <v>100</v>
      </c>
    </row>
    <row r="8" spans="1:16" x14ac:dyDescent="0.25">
      <c r="B8" s="126" t="s">
        <v>105</v>
      </c>
      <c r="C8" s="127"/>
      <c r="D8" s="128">
        <v>42674</v>
      </c>
    </row>
    <row r="9" spans="1:16" x14ac:dyDescent="0.25">
      <c r="B9" s="126" t="s">
        <v>102</v>
      </c>
      <c r="C9" s="127"/>
      <c r="D9" s="129">
        <f>E45</f>
        <v>58702360.060000002</v>
      </c>
    </row>
    <row r="10" spans="1:16" x14ac:dyDescent="0.25">
      <c r="B10" s="126" t="s">
        <v>103</v>
      </c>
      <c r="C10" s="127"/>
      <c r="D10" s="130">
        <f>C45</f>
        <v>348</v>
      </c>
    </row>
    <row r="11" spans="1:16" x14ac:dyDescent="0.25">
      <c r="B11" s="126" t="s">
        <v>104</v>
      </c>
      <c r="C11" s="127"/>
      <c r="D11" s="129">
        <f>D9/D10</f>
        <v>168684.94270114944</v>
      </c>
    </row>
    <row r="12" spans="1:16" x14ac:dyDescent="0.25">
      <c r="B12" s="126" t="s">
        <v>106</v>
      </c>
      <c r="C12" s="127"/>
      <c r="D12" s="127">
        <f>C22</f>
        <v>87</v>
      </c>
    </row>
    <row r="13" spans="1:16" x14ac:dyDescent="0.25">
      <c r="B13" s="126" t="s">
        <v>180</v>
      </c>
      <c r="C13" s="127"/>
      <c r="D13" s="129">
        <f>C45</f>
        <v>348</v>
      </c>
    </row>
    <row r="15" spans="1:16" ht="15.75" thickBot="1" x14ac:dyDescent="0.3">
      <c r="B15" s="131" t="s">
        <v>181</v>
      </c>
      <c r="C15" s="132"/>
      <c r="D15" s="132"/>
      <c r="E15" s="132"/>
      <c r="F15" s="132"/>
      <c r="G15" s="132"/>
      <c r="H15" s="132"/>
      <c r="I15" s="132"/>
      <c r="J15" s="132"/>
      <c r="K15" s="132"/>
    </row>
    <row r="16" spans="1:16" ht="15.75" thickBot="1" x14ac:dyDescent="0.3">
      <c r="B16" s="133"/>
      <c r="C16" s="134"/>
      <c r="D16" s="134"/>
      <c r="E16" s="134"/>
      <c r="F16" s="134"/>
      <c r="G16" s="134"/>
      <c r="H16" s="134"/>
      <c r="I16" s="134"/>
      <c r="J16" s="134"/>
      <c r="K16" s="134"/>
    </row>
    <row r="17" spans="2:13" ht="25.5" x14ac:dyDescent="0.25">
      <c r="B17" s="111" t="s">
        <v>24</v>
      </c>
      <c r="C17" s="112" t="s">
        <v>3741</v>
      </c>
      <c r="D17" s="112" t="s">
        <v>3759</v>
      </c>
      <c r="E17" s="112" t="s">
        <v>3760</v>
      </c>
      <c r="F17" s="112" t="s">
        <v>3761</v>
      </c>
      <c r="G17" s="111" t="s">
        <v>3800</v>
      </c>
      <c r="H17" s="116" t="s">
        <v>3766</v>
      </c>
      <c r="I17" s="134"/>
      <c r="J17" s="112" t="s">
        <v>179</v>
      </c>
      <c r="K17" s="118" t="s">
        <v>183</v>
      </c>
    </row>
    <row r="18" spans="2:13" x14ac:dyDescent="0.25">
      <c r="B18" s="106" t="s">
        <v>62</v>
      </c>
      <c r="C18" s="208">
        <f>COUNTIF('2c. Full UW Findings '!C:C,'1. Report Summary and Strats'!B18)</f>
        <v>36</v>
      </c>
      <c r="D18" s="107">
        <f>C18/$C$22</f>
        <v>0.41379310344827586</v>
      </c>
      <c r="E18" s="108">
        <f ca="1">SUMIF('2c. Full UW Findings '!$C$6:$C$9908,B18,'2c. Full UW Findings '!$N$6:$N$109)</f>
        <v>5041638</v>
      </c>
      <c r="F18" s="107">
        <f ca="1">E18/$E$22</f>
        <v>0.35570042032387572</v>
      </c>
      <c r="G18" s="223">
        <f ca="1">E18/C18</f>
        <v>140045.5</v>
      </c>
      <c r="H18" s="242">
        <f>SUMPRODUCT(--('2c. Full UW Findings '!$C$6:$C$9908=B18),'2c. Full UW Findings '!$N$6:$N$9908,'2c. Full UW Findings '!$O$6:$O$9908)/SUMIF('2c. Full UW Findings '!$C$6:$C$9908,B18,'2c. Full UW Findings '!$N$6:$N$9908)</f>
        <v>0.77790271483728124</v>
      </c>
      <c r="I18" s="134"/>
      <c r="J18" s="107">
        <v>0.23809523809523808</v>
      </c>
      <c r="K18" s="107">
        <f>AVERAGE(G111:L111)</f>
        <v>0.39670026402833564</v>
      </c>
    </row>
    <row r="19" spans="2:13" x14ac:dyDescent="0.25">
      <c r="B19" s="106" t="s">
        <v>264</v>
      </c>
      <c r="C19" s="208">
        <f>COUNTIF('2c. Full UW Findings '!C:C,'1. Report Summary and Strats'!B19)</f>
        <v>48</v>
      </c>
      <c r="D19" s="107">
        <f t="shared" ref="D19:D21" si="0">C19/$C$22</f>
        <v>0.55172413793103448</v>
      </c>
      <c r="E19" s="108">
        <f ca="1">SUMIF('2c. Full UW Findings '!$C$6:$C$9908,B19,'2c. Full UW Findings '!$N$6:$N$109)</f>
        <v>8633895</v>
      </c>
      <c r="F19" s="107">
        <f t="shared" ref="F19:F21" ca="1" si="1">E19/$E$22</f>
        <v>0.60914331424275381</v>
      </c>
      <c r="G19" s="223">
        <f t="shared" ref="G19:G20" ca="1" si="2">E19/C19</f>
        <v>179872.8125</v>
      </c>
      <c r="H19" s="242">
        <f>SUMPRODUCT(--('2c. Full UW Findings '!$C$6:$C$9908=B19),'2c. Full UW Findings '!$N$6:$N$9908,'2c. Full UW Findings '!$O$6:$O$9908)/SUMIF('2c. Full UW Findings '!$C$6:$C$9908,B19,'2c. Full UW Findings '!$N$6:$N$9908)</f>
        <v>0.73696512004511283</v>
      </c>
      <c r="I19" s="134"/>
      <c r="J19" s="107">
        <v>0.70238095238095233</v>
      </c>
      <c r="K19" s="107">
        <f t="shared" ref="K19:K22" si="3">AVERAGE(G112:L112)</f>
        <v>0.55036966617572147</v>
      </c>
    </row>
    <row r="20" spans="2:13" x14ac:dyDescent="0.25">
      <c r="B20" s="106" t="s">
        <v>73</v>
      </c>
      <c r="C20" s="208">
        <f>COUNTIF('2c. Full UW Findings '!C:C,'1. Report Summary and Strats'!B20)</f>
        <v>3</v>
      </c>
      <c r="D20" s="107">
        <f t="shared" si="0"/>
        <v>3.4482758620689655E-2</v>
      </c>
      <c r="E20" s="108">
        <f ca="1">SUMIF('2c. Full UW Findings '!$C$6:$C$9908,B20,'2c. Full UW Findings '!$N$6:$N$109)</f>
        <v>498299</v>
      </c>
      <c r="F20" s="107">
        <f t="shared" ca="1" si="1"/>
        <v>3.5156265433370457E-2</v>
      </c>
      <c r="G20" s="223">
        <f t="shared" ca="1" si="2"/>
        <v>166099.66666666666</v>
      </c>
      <c r="H20" s="242">
        <f>SUMPRODUCT(--('2c. Full UW Findings '!$C$6:$C$9908=B20),'2c. Full UW Findings '!$N$6:$N$9908,'2c. Full UW Findings '!$O$6:$O$9908)/SUMIF('2c. Full UW Findings '!$C$6:$C$9908,B20,'2c. Full UW Findings '!$N$6:$N$9908)</f>
        <v>0.80922967002020874</v>
      </c>
      <c r="I20" s="134"/>
      <c r="J20" s="107">
        <v>3.5714285714285712E-2</v>
      </c>
      <c r="K20" s="107">
        <f t="shared" si="3"/>
        <v>4.3881933630942505E-2</v>
      </c>
    </row>
    <row r="21" spans="2:13" x14ac:dyDescent="0.25">
      <c r="B21" s="106" t="s">
        <v>88</v>
      </c>
      <c r="C21" s="208">
        <f>COUNTIF('2c. Full UW Findings '!C:C,'1. Report Summary and Strats'!B21)</f>
        <v>0</v>
      </c>
      <c r="D21" s="107">
        <f t="shared" si="0"/>
        <v>0</v>
      </c>
      <c r="E21" s="108">
        <f ca="1">SUMIF('2c. Full UW Findings '!$C$6:$C$9908,B21,'2c. Full UW Findings '!$N$6:$N$109)</f>
        <v>0</v>
      </c>
      <c r="F21" s="107">
        <f t="shared" ca="1" si="1"/>
        <v>0</v>
      </c>
      <c r="G21" s="223">
        <v>0</v>
      </c>
      <c r="H21" s="242">
        <v>0</v>
      </c>
      <c r="I21" s="134"/>
      <c r="J21" s="107">
        <v>2.3809523809523808E-2</v>
      </c>
      <c r="K21" s="107">
        <f t="shared" si="3"/>
        <v>9.0966798543208362E-3</v>
      </c>
    </row>
    <row r="22" spans="2:13" ht="15.75" thickBot="1" x14ac:dyDescent="0.3">
      <c r="B22" s="117" t="s">
        <v>3737</v>
      </c>
      <c r="C22" s="209">
        <f>SUM(C18:C21)</f>
        <v>87</v>
      </c>
      <c r="D22" s="109">
        <f>SUM(D18:D21)</f>
        <v>0.99999999999999989</v>
      </c>
      <c r="E22" s="110">
        <f ca="1">SUM(E18:E21)</f>
        <v>14173832</v>
      </c>
      <c r="F22" s="109">
        <f t="shared" ref="F22" ca="1" si="4">SUM(F18:F21)</f>
        <v>1</v>
      </c>
      <c r="G22" s="224">
        <f ca="1">AVERAGE(G18:G21)</f>
        <v>121504.49479166666</v>
      </c>
      <c r="H22" s="243">
        <f ca="1">SUMPRODUCT(H18:H21,E18:E21)/E22</f>
        <v>0.75406719142008316</v>
      </c>
      <c r="I22" s="134"/>
      <c r="J22" s="109">
        <v>1</v>
      </c>
      <c r="K22" s="109">
        <f t="shared" si="3"/>
        <v>0.99998765432098757</v>
      </c>
    </row>
    <row r="23" spans="2:13" x14ac:dyDescent="0.25">
      <c r="B23" s="133"/>
      <c r="C23" s="134"/>
      <c r="D23" s="134"/>
      <c r="E23" s="134"/>
      <c r="F23" s="134"/>
      <c r="G23" s="134"/>
      <c r="H23" s="134"/>
      <c r="I23" s="134"/>
      <c r="J23" s="134"/>
      <c r="K23" s="134"/>
    </row>
    <row r="24" spans="2:13" ht="15.75" thickBot="1" x14ac:dyDescent="0.3">
      <c r="B24" s="131" t="s">
        <v>190</v>
      </c>
      <c r="C24" s="132"/>
      <c r="D24" s="132"/>
      <c r="E24" s="132"/>
      <c r="F24" s="132"/>
      <c r="G24" s="132"/>
      <c r="H24" s="132"/>
      <c r="I24" s="132"/>
      <c r="J24" s="132"/>
      <c r="K24" s="132"/>
      <c r="L24" s="135"/>
      <c r="M24" s="132"/>
    </row>
    <row r="25" spans="2:13" ht="18.75" x14ac:dyDescent="0.25">
      <c r="C25" s="228" t="s">
        <v>3768</v>
      </c>
      <c r="D25" s="228"/>
      <c r="E25" s="228"/>
      <c r="F25" s="228"/>
      <c r="G25" s="228" t="s">
        <v>3769</v>
      </c>
      <c r="H25" s="228"/>
      <c r="I25" s="228"/>
      <c r="J25" s="228"/>
    </row>
    <row r="26" spans="2:13" ht="15.75" thickBot="1" x14ac:dyDescent="0.3"/>
    <row r="27" spans="2:13" x14ac:dyDescent="0.25">
      <c r="B27" s="111" t="s">
        <v>3758</v>
      </c>
      <c r="C27" s="112" t="s">
        <v>3741</v>
      </c>
      <c r="D27" s="112" t="s">
        <v>3759</v>
      </c>
      <c r="E27" s="112" t="s">
        <v>3760</v>
      </c>
      <c r="F27" s="112" t="s">
        <v>3761</v>
      </c>
      <c r="G27" s="113" t="s">
        <v>3762</v>
      </c>
      <c r="H27" s="112" t="s">
        <v>3763</v>
      </c>
      <c r="I27" s="112" t="s">
        <v>3764</v>
      </c>
      <c r="J27" s="112" t="s">
        <v>3765</v>
      </c>
      <c r="K27" s="113" t="s">
        <v>3766</v>
      </c>
      <c r="L27" s="112" t="s">
        <v>3767</v>
      </c>
    </row>
    <row r="28" spans="2:13" x14ac:dyDescent="0.25">
      <c r="B28" s="179" t="s">
        <v>3742</v>
      </c>
      <c r="C28" s="180">
        <v>10</v>
      </c>
      <c r="D28" s="181">
        <v>2.8735632183908046E-2</v>
      </c>
      <c r="E28" s="180">
        <v>349326</v>
      </c>
      <c r="F28" s="181">
        <v>5.9507999276852243E-3</v>
      </c>
      <c r="G28" s="182">
        <v>1</v>
      </c>
      <c r="H28" s="181">
        <v>1.1494252873563218E-2</v>
      </c>
      <c r="I28" s="183">
        <v>25001</v>
      </c>
      <c r="J28" s="181">
        <v>1.7638843186514417E-3</v>
      </c>
      <c r="K28" s="184">
        <v>27.243321890200082</v>
      </c>
      <c r="L28" s="181">
        <v>-4.2004384742922304E-3</v>
      </c>
    </row>
    <row r="29" spans="2:13" x14ac:dyDescent="0.25">
      <c r="B29" s="179" t="s">
        <v>3743</v>
      </c>
      <c r="C29" s="180">
        <v>39</v>
      </c>
      <c r="D29" s="181">
        <v>0.11206896551724138</v>
      </c>
      <c r="E29" s="180">
        <v>2514942</v>
      </c>
      <c r="F29" s="181">
        <v>4.2842263878819592E-2</v>
      </c>
      <c r="G29" s="182">
        <v>9</v>
      </c>
      <c r="H29" s="181">
        <v>0.10344827586206896</v>
      </c>
      <c r="I29" s="183">
        <v>592343</v>
      </c>
      <c r="J29" s="181">
        <v>4.179130950613779E-2</v>
      </c>
      <c r="K29" s="184">
        <v>67.778494709659881</v>
      </c>
      <c r="L29" s="181">
        <v>-1.1196521123225736E-3</v>
      </c>
    </row>
    <row r="30" spans="2:13" x14ac:dyDescent="0.25">
      <c r="B30" s="179" t="s">
        <v>3744</v>
      </c>
      <c r="C30" s="180">
        <v>47</v>
      </c>
      <c r="D30" s="181">
        <v>0.13505747126436782</v>
      </c>
      <c r="E30" s="180">
        <v>4142607</v>
      </c>
      <c r="F30" s="181">
        <v>7.0569684008714786E-2</v>
      </c>
      <c r="G30" s="182">
        <v>14</v>
      </c>
      <c r="H30" s="181">
        <v>0.16091954022988506</v>
      </c>
      <c r="I30" s="183">
        <v>1214690</v>
      </c>
      <c r="J30" s="181">
        <v>8.5699477741799118E-2</v>
      </c>
      <c r="K30" s="184">
        <v>74.187196263321795</v>
      </c>
      <c r="L30" s="181">
        <v>1.4994240697610517E-2</v>
      </c>
    </row>
    <row r="31" spans="2:13" x14ac:dyDescent="0.25">
      <c r="B31" s="179" t="s">
        <v>3745</v>
      </c>
      <c r="C31" s="180">
        <v>48</v>
      </c>
      <c r="D31" s="181">
        <v>0.13793103448275862</v>
      </c>
      <c r="E31" s="180">
        <v>5361411.26</v>
      </c>
      <c r="F31" s="181">
        <v>9.1332124543545987E-2</v>
      </c>
      <c r="G31" s="182">
        <v>14</v>
      </c>
      <c r="H31" s="181">
        <v>0.16091954022988506</v>
      </c>
      <c r="I31" s="183">
        <v>1586821</v>
      </c>
      <c r="J31" s="181">
        <v>0.11195426896551335</v>
      </c>
      <c r="K31" s="184">
        <v>79.506805156051811</v>
      </c>
      <c r="L31" s="181">
        <v>2.2322983828832105E-2</v>
      </c>
    </row>
    <row r="32" spans="2:13" x14ac:dyDescent="0.25">
      <c r="B32" s="179" t="s">
        <v>3746</v>
      </c>
      <c r="C32" s="180">
        <v>51</v>
      </c>
      <c r="D32" s="181">
        <v>0.14655172413793102</v>
      </c>
      <c r="E32" s="180">
        <v>6990516</v>
      </c>
      <c r="F32" s="181">
        <v>0.11908407077424069</v>
      </c>
      <c r="G32" s="182">
        <v>12</v>
      </c>
      <c r="H32" s="181">
        <v>0.13793103448275862</v>
      </c>
      <c r="I32" s="183">
        <v>1622977</v>
      </c>
      <c r="J32" s="181">
        <v>0.11450516698659896</v>
      </c>
      <c r="K32" s="184">
        <v>73.683365549702486</v>
      </c>
      <c r="L32" s="181">
        <v>-4.800715332361899E-3</v>
      </c>
    </row>
    <row r="33" spans="2:12" x14ac:dyDescent="0.25">
      <c r="B33" s="179" t="s">
        <v>3747</v>
      </c>
      <c r="C33" s="180">
        <v>32</v>
      </c>
      <c r="D33" s="181">
        <v>9.1954022988505746E-2</v>
      </c>
      <c r="E33" s="180">
        <v>5215641.8</v>
      </c>
      <c r="F33" s="181">
        <v>8.8848928640502089E-2</v>
      </c>
      <c r="G33" s="182">
        <v>11</v>
      </c>
      <c r="H33" s="181">
        <v>0.12643678160919541</v>
      </c>
      <c r="I33" s="183">
        <v>1775009</v>
      </c>
      <c r="J33" s="181">
        <v>0.12523141236611243</v>
      </c>
      <c r="K33" s="184">
        <v>72.741881842373601</v>
      </c>
      <c r="L33" s="181">
        <v>3.6214999558470351E-2</v>
      </c>
    </row>
    <row r="34" spans="2:12" x14ac:dyDescent="0.25">
      <c r="B34" s="179" t="s">
        <v>3748</v>
      </c>
      <c r="C34" s="180">
        <v>25</v>
      </c>
      <c r="D34" s="181">
        <v>7.183908045977011E-2</v>
      </c>
      <c r="E34" s="180">
        <v>4741294</v>
      </c>
      <c r="F34" s="181">
        <v>8.0768371069815548E-2</v>
      </c>
      <c r="G34" s="182">
        <v>4</v>
      </c>
      <c r="H34" s="181">
        <v>4.5977011494252873E-2</v>
      </c>
      <c r="I34" s="183">
        <v>782763</v>
      </c>
      <c r="J34" s="181">
        <v>5.5225926199774344E-2</v>
      </c>
      <c r="K34" s="184">
        <v>70.918528227950617</v>
      </c>
      <c r="L34" s="181">
        <v>-2.5691376848262226E-2</v>
      </c>
    </row>
    <row r="35" spans="2:12" x14ac:dyDescent="0.25">
      <c r="B35" s="179" t="s">
        <v>3749</v>
      </c>
      <c r="C35" s="180">
        <v>39</v>
      </c>
      <c r="D35" s="181">
        <v>0.11206896551724138</v>
      </c>
      <c r="E35" s="180">
        <v>8653998</v>
      </c>
      <c r="F35" s="181">
        <v>0.14742163673069875</v>
      </c>
      <c r="G35" s="182">
        <v>10</v>
      </c>
      <c r="H35" s="181">
        <v>0.11494252873563218</v>
      </c>
      <c r="I35" s="183">
        <v>2216027</v>
      </c>
      <c r="J35" s="181">
        <v>0.15634635714604209</v>
      </c>
      <c r="K35" s="184">
        <v>72.806885525033721</v>
      </c>
      <c r="L35" s="181">
        <v>8.6470380091447918E-3</v>
      </c>
    </row>
    <row r="36" spans="2:12" x14ac:dyDescent="0.25">
      <c r="B36" s="179" t="s">
        <v>3750</v>
      </c>
      <c r="C36" s="180">
        <v>24</v>
      </c>
      <c r="D36" s="181">
        <v>6.8965517241379309E-2</v>
      </c>
      <c r="E36" s="180">
        <v>6547986</v>
      </c>
      <c r="F36" s="181">
        <v>0.1115455322972921</v>
      </c>
      <c r="G36" s="182">
        <v>4</v>
      </c>
      <c r="H36" s="181">
        <v>4.5977011494252873E-2</v>
      </c>
      <c r="I36" s="183">
        <v>1123198</v>
      </c>
      <c r="J36" s="181">
        <v>7.9244483778275351E-2</v>
      </c>
      <c r="K36" s="184">
        <v>74.207057482787363</v>
      </c>
      <c r="L36" s="181">
        <v>-3.251456850606485E-2</v>
      </c>
    </row>
    <row r="37" spans="2:12" x14ac:dyDescent="0.25">
      <c r="B37" s="179" t="s">
        <v>3751</v>
      </c>
      <c r="C37" s="180">
        <v>12</v>
      </c>
      <c r="D37" s="181">
        <v>3.4482758620689655E-2</v>
      </c>
      <c r="E37" s="180">
        <v>3805732</v>
      </c>
      <c r="F37" s="181">
        <v>6.4830987989412017E-2</v>
      </c>
      <c r="G37" s="182">
        <v>2</v>
      </c>
      <c r="H37" s="181">
        <v>2.2988505747126436E-2</v>
      </c>
      <c r="I37" s="183">
        <v>641158</v>
      </c>
      <c r="J37" s="181">
        <v>4.5235332265826204E-2</v>
      </c>
      <c r="K37" s="184">
        <v>74.617136386926219</v>
      </c>
      <c r="L37" s="181">
        <v>-1.9715669634569735E-2</v>
      </c>
    </row>
    <row r="38" spans="2:12" x14ac:dyDescent="0.25">
      <c r="B38" s="179" t="s">
        <v>3752</v>
      </c>
      <c r="C38" s="180">
        <v>5</v>
      </c>
      <c r="D38" s="181">
        <v>1.4367816091954023E-2</v>
      </c>
      <c r="E38" s="180">
        <v>1874946</v>
      </c>
      <c r="F38" s="181">
        <v>3.1939874275644244E-2</v>
      </c>
      <c r="G38" s="182">
        <v>1</v>
      </c>
      <c r="H38" s="181">
        <v>1.1494252873563218E-2</v>
      </c>
      <c r="I38" s="183">
        <v>350999</v>
      </c>
      <c r="J38" s="181">
        <v>2.4763874723504553E-2</v>
      </c>
      <c r="K38" s="184">
        <v>82.682630498587855</v>
      </c>
      <c r="L38" s="181">
        <v>-7.2437776657605785E-3</v>
      </c>
    </row>
    <row r="39" spans="2:12" x14ac:dyDescent="0.25">
      <c r="B39" s="179" t="s">
        <v>3753</v>
      </c>
      <c r="C39" s="180">
        <v>6</v>
      </c>
      <c r="D39" s="181">
        <v>1.7241379310344827E-2</v>
      </c>
      <c r="E39" s="180">
        <v>2514097</v>
      </c>
      <c r="F39" s="181">
        <v>4.2827869227580077E-2</v>
      </c>
      <c r="G39" s="182">
        <v>3</v>
      </c>
      <c r="H39" s="181">
        <v>3.4482758620689655E-2</v>
      </c>
      <c r="I39" s="183">
        <v>1222848</v>
      </c>
      <c r="J39" s="181">
        <v>8.6275045449953125E-2</v>
      </c>
      <c r="K39" s="184">
        <v>75.623201740065284</v>
      </c>
      <c r="L39" s="181">
        <v>4.3362683119946413E-2</v>
      </c>
    </row>
    <row r="40" spans="2:12" x14ac:dyDescent="0.25">
      <c r="B40" s="179" t="s">
        <v>3754</v>
      </c>
      <c r="C40" s="180">
        <v>3</v>
      </c>
      <c r="D40" s="181">
        <v>8.6206896551724137E-3</v>
      </c>
      <c r="E40" s="180">
        <v>1424997</v>
      </c>
      <c r="F40" s="181">
        <v>2.4274952464321754E-2</v>
      </c>
      <c r="G40" s="182"/>
      <c r="H40" s="181">
        <v>0</v>
      </c>
      <c r="I40" s="183">
        <v>0</v>
      </c>
      <c r="J40" s="181">
        <v>0</v>
      </c>
      <c r="K40" s="184">
        <v>81.788901499319763</v>
      </c>
      <c r="L40" s="181">
        <v>-2.4304709040306047E-2</v>
      </c>
    </row>
    <row r="41" spans="2:12" x14ac:dyDescent="0.25">
      <c r="B41" s="179" t="s">
        <v>3755</v>
      </c>
      <c r="C41" s="180">
        <v>3</v>
      </c>
      <c r="D41" s="181">
        <v>8.6206896551724137E-3</v>
      </c>
      <c r="E41" s="180">
        <v>1521297</v>
      </c>
      <c r="F41" s="181">
        <v>2.5915431652919475E-2</v>
      </c>
      <c r="G41" s="182">
        <v>2</v>
      </c>
      <c r="H41" s="181">
        <v>2.2988505747126436E-2</v>
      </c>
      <c r="I41" s="183">
        <v>1019998</v>
      </c>
      <c r="J41" s="181">
        <v>7.1963460551811256E-2</v>
      </c>
      <c r="K41" s="184">
        <v>76.962285241357648</v>
      </c>
      <c r="L41" s="181">
        <v>4.6000499187108482E-2</v>
      </c>
    </row>
    <row r="42" spans="2:12" x14ac:dyDescent="0.25">
      <c r="B42" s="179" t="s">
        <v>3756</v>
      </c>
      <c r="C42" s="180">
        <v>1</v>
      </c>
      <c r="D42" s="181">
        <v>2.8735632183908046E-3</v>
      </c>
      <c r="E42" s="180">
        <v>599999</v>
      </c>
      <c r="F42" s="181">
        <v>1.0221037099475009E-2</v>
      </c>
      <c r="G42" s="182"/>
      <c r="H42" s="181">
        <v>0</v>
      </c>
      <c r="I42" s="183">
        <v>0</v>
      </c>
      <c r="J42" s="181">
        <v>0</v>
      </c>
      <c r="K42" s="184">
        <v>74.901171484570483</v>
      </c>
      <c r="L42" s="181">
        <v>-1.0236399810238455E-2</v>
      </c>
    </row>
    <row r="43" spans="2:12" x14ac:dyDescent="0.25">
      <c r="B43" s="179" t="s">
        <v>3757</v>
      </c>
      <c r="C43" s="180">
        <v>1</v>
      </c>
      <c r="D43" s="181">
        <v>2.8735632183908046E-3</v>
      </c>
      <c r="E43" s="180">
        <v>709372</v>
      </c>
      <c r="F43" s="181">
        <v>1.208421602257468E-2</v>
      </c>
      <c r="G43" s="182"/>
      <c r="H43" s="181">
        <v>0</v>
      </c>
      <c r="I43" s="183">
        <v>0</v>
      </c>
      <c r="J43" s="181">
        <v>0</v>
      </c>
      <c r="K43" s="184">
        <v>44.92079371987348</v>
      </c>
      <c r="L43" s="181">
        <v>-1.2118505467761763E-2</v>
      </c>
    </row>
    <row r="44" spans="2:12" x14ac:dyDescent="0.25">
      <c r="B44" s="179" t="s">
        <v>4113</v>
      </c>
      <c r="C44" s="180">
        <v>2</v>
      </c>
      <c r="D44" s="181">
        <v>5.7471264367816091E-3</v>
      </c>
      <c r="E44" s="180">
        <v>1734198</v>
      </c>
      <c r="F44" s="181">
        <v>2.954221939675793E-2</v>
      </c>
      <c r="G44" s="182"/>
      <c r="H44" s="181">
        <v>0</v>
      </c>
      <c r="I44" s="183">
        <v>0</v>
      </c>
      <c r="J44" s="181">
        <v>0</v>
      </c>
      <c r="K44" s="184">
        <v>60.293407564384054</v>
      </c>
      <c r="L44" s="181">
        <v>-2.9596631509171446E-2</v>
      </c>
    </row>
    <row r="45" spans="2:12" ht="15.75" thickBot="1" x14ac:dyDescent="0.3">
      <c r="B45" s="185" t="s">
        <v>3737</v>
      </c>
      <c r="C45" s="186">
        <v>348</v>
      </c>
      <c r="D45" s="187">
        <v>1</v>
      </c>
      <c r="E45" s="186">
        <v>58702360.060000002</v>
      </c>
      <c r="F45" s="187">
        <v>1</v>
      </c>
      <c r="G45" s="188">
        <v>87</v>
      </c>
      <c r="H45" s="187">
        <v>1</v>
      </c>
      <c r="I45" s="189">
        <v>14173832</v>
      </c>
      <c r="J45" s="187">
        <v>1</v>
      </c>
      <c r="K45" s="190">
        <v>73.313805147463526</v>
      </c>
      <c r="L45" s="187">
        <v>0</v>
      </c>
    </row>
    <row r="46" spans="2:12" ht="15.75" thickBot="1" x14ac:dyDescent="0.3"/>
    <row r="47" spans="2:12" x14ac:dyDescent="0.25">
      <c r="B47" s="111" t="s">
        <v>3777</v>
      </c>
      <c r="C47" s="112" t="s">
        <v>3741</v>
      </c>
      <c r="D47" s="112" t="s">
        <v>3759</v>
      </c>
      <c r="E47" s="247" t="s">
        <v>3760</v>
      </c>
      <c r="F47" s="112" t="s">
        <v>3761</v>
      </c>
      <c r="G47" s="113" t="s">
        <v>3762</v>
      </c>
      <c r="H47" s="112" t="s">
        <v>3763</v>
      </c>
      <c r="I47" s="112" t="s">
        <v>3764</v>
      </c>
      <c r="J47" s="112" t="s">
        <v>3765</v>
      </c>
      <c r="K47" s="113" t="s">
        <v>3766</v>
      </c>
      <c r="L47" s="112" t="s">
        <v>3767</v>
      </c>
    </row>
    <row r="48" spans="2:12" x14ac:dyDescent="0.25">
      <c r="B48" s="106" t="s">
        <v>4793</v>
      </c>
      <c r="C48" s="223">
        <v>1</v>
      </c>
      <c r="D48" s="107">
        <v>2.8735632183908046E-3</v>
      </c>
      <c r="E48" s="108">
        <v>125000</v>
      </c>
      <c r="F48" s="107">
        <v>2.1293862780344236E-3</v>
      </c>
      <c r="G48" s="208"/>
      <c r="H48" s="107">
        <v>0</v>
      </c>
      <c r="I48" s="108">
        <v>0</v>
      </c>
      <c r="J48" s="107">
        <v>0</v>
      </c>
      <c r="K48" s="244">
        <v>27.735955302978869</v>
      </c>
      <c r="L48" s="107">
        <v>-2.1331587949628764E-3</v>
      </c>
    </row>
    <row r="49" spans="2:12" x14ac:dyDescent="0.25">
      <c r="B49" s="106" t="s">
        <v>3770</v>
      </c>
      <c r="C49" s="223">
        <v>33</v>
      </c>
      <c r="D49" s="107">
        <v>9.4827586206896547E-2</v>
      </c>
      <c r="E49" s="108">
        <v>2147446</v>
      </c>
      <c r="F49" s="107">
        <v>3.6581936361759292E-2</v>
      </c>
      <c r="G49" s="208">
        <v>12</v>
      </c>
      <c r="H49" s="107">
        <v>0.13793103448275862</v>
      </c>
      <c r="I49" s="108">
        <v>827392</v>
      </c>
      <c r="J49" s="107">
        <v>5.8374615982466842E-2</v>
      </c>
      <c r="K49" s="244">
        <v>79.16979154242614</v>
      </c>
      <c r="L49" s="107">
        <v>2.1729949847872278E-2</v>
      </c>
    </row>
    <row r="50" spans="2:12" x14ac:dyDescent="0.25">
      <c r="B50" s="106" t="s">
        <v>3771</v>
      </c>
      <c r="C50" s="223">
        <v>81</v>
      </c>
      <c r="D50" s="107">
        <v>0.23275862068965517</v>
      </c>
      <c r="E50" s="108">
        <v>7708656</v>
      </c>
      <c r="F50" s="107">
        <v>0.13131765046790184</v>
      </c>
      <c r="G50" s="208">
        <v>26</v>
      </c>
      <c r="H50" s="107">
        <v>0.2988505747126437</v>
      </c>
      <c r="I50" s="108">
        <v>2623148</v>
      </c>
      <c r="J50" s="107">
        <v>0.18506978211679101</v>
      </c>
      <c r="K50" s="244">
        <v>80.547851556415424</v>
      </c>
      <c r="L50" s="107">
        <v>5.5395578892088043E-2</v>
      </c>
    </row>
    <row r="51" spans="2:12" x14ac:dyDescent="0.25">
      <c r="B51" s="106" t="s">
        <v>3772</v>
      </c>
      <c r="C51" s="223">
        <v>62</v>
      </c>
      <c r="D51" s="107">
        <v>0.17816091954022989</v>
      </c>
      <c r="E51" s="108">
        <v>7920233.2599999998</v>
      </c>
      <c r="F51" s="107">
        <v>0.1349218881814068</v>
      </c>
      <c r="G51" s="208">
        <v>12</v>
      </c>
      <c r="H51" s="107">
        <v>0.13793103448275862</v>
      </c>
      <c r="I51" s="108">
        <v>1612349</v>
      </c>
      <c r="J51" s="107">
        <v>0.11375533447835419</v>
      </c>
      <c r="K51" s="244">
        <v>78.35118098323413</v>
      </c>
      <c r="L51" s="107">
        <v>-2.1439367030025372E-2</v>
      </c>
    </row>
    <row r="52" spans="2:12" x14ac:dyDescent="0.25">
      <c r="B52" s="106" t="s">
        <v>3749</v>
      </c>
      <c r="C52" s="223">
        <v>49</v>
      </c>
      <c r="D52" s="107">
        <v>0.14080459770114942</v>
      </c>
      <c r="E52" s="108">
        <v>7507054</v>
      </c>
      <c r="F52" s="107">
        <v>0.12788334220850747</v>
      </c>
      <c r="G52" s="208">
        <v>11</v>
      </c>
      <c r="H52" s="107">
        <v>0.12643678160919541</v>
      </c>
      <c r="I52" s="108">
        <v>1845434</v>
      </c>
      <c r="J52" s="107">
        <v>0.13020007574521836</v>
      </c>
      <c r="K52" s="244">
        <v>73.400811834383362</v>
      </c>
      <c r="L52" s="107">
        <v>2.092154952836961E-3</v>
      </c>
    </row>
    <row r="53" spans="2:12" x14ac:dyDescent="0.25">
      <c r="B53" s="106" t="s">
        <v>3750</v>
      </c>
      <c r="C53" s="223">
        <v>30</v>
      </c>
      <c r="D53" s="107">
        <v>8.6206896551724144E-2</v>
      </c>
      <c r="E53" s="108">
        <v>5774306</v>
      </c>
      <c r="F53" s="107">
        <v>9.8365823692574725E-2</v>
      </c>
      <c r="G53" s="208">
        <v>6</v>
      </c>
      <c r="H53" s="107">
        <v>6.8965517241379309E-2</v>
      </c>
      <c r="I53" s="108">
        <v>1289615</v>
      </c>
      <c r="J53" s="107">
        <v>9.0985627598803201E-2</v>
      </c>
      <c r="K53" s="244">
        <v>73.226529801517103</v>
      </c>
      <c r="L53" s="107">
        <v>-7.5701694173185979E-3</v>
      </c>
    </row>
    <row r="54" spans="2:12" x14ac:dyDescent="0.25">
      <c r="B54" s="106" t="s">
        <v>3751</v>
      </c>
      <c r="C54" s="223">
        <v>27</v>
      </c>
      <c r="D54" s="107">
        <v>7.7586206896551727E-2</v>
      </c>
      <c r="E54" s="108">
        <v>5882280.7999999998</v>
      </c>
      <c r="F54" s="107">
        <v>0.10020518415252282</v>
      </c>
      <c r="G54" s="208">
        <v>4</v>
      </c>
      <c r="H54" s="107">
        <v>4.5977011494252873E-2</v>
      </c>
      <c r="I54" s="108">
        <v>974881</v>
      </c>
      <c r="J54" s="107">
        <v>6.8780341124404468E-2</v>
      </c>
      <c r="K54" s="244">
        <v>71.25160397513072</v>
      </c>
      <c r="L54" s="107">
        <v>-3.1612850720821761E-2</v>
      </c>
    </row>
    <row r="55" spans="2:12" x14ac:dyDescent="0.25">
      <c r="B55" s="106" t="s">
        <v>3752</v>
      </c>
      <c r="C55" s="223">
        <v>21</v>
      </c>
      <c r="D55" s="107">
        <v>6.0344827586206899E-2</v>
      </c>
      <c r="E55" s="108">
        <v>5565757</v>
      </c>
      <c r="F55" s="107">
        <v>9.4813172661392317E-2</v>
      </c>
      <c r="G55" s="208">
        <v>5</v>
      </c>
      <c r="H55" s="107">
        <v>5.7471264367816091E-2</v>
      </c>
      <c r="I55" s="108">
        <v>1225869</v>
      </c>
      <c r="J55" s="107">
        <v>8.6488184705448751E-2</v>
      </c>
      <c r="K55" s="244">
        <v>73.63193235029442</v>
      </c>
      <c r="L55" s="107">
        <v>-8.5229095842655617E-3</v>
      </c>
    </row>
    <row r="56" spans="2:12" x14ac:dyDescent="0.25">
      <c r="B56" s="106" t="s">
        <v>3753</v>
      </c>
      <c r="C56" s="223">
        <v>13</v>
      </c>
      <c r="D56" s="107">
        <v>3.7356321839080463E-2</v>
      </c>
      <c r="E56" s="108">
        <v>3429694</v>
      </c>
      <c r="F56" s="107">
        <v>5.8425146731655962E-2</v>
      </c>
      <c r="G56" s="208">
        <v>1</v>
      </c>
      <c r="H56" s="107">
        <v>1.1494252873563218E-2</v>
      </c>
      <c r="I56" s="108">
        <v>210000</v>
      </c>
      <c r="J56" s="107">
        <v>1.4816035635246699E-2</v>
      </c>
      <c r="K56" s="244">
        <v>66.246203582343909</v>
      </c>
      <c r="L56" s="107">
        <v>-4.3696115249983042E-2</v>
      </c>
    </row>
    <row r="57" spans="2:12" x14ac:dyDescent="0.25">
      <c r="B57" s="106" t="s">
        <v>3754</v>
      </c>
      <c r="C57" s="223">
        <v>11</v>
      </c>
      <c r="D57" s="107">
        <v>3.1609195402298854E-2</v>
      </c>
      <c r="E57" s="108">
        <v>3675676</v>
      </c>
      <c r="F57" s="107">
        <v>6.2615472295203672E-2</v>
      </c>
      <c r="G57" s="208">
        <v>3</v>
      </c>
      <c r="H57" s="107">
        <v>3.4482758620689655E-2</v>
      </c>
      <c r="I57" s="108">
        <v>1056999</v>
      </c>
      <c r="J57" s="107">
        <v>7.4573975478191085E-2</v>
      </c>
      <c r="K57" s="244">
        <v>73.957371677877902</v>
      </c>
      <c r="L57" s="107">
        <v>1.1822802221345158E-2</v>
      </c>
    </row>
    <row r="58" spans="2:12" x14ac:dyDescent="0.25">
      <c r="B58" s="106" t="s">
        <v>3755</v>
      </c>
      <c r="C58" s="223">
        <v>2</v>
      </c>
      <c r="D58" s="107">
        <v>5.7471264367816091E-3</v>
      </c>
      <c r="E58" s="108">
        <v>675748</v>
      </c>
      <c r="F58" s="107">
        <v>1.1511428148873647E-2</v>
      </c>
      <c r="G58" s="208">
        <v>1</v>
      </c>
      <c r="H58" s="107">
        <v>1.1494252873563218E-2</v>
      </c>
      <c r="I58" s="108">
        <v>402249</v>
      </c>
      <c r="J58" s="107">
        <v>2.837969294401119E-2</v>
      </c>
      <c r="K58" s="244">
        <v>64.948890105496162</v>
      </c>
      <c r="L58" s="107">
        <v>1.6845115171991703E-2</v>
      </c>
    </row>
    <row r="59" spans="2:12" x14ac:dyDescent="0.25">
      <c r="B59" s="106" t="s">
        <v>3756</v>
      </c>
      <c r="C59" s="223">
        <v>7</v>
      </c>
      <c r="D59" s="107">
        <v>2.0114942528735632E-2</v>
      </c>
      <c r="E59" s="108">
        <v>3064044</v>
      </c>
      <c r="F59" s="107">
        <v>5.2196265991149661E-2</v>
      </c>
      <c r="G59" s="208">
        <v>1</v>
      </c>
      <c r="H59" s="107">
        <v>1.1494252873563218E-2</v>
      </c>
      <c r="I59" s="108">
        <v>412999</v>
      </c>
      <c r="J59" s="107">
        <v>2.9138132863434533E-2</v>
      </c>
      <c r="K59" s="244">
        <v>76.760980029727776</v>
      </c>
      <c r="L59" s="107">
        <v>-2.3139112209367551E-2</v>
      </c>
    </row>
    <row r="60" spans="2:12" x14ac:dyDescent="0.25">
      <c r="B60" s="106" t="s">
        <v>3773</v>
      </c>
      <c r="C60" s="223">
        <v>2</v>
      </c>
      <c r="D60" s="107">
        <v>5.7471264367816091E-3</v>
      </c>
      <c r="E60" s="108">
        <v>475900</v>
      </c>
      <c r="F60" s="107">
        <v>8.1069994377326576E-3</v>
      </c>
      <c r="G60" s="208">
        <v>2</v>
      </c>
      <c r="H60" s="107">
        <v>2.2988505747126436E-2</v>
      </c>
      <c r="I60" s="108">
        <v>475900</v>
      </c>
      <c r="J60" s="107">
        <v>3.357595885149478E-2</v>
      </c>
      <c r="K60" s="244">
        <v>43.487238139776125</v>
      </c>
      <c r="L60" s="107">
        <v>2.5458520233526946E-2</v>
      </c>
    </row>
    <row r="61" spans="2:12" x14ac:dyDescent="0.25">
      <c r="B61" s="106" t="s">
        <v>3774</v>
      </c>
      <c r="C61" s="223">
        <v>1</v>
      </c>
      <c r="D61" s="107">
        <v>2.8735632183908046E-3</v>
      </c>
      <c r="E61" s="108">
        <v>500999</v>
      </c>
      <c r="F61" s="107">
        <v>8.5345631672717453E-3</v>
      </c>
      <c r="G61" s="208">
        <v>1</v>
      </c>
      <c r="H61" s="107">
        <v>1.1494252873563218E-2</v>
      </c>
      <c r="I61" s="108">
        <v>500999</v>
      </c>
      <c r="J61" s="107">
        <v>3.5346757320109341E-2</v>
      </c>
      <c r="K61" s="244">
        <v>73.541379360838235</v>
      </c>
      <c r="L61" s="107">
        <v>2.6794539269368884E-2</v>
      </c>
    </row>
    <row r="62" spans="2:12" x14ac:dyDescent="0.25">
      <c r="B62" s="106" t="s">
        <v>3757</v>
      </c>
      <c r="C62" s="223">
        <v>2</v>
      </c>
      <c r="D62" s="107">
        <v>5.7471264367816091E-3</v>
      </c>
      <c r="E62" s="108">
        <v>968998</v>
      </c>
      <c r="F62" s="107">
        <v>1.6506968357142403E-2</v>
      </c>
      <c r="G62" s="208">
        <v>1</v>
      </c>
      <c r="H62" s="107">
        <v>1.1494252873563218E-2</v>
      </c>
      <c r="I62" s="108">
        <v>518999</v>
      </c>
      <c r="J62" s="107">
        <v>3.6616703231701915E-2</v>
      </c>
      <c r="K62" s="244">
        <v>68.015607937034005</v>
      </c>
      <c r="L62" s="107">
        <v>2.0076513303817135E-2</v>
      </c>
    </row>
    <row r="63" spans="2:12" x14ac:dyDescent="0.25">
      <c r="B63" s="106" t="s">
        <v>3775</v>
      </c>
      <c r="C63" s="223">
        <v>1</v>
      </c>
      <c r="D63" s="107">
        <v>2.8735632183908046E-3</v>
      </c>
      <c r="E63" s="108">
        <v>599999</v>
      </c>
      <c r="F63" s="107">
        <v>1.022103709947501E-2</v>
      </c>
      <c r="G63" s="208"/>
      <c r="H63" s="107">
        <v>0</v>
      </c>
      <c r="I63" s="108">
        <v>0</v>
      </c>
      <c r="J63" s="107">
        <v>0</v>
      </c>
      <c r="K63" s="244">
        <v>74.901171484570483</v>
      </c>
      <c r="L63" s="107">
        <v>-1.0236399810238455E-2</v>
      </c>
    </row>
    <row r="64" spans="2:12" x14ac:dyDescent="0.25">
      <c r="B64" s="106" t="s">
        <v>4794</v>
      </c>
      <c r="C64" s="223">
        <v>1</v>
      </c>
      <c r="D64" s="107">
        <v>2.8735632183908046E-3</v>
      </c>
      <c r="E64" s="108">
        <v>40000</v>
      </c>
      <c r="F64" s="107">
        <v>6.8140360897101556E-4</v>
      </c>
      <c r="G64" s="208"/>
      <c r="H64" s="107">
        <v>0</v>
      </c>
      <c r="I64" s="108">
        <v>0</v>
      </c>
      <c r="J64" s="107">
        <v>0</v>
      </c>
      <c r="K64" s="244">
        <v>4.4256288766303626</v>
      </c>
      <c r="L64" s="107">
        <v>-6.8374164062982206E-4</v>
      </c>
    </row>
    <row r="65" spans="2:12" x14ac:dyDescent="0.25">
      <c r="B65" s="106" t="s">
        <v>3776</v>
      </c>
      <c r="C65" s="223">
        <v>4</v>
      </c>
      <c r="D65" s="107">
        <v>1.1494252873563218E-2</v>
      </c>
      <c r="E65" s="108">
        <v>2640569</v>
      </c>
      <c r="F65" s="107">
        <v>4.4982331158424642E-2</v>
      </c>
      <c r="G65" s="208">
        <v>1</v>
      </c>
      <c r="H65" s="107">
        <v>1.1494252873563218E-2</v>
      </c>
      <c r="I65" s="108">
        <v>196999</v>
      </c>
      <c r="J65" s="107">
        <v>1.3898781924323641E-2</v>
      </c>
      <c r="K65" s="244">
        <v>53.036291213789958</v>
      </c>
      <c r="L65" s="107">
        <v>-3.118134943523319E-2</v>
      </c>
    </row>
    <row r="66" spans="2:12" ht="15.75" thickBot="1" x14ac:dyDescent="0.3">
      <c r="B66" s="245" t="s">
        <v>3737</v>
      </c>
      <c r="C66" s="224">
        <v>348</v>
      </c>
      <c r="D66" s="109">
        <v>1</v>
      </c>
      <c r="E66" s="110">
        <v>58702360.059999995</v>
      </c>
      <c r="F66" s="109">
        <v>1</v>
      </c>
      <c r="G66" s="209">
        <v>87</v>
      </c>
      <c r="H66" s="109">
        <v>1</v>
      </c>
      <c r="I66" s="110">
        <v>14173832</v>
      </c>
      <c r="J66" s="109">
        <v>1</v>
      </c>
      <c r="K66" s="246">
        <v>73.31380514746354</v>
      </c>
      <c r="L66" s="109">
        <v>9.9920072216264089E-16</v>
      </c>
    </row>
    <row r="67" spans="2:12" ht="15.75" thickBot="1" x14ac:dyDescent="0.3"/>
    <row r="68" spans="2:12" x14ac:dyDescent="0.25">
      <c r="B68" s="111" t="s">
        <v>3787</v>
      </c>
      <c r="C68" s="112" t="s">
        <v>3741</v>
      </c>
      <c r="D68" s="112" t="s">
        <v>3759</v>
      </c>
      <c r="E68" s="112" t="s">
        <v>3760</v>
      </c>
      <c r="F68" s="112" t="s">
        <v>3761</v>
      </c>
      <c r="G68" s="113" t="s">
        <v>3762</v>
      </c>
      <c r="H68" s="112" t="s">
        <v>3763</v>
      </c>
      <c r="I68" s="112" t="s">
        <v>3764</v>
      </c>
      <c r="J68" s="112" t="s">
        <v>3765</v>
      </c>
      <c r="K68" s="113" t="s">
        <v>3766</v>
      </c>
      <c r="L68" s="112" t="s">
        <v>3767</v>
      </c>
    </row>
    <row r="69" spans="2:12" x14ac:dyDescent="0.25">
      <c r="B69" s="179" t="s">
        <v>4114</v>
      </c>
      <c r="C69" s="180">
        <v>1</v>
      </c>
      <c r="D69" s="181">
        <v>2.8735632183908046E-3</v>
      </c>
      <c r="E69" s="180">
        <v>40000</v>
      </c>
      <c r="F69" s="181">
        <v>6.8140360897101545E-4</v>
      </c>
      <c r="G69" s="182"/>
      <c r="H69" s="181">
        <v>0</v>
      </c>
      <c r="I69" s="183">
        <v>0</v>
      </c>
      <c r="J69" s="181">
        <v>0</v>
      </c>
      <c r="K69" s="184">
        <v>4.4256288766303626</v>
      </c>
      <c r="L69" s="181">
        <v>-6.8374164062982206E-4</v>
      </c>
    </row>
    <row r="70" spans="2:12" x14ac:dyDescent="0.25">
      <c r="B70" s="179" t="s">
        <v>3778</v>
      </c>
      <c r="C70" s="180">
        <v>4</v>
      </c>
      <c r="D70" s="181">
        <v>1.1494252873563218E-2</v>
      </c>
      <c r="E70" s="180">
        <v>305999</v>
      </c>
      <c r="F70" s="181">
        <v>5.212720573538044E-3</v>
      </c>
      <c r="G70" s="182">
        <v>1</v>
      </c>
      <c r="H70" s="181">
        <v>1.1494252873563218E-2</v>
      </c>
      <c r="I70" s="183">
        <v>196999</v>
      </c>
      <c r="J70" s="181">
        <v>1.3898781924323641E-2</v>
      </c>
      <c r="K70" s="184">
        <v>18.660472064317272</v>
      </c>
      <c r="L70" s="181">
        <v>8.6713039429571152E-3</v>
      </c>
    </row>
    <row r="71" spans="2:12" x14ac:dyDescent="0.25">
      <c r="B71" s="179" t="s">
        <v>3779</v>
      </c>
      <c r="C71" s="180">
        <v>9</v>
      </c>
      <c r="D71" s="181">
        <v>2.5862068965517241E-2</v>
      </c>
      <c r="E71" s="180">
        <v>609696</v>
      </c>
      <c r="F71" s="181">
        <v>1.0386226369379806E-2</v>
      </c>
      <c r="G71" s="182">
        <v>2</v>
      </c>
      <c r="H71" s="181">
        <v>2.2988505747126436E-2</v>
      </c>
      <c r="I71" s="183">
        <v>170901</v>
      </c>
      <c r="J71" s="181">
        <v>1.2057501457615697E-2</v>
      </c>
      <c r="K71" s="184">
        <v>25.157566432810349</v>
      </c>
      <c r="L71" s="181">
        <v>1.6505440170125271E-3</v>
      </c>
    </row>
    <row r="72" spans="2:12" x14ac:dyDescent="0.25">
      <c r="B72" s="179" t="s">
        <v>3780</v>
      </c>
      <c r="C72" s="180">
        <v>8</v>
      </c>
      <c r="D72" s="181">
        <v>2.2988505747126436E-2</v>
      </c>
      <c r="E72" s="180">
        <v>695261</v>
      </c>
      <c r="F72" s="181">
        <v>1.184383386441993E-2</v>
      </c>
      <c r="G72" s="182"/>
      <c r="H72" s="181">
        <v>0</v>
      </c>
      <c r="I72" s="183">
        <v>0</v>
      </c>
      <c r="J72" s="181">
        <v>0</v>
      </c>
      <c r="K72" s="184">
        <v>35.191516538649608</v>
      </c>
      <c r="L72" s="181">
        <v>-1.1870170947696403E-2</v>
      </c>
    </row>
    <row r="73" spans="2:12" x14ac:dyDescent="0.25">
      <c r="B73" s="179" t="s">
        <v>3781</v>
      </c>
      <c r="C73" s="180">
        <v>13</v>
      </c>
      <c r="D73" s="181">
        <v>3.7356321839080463E-2</v>
      </c>
      <c r="E73" s="180">
        <v>2923410</v>
      </c>
      <c r="F73" s="181">
        <v>4.9800553112548912E-2</v>
      </c>
      <c r="G73" s="182">
        <v>1</v>
      </c>
      <c r="H73" s="181">
        <v>1.1494252873563218E-2</v>
      </c>
      <c r="I73" s="183">
        <v>172214</v>
      </c>
      <c r="J73" s="181">
        <v>1.215013695661131E-2</v>
      </c>
      <c r="K73" s="184">
        <v>46.337423018137919</v>
      </c>
      <c r="L73" s="181">
        <v>-3.7758526018722226E-2</v>
      </c>
    </row>
    <row r="74" spans="2:12" x14ac:dyDescent="0.25">
      <c r="B74" s="179" t="s">
        <v>3782</v>
      </c>
      <c r="C74" s="180">
        <v>23</v>
      </c>
      <c r="D74" s="181">
        <v>6.6091954022988508E-2</v>
      </c>
      <c r="E74" s="180">
        <v>4058724.0599999996</v>
      </c>
      <c r="F74" s="181">
        <v>6.9140730557537305E-2</v>
      </c>
      <c r="G74" s="182">
        <v>2</v>
      </c>
      <c r="H74" s="181">
        <v>2.2988505747126436E-2</v>
      </c>
      <c r="I74" s="183">
        <v>540000</v>
      </c>
      <c r="J74" s="181">
        <v>3.8098377347777226E-2</v>
      </c>
      <c r="K74" s="184">
        <v>53.625699701952698</v>
      </c>
      <c r="L74" s="181">
        <v>-3.1173321134931889E-2</v>
      </c>
    </row>
    <row r="75" spans="2:12" x14ac:dyDescent="0.25">
      <c r="B75" s="179" t="s">
        <v>3783</v>
      </c>
      <c r="C75" s="180">
        <v>56</v>
      </c>
      <c r="D75" s="181">
        <v>0.16091954022988506</v>
      </c>
      <c r="E75" s="180">
        <v>9407890</v>
      </c>
      <c r="F75" s="181">
        <v>0.16026425497005817</v>
      </c>
      <c r="G75" s="182">
        <v>12</v>
      </c>
      <c r="H75" s="181">
        <v>0.13793103448275862</v>
      </c>
      <c r="I75" s="183">
        <v>2057788</v>
      </c>
      <c r="J75" s="181">
        <v>0.14518219208468111</v>
      </c>
      <c r="K75" s="184">
        <v>65.325515335312744</v>
      </c>
      <c r="L75" s="181">
        <v>-1.5383231170499001E-2</v>
      </c>
    </row>
    <row r="76" spans="2:12" x14ac:dyDescent="0.25">
      <c r="B76" s="179" t="s">
        <v>3784</v>
      </c>
      <c r="C76" s="180">
        <v>81</v>
      </c>
      <c r="D76" s="181">
        <v>0.23275862068965517</v>
      </c>
      <c r="E76" s="180">
        <v>15104169</v>
      </c>
      <c r="F76" s="181">
        <v>0.25730088167770337</v>
      </c>
      <c r="G76" s="182">
        <v>24</v>
      </c>
      <c r="H76" s="181">
        <v>0.27586206896551724</v>
      </c>
      <c r="I76" s="183">
        <v>4511432</v>
      </c>
      <c r="J76" s="181">
        <v>0.31829303465710612</v>
      </c>
      <c r="K76" s="184">
        <v>74.533855828868013</v>
      </c>
      <c r="L76" s="181">
        <v>6.0535213607245453E-2</v>
      </c>
    </row>
    <row r="77" spans="2:12" x14ac:dyDescent="0.25">
      <c r="B77" s="179" t="s">
        <v>3785</v>
      </c>
      <c r="C77" s="180">
        <v>133</v>
      </c>
      <c r="D77" s="181">
        <v>0.38218390804597702</v>
      </c>
      <c r="E77" s="180">
        <v>22761406</v>
      </c>
      <c r="F77" s="181">
        <v>0.38774260484136314</v>
      </c>
      <c r="G77" s="182">
        <v>38</v>
      </c>
      <c r="H77" s="181">
        <v>0.43678160919540232</v>
      </c>
      <c r="I77" s="183">
        <v>5551643</v>
      </c>
      <c r="J77" s="181">
        <v>0.39168257391508521</v>
      </c>
      <c r="K77" s="184">
        <v>84.117789131605505</v>
      </c>
      <c r="L77" s="181">
        <v>5.1007728596584312E-3</v>
      </c>
    </row>
    <row r="78" spans="2:12" x14ac:dyDescent="0.25">
      <c r="B78" s="179" t="s">
        <v>3786</v>
      </c>
      <c r="C78" s="180">
        <v>20</v>
      </c>
      <c r="D78" s="181">
        <v>5.7471264367816091E-2</v>
      </c>
      <c r="E78" s="180">
        <v>2795805</v>
      </c>
      <c r="F78" s="181">
        <v>4.7626790424480252E-2</v>
      </c>
      <c r="G78" s="182">
        <v>7</v>
      </c>
      <c r="H78" s="181">
        <v>8.0459770114942528E-2</v>
      </c>
      <c r="I78" s="183">
        <v>972855</v>
      </c>
      <c r="J78" s="181">
        <v>6.8637401656799657E-2</v>
      </c>
      <c r="K78" s="184">
        <v>89.828920198884205</v>
      </c>
      <c r="L78" s="181">
        <v>2.0911156485606659E-2</v>
      </c>
    </row>
    <row r="79" spans="2:12" ht="15.75" thickBot="1" x14ac:dyDescent="0.3">
      <c r="B79" s="185" t="s">
        <v>3737</v>
      </c>
      <c r="C79" s="186">
        <v>348</v>
      </c>
      <c r="D79" s="187">
        <v>1</v>
      </c>
      <c r="E79" s="186">
        <v>58702360.060000002</v>
      </c>
      <c r="F79" s="187">
        <v>1</v>
      </c>
      <c r="G79" s="188">
        <v>87</v>
      </c>
      <c r="H79" s="187">
        <v>1</v>
      </c>
      <c r="I79" s="189">
        <v>14173832</v>
      </c>
      <c r="J79" s="187">
        <v>1</v>
      </c>
      <c r="K79" s="190">
        <v>73.313805147463526</v>
      </c>
      <c r="L79" s="187">
        <v>0</v>
      </c>
    </row>
    <row r="80" spans="2:12" ht="15.75" thickBot="1" x14ac:dyDescent="0.3"/>
    <row r="81" spans="2:12" x14ac:dyDescent="0.25">
      <c r="B81" s="111" t="s">
        <v>3795</v>
      </c>
      <c r="C81" s="112" t="s">
        <v>3741</v>
      </c>
      <c r="D81" s="112" t="s">
        <v>3759</v>
      </c>
      <c r="E81" s="112" t="s">
        <v>3760</v>
      </c>
      <c r="F81" s="112" t="s">
        <v>3761</v>
      </c>
      <c r="G81" s="113" t="s">
        <v>3762</v>
      </c>
      <c r="H81" s="112" t="s">
        <v>3763</v>
      </c>
      <c r="I81" s="112" t="s">
        <v>3764</v>
      </c>
      <c r="J81" s="112" t="s">
        <v>3765</v>
      </c>
      <c r="K81" s="113" t="s">
        <v>3766</v>
      </c>
      <c r="L81" s="112" t="s">
        <v>3767</v>
      </c>
    </row>
    <row r="82" spans="2:12" x14ac:dyDescent="0.25">
      <c r="B82" s="179" t="s">
        <v>3788</v>
      </c>
      <c r="C82" s="180">
        <v>3</v>
      </c>
      <c r="D82" s="181">
        <v>8.6206896551724137E-3</v>
      </c>
      <c r="E82" s="180">
        <v>154795</v>
      </c>
      <c r="F82" s="181">
        <v>2.6369467912667087E-3</v>
      </c>
      <c r="G82" s="182"/>
      <c r="H82" s="181">
        <v>0</v>
      </c>
      <c r="I82" s="183">
        <v>0</v>
      </c>
      <c r="J82" s="181">
        <v>0</v>
      </c>
      <c r="K82" s="184">
        <v>35.179054297422446</v>
      </c>
      <c r="L82" s="181">
        <v>-2.6419302486500717E-3</v>
      </c>
    </row>
    <row r="83" spans="2:12" x14ac:dyDescent="0.25">
      <c r="B83" s="179" t="s">
        <v>3789</v>
      </c>
      <c r="C83" s="180">
        <v>29</v>
      </c>
      <c r="D83" s="181">
        <v>8.3333333333333329E-2</v>
      </c>
      <c r="E83" s="180">
        <v>3470204</v>
      </c>
      <c r="F83" s="181">
        <v>5.9115238236641346E-2</v>
      </c>
      <c r="G83" s="182">
        <v>4</v>
      </c>
      <c r="H83" s="181">
        <v>4.5977011494252873E-2</v>
      </c>
      <c r="I83" s="183">
        <v>369789</v>
      </c>
      <c r="J83" s="181">
        <v>2.6089557150105913E-2</v>
      </c>
      <c r="K83" s="184">
        <v>63.246896164117437</v>
      </c>
      <c r="L83" s="181">
        <v>-3.31432962022997E-2</v>
      </c>
    </row>
    <row r="84" spans="2:12" x14ac:dyDescent="0.25">
      <c r="B84" s="179" t="s">
        <v>3790</v>
      </c>
      <c r="C84" s="180">
        <v>49</v>
      </c>
      <c r="D84" s="181">
        <v>0.14080459770114942</v>
      </c>
      <c r="E84" s="180">
        <v>7029591</v>
      </c>
      <c r="F84" s="181">
        <v>0.11974971692475425</v>
      </c>
      <c r="G84" s="182">
        <v>12</v>
      </c>
      <c r="H84" s="181">
        <v>0.13793103448275862</v>
      </c>
      <c r="I84" s="183">
        <v>1845706</v>
      </c>
      <c r="J84" s="181">
        <v>0.13021926603899356</v>
      </c>
      <c r="K84" s="184">
        <v>67.485941277546289</v>
      </c>
      <c r="L84" s="181">
        <v>1.0257432939348277E-2</v>
      </c>
    </row>
    <row r="85" spans="2:12" x14ac:dyDescent="0.25">
      <c r="B85" s="179" t="s">
        <v>3791</v>
      </c>
      <c r="C85" s="180">
        <v>79</v>
      </c>
      <c r="D85" s="181">
        <v>0.22701149425287356</v>
      </c>
      <c r="E85" s="180">
        <v>13624424.060000001</v>
      </c>
      <c r="F85" s="181">
        <v>0.23209329311588839</v>
      </c>
      <c r="G85" s="182">
        <v>16</v>
      </c>
      <c r="H85" s="181">
        <v>0.18390804597701149</v>
      </c>
      <c r="I85" s="183">
        <v>2272035</v>
      </c>
      <c r="J85" s="181">
        <v>0.16029786440251304</v>
      </c>
      <c r="K85" s="184">
        <v>67.075978434230024</v>
      </c>
      <c r="L85" s="181">
        <v>-7.2249955688627798E-2</v>
      </c>
    </row>
    <row r="86" spans="2:12" x14ac:dyDescent="0.25">
      <c r="B86" s="179" t="s">
        <v>3792</v>
      </c>
      <c r="C86" s="180">
        <v>89</v>
      </c>
      <c r="D86" s="181">
        <v>0.2557471264367816</v>
      </c>
      <c r="E86" s="180">
        <v>15477473</v>
      </c>
      <c r="F86" s="181">
        <v>0.26366014899878626</v>
      </c>
      <c r="G86" s="182">
        <v>28</v>
      </c>
      <c r="H86" s="181">
        <v>0.32183908045977011</v>
      </c>
      <c r="I86" s="183">
        <v>4586638</v>
      </c>
      <c r="J86" s="181">
        <v>0.32359900978084122</v>
      </c>
      <c r="K86" s="184">
        <v>75.320560631426588</v>
      </c>
      <c r="L86" s="181">
        <v>5.9476656529667382E-2</v>
      </c>
    </row>
    <row r="87" spans="2:12" x14ac:dyDescent="0.25">
      <c r="B87" s="179" t="s">
        <v>3793</v>
      </c>
      <c r="C87" s="180">
        <v>57</v>
      </c>
      <c r="D87" s="181">
        <v>0.16379310344827586</v>
      </c>
      <c r="E87" s="180">
        <v>11230145</v>
      </c>
      <c r="F87" s="181">
        <v>0.19130653330669511</v>
      </c>
      <c r="G87" s="182">
        <v>17</v>
      </c>
      <c r="H87" s="181">
        <v>0.19540229885057472</v>
      </c>
      <c r="I87" s="183">
        <v>3249687</v>
      </c>
      <c r="J87" s="181">
        <v>0.22927370664475211</v>
      </c>
      <c r="K87" s="184">
        <v>79.015169046863505</v>
      </c>
      <c r="L87" s="181">
        <v>3.7594776860097739E-2</v>
      </c>
    </row>
    <row r="88" spans="2:12" x14ac:dyDescent="0.25">
      <c r="B88" s="179" t="s">
        <v>3794</v>
      </c>
      <c r="C88" s="180">
        <v>42</v>
      </c>
      <c r="D88" s="181">
        <v>0.1206896551724138</v>
      </c>
      <c r="E88" s="180">
        <v>7715728</v>
      </c>
      <c r="F88" s="181">
        <v>0.13143812262596788</v>
      </c>
      <c r="G88" s="182">
        <v>10</v>
      </c>
      <c r="H88" s="181">
        <v>0.11494252873563218</v>
      </c>
      <c r="I88" s="183">
        <v>1849977</v>
      </c>
      <c r="J88" s="181">
        <v>0.1305205959827942</v>
      </c>
      <c r="K88" s="184">
        <v>82.741851272116563</v>
      </c>
      <c r="L88" s="181">
        <v>7.0631581046506908E-4</v>
      </c>
    </row>
    <row r="89" spans="2:12" ht="15.75" thickBot="1" x14ac:dyDescent="0.3">
      <c r="B89" s="185" t="s">
        <v>3737</v>
      </c>
      <c r="C89" s="186">
        <v>348</v>
      </c>
      <c r="D89" s="187">
        <v>1</v>
      </c>
      <c r="E89" s="186">
        <v>58702360.060000002</v>
      </c>
      <c r="F89" s="187">
        <v>1</v>
      </c>
      <c r="G89" s="188">
        <v>87</v>
      </c>
      <c r="H89" s="187">
        <v>1</v>
      </c>
      <c r="I89" s="189">
        <v>14173832</v>
      </c>
      <c r="J89" s="187">
        <v>1</v>
      </c>
      <c r="K89" s="190">
        <v>73.313805147463526</v>
      </c>
      <c r="L89" s="187">
        <v>0</v>
      </c>
    </row>
    <row r="90" spans="2:12" ht="15.75" thickBot="1" x14ac:dyDescent="0.3"/>
    <row r="91" spans="2:12" x14ac:dyDescent="0.25">
      <c r="B91" s="111" t="s">
        <v>3796</v>
      </c>
      <c r="C91" s="112" t="s">
        <v>3741</v>
      </c>
      <c r="D91" s="112" t="s">
        <v>3759</v>
      </c>
      <c r="E91" s="112" t="s">
        <v>3760</v>
      </c>
      <c r="F91" s="112" t="s">
        <v>3761</v>
      </c>
      <c r="G91" s="113" t="s">
        <v>3762</v>
      </c>
      <c r="H91" s="112" t="s">
        <v>3763</v>
      </c>
      <c r="I91" s="112" t="s">
        <v>3764</v>
      </c>
      <c r="J91" s="112" t="s">
        <v>3765</v>
      </c>
      <c r="K91" s="113" t="s">
        <v>3766</v>
      </c>
      <c r="L91" s="112" t="s">
        <v>3767</v>
      </c>
    </row>
    <row r="92" spans="2:12" x14ac:dyDescent="0.25">
      <c r="B92" s="179" t="s">
        <v>2794</v>
      </c>
      <c r="C92" s="180">
        <v>57</v>
      </c>
      <c r="D92" s="181">
        <v>0.16379310344827586</v>
      </c>
      <c r="E92" s="180">
        <v>8751698.0599999987</v>
      </c>
      <c r="F92" s="181">
        <v>0.14908596606771585</v>
      </c>
      <c r="G92" s="182">
        <v>15</v>
      </c>
      <c r="H92" s="181">
        <v>0.17241379310344829</v>
      </c>
      <c r="I92" s="183">
        <v>1950691</v>
      </c>
      <c r="J92" s="181">
        <v>0.13762622556835724</v>
      </c>
      <c r="K92" s="184">
        <v>68.46328433557477</v>
      </c>
      <c r="L92" s="181">
        <v>-1.1710765945783463E-2</v>
      </c>
    </row>
    <row r="93" spans="2:12" x14ac:dyDescent="0.25">
      <c r="B93" s="179" t="s">
        <v>2778</v>
      </c>
      <c r="C93" s="180">
        <v>291</v>
      </c>
      <c r="D93" s="181">
        <v>0.83620689655172409</v>
      </c>
      <c r="E93" s="180">
        <v>49950662</v>
      </c>
      <c r="F93" s="181">
        <v>0.85091403393228404</v>
      </c>
      <c r="G93" s="182">
        <v>72</v>
      </c>
      <c r="H93" s="181">
        <v>0.82758620689655171</v>
      </c>
      <c r="I93" s="183">
        <v>12223141</v>
      </c>
      <c r="J93" s="181">
        <v>0.86237377443164276</v>
      </c>
      <c r="K93" s="184">
        <v>74.16533175447266</v>
      </c>
      <c r="L93" s="181">
        <v>1.1710765945784463E-2</v>
      </c>
    </row>
    <row r="94" spans="2:12" ht="15.75" thickBot="1" x14ac:dyDescent="0.3">
      <c r="B94" s="185" t="s">
        <v>3737</v>
      </c>
      <c r="C94" s="186">
        <v>348</v>
      </c>
      <c r="D94" s="187">
        <v>1</v>
      </c>
      <c r="E94" s="186">
        <v>58702360.060000002</v>
      </c>
      <c r="F94" s="187">
        <v>1</v>
      </c>
      <c r="G94" s="188">
        <v>87</v>
      </c>
      <c r="H94" s="187">
        <v>1</v>
      </c>
      <c r="I94" s="189">
        <v>14173832</v>
      </c>
      <c r="J94" s="187">
        <v>1</v>
      </c>
      <c r="K94" s="190">
        <v>73.313805147463441</v>
      </c>
      <c r="L94" s="187">
        <v>0</v>
      </c>
    </row>
    <row r="95" spans="2:12" ht="15.75" thickBot="1" x14ac:dyDescent="0.3"/>
    <row r="96" spans="2:12" x14ac:dyDescent="0.25">
      <c r="B96" s="111" t="s">
        <v>3797</v>
      </c>
      <c r="C96" s="112" t="s">
        <v>3741</v>
      </c>
      <c r="D96" s="112" t="s">
        <v>3759</v>
      </c>
      <c r="E96" s="112" t="s">
        <v>3760</v>
      </c>
      <c r="F96" s="112" t="s">
        <v>3761</v>
      </c>
      <c r="G96" s="113" t="s">
        <v>3762</v>
      </c>
      <c r="H96" s="112" t="s">
        <v>3763</v>
      </c>
      <c r="I96" s="112" t="s">
        <v>3764</v>
      </c>
      <c r="J96" s="112" t="s">
        <v>3765</v>
      </c>
      <c r="K96" s="113" t="s">
        <v>3766</v>
      </c>
      <c r="L96" s="112" t="s">
        <v>3767</v>
      </c>
    </row>
    <row r="97" spans="1:16" x14ac:dyDescent="0.25">
      <c r="B97" s="179" t="s">
        <v>3798</v>
      </c>
      <c r="C97" s="180">
        <v>57</v>
      </c>
      <c r="D97" s="181">
        <v>0.16379310344827586</v>
      </c>
      <c r="E97" s="180">
        <v>8751698.0599999987</v>
      </c>
      <c r="F97" s="181">
        <v>0.14908596606771585</v>
      </c>
      <c r="G97" s="182">
        <v>15</v>
      </c>
      <c r="H97" s="181">
        <v>0.17241379310344829</v>
      </c>
      <c r="I97" s="183">
        <v>1950691</v>
      </c>
      <c r="J97" s="181">
        <v>0.13762622556835724</v>
      </c>
      <c r="K97" s="184">
        <v>68.46328433557477</v>
      </c>
      <c r="L97" s="181">
        <v>-1.1710765945783463E-2</v>
      </c>
    </row>
    <row r="98" spans="1:16" x14ac:dyDescent="0.25">
      <c r="B98" s="179" t="s">
        <v>3799</v>
      </c>
      <c r="C98" s="180">
        <v>291</v>
      </c>
      <c r="D98" s="181">
        <v>0.83620689655172409</v>
      </c>
      <c r="E98" s="180">
        <v>49950662</v>
      </c>
      <c r="F98" s="181">
        <v>0.85091403393228404</v>
      </c>
      <c r="G98" s="182">
        <v>72</v>
      </c>
      <c r="H98" s="181">
        <v>0.82758620689655171</v>
      </c>
      <c r="I98" s="183">
        <v>12223141</v>
      </c>
      <c r="J98" s="181">
        <v>0.86237377443164276</v>
      </c>
      <c r="K98" s="184">
        <v>74.16533175447266</v>
      </c>
      <c r="L98" s="181">
        <v>1.1710765945784463E-2</v>
      </c>
    </row>
    <row r="99" spans="1:16" ht="15.75" thickBot="1" x14ac:dyDescent="0.3">
      <c r="B99" s="185" t="s">
        <v>3737</v>
      </c>
      <c r="C99" s="186">
        <v>348</v>
      </c>
      <c r="D99" s="187">
        <v>1</v>
      </c>
      <c r="E99" s="186">
        <v>58702360.060000002</v>
      </c>
      <c r="F99" s="187">
        <v>1</v>
      </c>
      <c r="G99" s="188">
        <v>87</v>
      </c>
      <c r="H99" s="187">
        <v>1</v>
      </c>
      <c r="I99" s="189">
        <v>14173832</v>
      </c>
      <c r="J99" s="187">
        <v>1</v>
      </c>
      <c r="K99" s="190">
        <v>73.313805147463441</v>
      </c>
      <c r="L99" s="187">
        <v>0</v>
      </c>
    </row>
    <row r="101" spans="1:16" ht="15.75" thickBot="1" x14ac:dyDescent="0.3">
      <c r="B101" s="131" t="s">
        <v>182</v>
      </c>
      <c r="C101" s="132"/>
      <c r="D101" s="132"/>
      <c r="E101" s="132"/>
      <c r="F101" s="132"/>
      <c r="G101" s="132"/>
      <c r="H101" s="132"/>
      <c r="I101" s="132"/>
      <c r="J101" s="132"/>
      <c r="K101" s="132"/>
      <c r="L101" s="132"/>
      <c r="M101" s="132"/>
      <c r="N101" s="132"/>
      <c r="O101" s="132"/>
    </row>
    <row r="102" spans="1:16" s="157" customFormat="1" ht="19.5" thickBot="1" x14ac:dyDescent="0.3">
      <c r="A102" s="152"/>
      <c r="B102" s="153"/>
      <c r="C102" s="154">
        <v>2014</v>
      </c>
      <c r="D102" s="155"/>
      <c r="E102" s="155"/>
      <c r="F102" s="155"/>
      <c r="G102" s="155"/>
      <c r="H102" s="156">
        <v>2015</v>
      </c>
      <c r="I102" s="155"/>
      <c r="J102" s="155"/>
      <c r="K102" s="155"/>
      <c r="L102" s="155"/>
      <c r="M102" s="155"/>
      <c r="N102" s="155"/>
      <c r="O102" s="155"/>
    </row>
    <row r="103" spans="1:16" x14ac:dyDescent="0.25">
      <c r="B103" s="136"/>
      <c r="C103" s="141" t="s">
        <v>167</v>
      </c>
      <c r="D103" s="141" t="s">
        <v>166</v>
      </c>
      <c r="E103" s="141" t="s">
        <v>168</v>
      </c>
      <c r="F103" s="141" t="s">
        <v>169</v>
      </c>
      <c r="G103" s="141" t="s">
        <v>170</v>
      </c>
      <c r="H103" s="141" t="s">
        <v>171</v>
      </c>
      <c r="I103" s="141" t="s">
        <v>172</v>
      </c>
      <c r="J103" s="141" t="s">
        <v>173</v>
      </c>
      <c r="K103" s="141" t="s">
        <v>174</v>
      </c>
      <c r="L103" s="141" t="s">
        <v>175</v>
      </c>
      <c r="M103" s="141" t="s">
        <v>176</v>
      </c>
      <c r="N103" s="141" t="s">
        <v>177</v>
      </c>
      <c r="O103" s="141" t="s">
        <v>178</v>
      </c>
    </row>
    <row r="104" spans="1:16" x14ac:dyDescent="0.25">
      <c r="B104" s="137" t="s">
        <v>62</v>
      </c>
      <c r="C104" s="142">
        <v>0.4251207729468599</v>
      </c>
      <c r="D104" s="142">
        <v>0.36363636363636365</v>
      </c>
      <c r="E104" s="142">
        <v>0.24479166666666666</v>
      </c>
      <c r="F104" s="142">
        <v>0.20187793427230047</v>
      </c>
      <c r="G104" s="142">
        <v>0.33179723502304148</v>
      </c>
      <c r="H104" s="142">
        <v>0.29940119760479039</v>
      </c>
      <c r="I104" s="142">
        <v>0.35799999999999998</v>
      </c>
      <c r="J104" s="142">
        <v>0.49818181818181817</v>
      </c>
      <c r="K104" s="142">
        <v>0.25675675675675674</v>
      </c>
      <c r="L104" s="142">
        <v>0.29850746268656714</v>
      </c>
      <c r="M104" s="142">
        <v>0.30107526881720431</v>
      </c>
      <c r="N104" s="142">
        <v>0.42045454545454547</v>
      </c>
      <c r="O104" s="142">
        <v>0.36666666666666664</v>
      </c>
    </row>
    <row r="105" spans="1:16" x14ac:dyDescent="0.25">
      <c r="B105" s="137" t="s">
        <v>263</v>
      </c>
      <c r="C105" s="142">
        <v>0.53032742887815354</v>
      </c>
      <c r="D105" s="142">
        <v>0.61471861471861466</v>
      </c>
      <c r="E105" s="142">
        <v>0.70833333333333337</v>
      </c>
      <c r="F105" s="142">
        <v>0.75117370892018775</v>
      </c>
      <c r="G105" s="142">
        <v>0.63133640552995396</v>
      </c>
      <c r="H105" s="142">
        <v>0.66467065868263475</v>
      </c>
      <c r="I105" s="142">
        <v>0.59728506787330315</v>
      </c>
      <c r="J105" s="142">
        <v>0.48</v>
      </c>
      <c r="K105" s="142">
        <v>0.68918918918918914</v>
      </c>
      <c r="L105" s="142">
        <v>0.62686567164179108</v>
      </c>
      <c r="M105" s="142">
        <v>0.60215053763440862</v>
      </c>
      <c r="N105" s="142">
        <v>0.55700000000000005</v>
      </c>
      <c r="O105" s="142">
        <v>0.58888888888888891</v>
      </c>
    </row>
    <row r="106" spans="1:16" x14ac:dyDescent="0.25">
      <c r="B106" s="137" t="s">
        <v>73</v>
      </c>
      <c r="C106" s="142">
        <v>4.079441760601181E-2</v>
      </c>
      <c r="D106" s="142">
        <v>1.7316017316017316E-2</v>
      </c>
      <c r="E106" s="142">
        <v>3.125E-2</v>
      </c>
      <c r="F106" s="142">
        <v>3.2863849765258218E-2</v>
      </c>
      <c r="G106" s="142">
        <v>2.7649769585253458E-2</v>
      </c>
      <c r="H106" s="142">
        <v>3.5928143712574849E-2</v>
      </c>
      <c r="I106" s="142">
        <v>3.5999999999999997E-2</v>
      </c>
      <c r="J106" s="142">
        <v>1.8181818181818181E-2</v>
      </c>
      <c r="K106" s="142">
        <v>5.3999999999999999E-2</v>
      </c>
      <c r="L106" s="142">
        <v>4.4999999999999998E-2</v>
      </c>
      <c r="M106" s="142">
        <v>7.4999999999999997E-2</v>
      </c>
      <c r="N106" s="142">
        <v>1.15E-2</v>
      </c>
      <c r="O106" s="142">
        <v>3.3000000000000002E-2</v>
      </c>
    </row>
    <row r="107" spans="1:16" x14ac:dyDescent="0.25">
      <c r="B107" s="137" t="s">
        <v>88</v>
      </c>
      <c r="C107" s="142">
        <v>3.7573805689747721E-3</v>
      </c>
      <c r="D107" s="142">
        <v>4.329004329004329E-3</v>
      </c>
      <c r="E107" s="142">
        <v>1.5625E-2</v>
      </c>
      <c r="F107" s="142">
        <v>1.4084507042253521E-2</v>
      </c>
      <c r="G107" s="142">
        <v>9.2165898617511521E-3</v>
      </c>
      <c r="H107" s="142">
        <v>0</v>
      </c>
      <c r="I107" s="142">
        <v>9.0497737556561094E-3</v>
      </c>
      <c r="J107" s="142">
        <v>3.6363636363636364E-3</v>
      </c>
      <c r="K107" s="142">
        <v>0</v>
      </c>
      <c r="L107" s="142">
        <v>0.03</v>
      </c>
      <c r="M107" s="142">
        <v>2.1999999999999999E-2</v>
      </c>
      <c r="N107" s="142">
        <v>1.15E-2</v>
      </c>
      <c r="O107" s="142">
        <v>1.0999999999999999E-2</v>
      </c>
    </row>
    <row r="108" spans="1:16" x14ac:dyDescent="0.25">
      <c r="B108" s="137" t="s">
        <v>3737</v>
      </c>
      <c r="C108" s="115">
        <v>1</v>
      </c>
      <c r="D108" s="115">
        <v>0.99999999999999989</v>
      </c>
      <c r="E108" s="115">
        <v>1</v>
      </c>
      <c r="F108" s="115">
        <v>1</v>
      </c>
      <c r="G108" s="115">
        <v>1</v>
      </c>
      <c r="H108" s="115">
        <v>0.99999999999999989</v>
      </c>
      <c r="I108" s="115">
        <v>0.99999999999999989</v>
      </c>
      <c r="J108" s="115">
        <v>1</v>
      </c>
      <c r="K108" s="115">
        <v>0.99999999999999989</v>
      </c>
      <c r="L108" s="115">
        <v>1</v>
      </c>
      <c r="M108" s="115">
        <v>1.0000000000000002</v>
      </c>
      <c r="N108" s="115">
        <v>1</v>
      </c>
      <c r="O108" s="115">
        <v>0.99999999999999989</v>
      </c>
    </row>
    <row r="109" spans="1:16" ht="18.75" x14ac:dyDescent="0.25">
      <c r="A109" s="138"/>
      <c r="B109" s="139"/>
      <c r="C109" s="154">
        <v>2016</v>
      </c>
      <c r="D109" s="127"/>
      <c r="E109" s="127"/>
      <c r="F109" s="127"/>
      <c r="G109" s="127"/>
      <c r="H109" s="127"/>
      <c r="I109" s="127"/>
      <c r="J109" s="127"/>
      <c r="K109" s="127"/>
      <c r="L109" s="127"/>
      <c r="M109" s="127"/>
      <c r="N109" s="127"/>
      <c r="O109" s="127"/>
    </row>
    <row r="110" spans="1:16" x14ac:dyDescent="0.25">
      <c r="B110" s="140"/>
      <c r="C110" s="141" t="s">
        <v>166</v>
      </c>
      <c r="D110" s="141" t="s">
        <v>168</v>
      </c>
      <c r="E110" s="141" t="s">
        <v>169</v>
      </c>
      <c r="F110" s="141" t="s">
        <v>170</v>
      </c>
      <c r="G110" s="141" t="s">
        <v>171</v>
      </c>
      <c r="H110" s="141" t="s">
        <v>172</v>
      </c>
      <c r="I110" s="141" t="s">
        <v>173</v>
      </c>
      <c r="J110" s="141" t="s">
        <v>174</v>
      </c>
      <c r="K110" s="141" t="s">
        <v>175</v>
      </c>
      <c r="L110" s="141" t="s">
        <v>176</v>
      </c>
      <c r="M110" s="141" t="s">
        <v>177</v>
      </c>
      <c r="N110" s="141" t="s">
        <v>178</v>
      </c>
      <c r="O110" s="141"/>
    </row>
    <row r="111" spans="1:16" x14ac:dyDescent="0.25">
      <c r="B111" s="137" t="s">
        <v>62</v>
      </c>
      <c r="C111" s="165">
        <v>0.25</v>
      </c>
      <c r="D111" s="165">
        <v>0.48</v>
      </c>
      <c r="E111" s="165">
        <v>0.29799999999999999</v>
      </c>
      <c r="F111" s="165">
        <v>0.32051282051282054</v>
      </c>
      <c r="G111" s="165">
        <v>0.40625</v>
      </c>
      <c r="H111" s="165">
        <v>0.43689320388349512</v>
      </c>
      <c r="I111" s="165">
        <v>0.4891304347826087</v>
      </c>
      <c r="J111" s="165">
        <v>0.39603960396039606</v>
      </c>
      <c r="K111" s="165">
        <v>0.23809523809523808</v>
      </c>
      <c r="L111" s="165">
        <v>0.41379310344827586</v>
      </c>
      <c r="M111" s="142"/>
      <c r="N111" s="142"/>
      <c r="O111" s="142"/>
      <c r="P111" s="191"/>
    </row>
    <row r="112" spans="1:16" x14ac:dyDescent="0.25">
      <c r="B112" s="137" t="s">
        <v>263</v>
      </c>
      <c r="C112" s="165">
        <v>0.65100000000000002</v>
      </c>
      <c r="D112" s="165">
        <v>0.47</v>
      </c>
      <c r="E112" s="165">
        <v>0.63500000000000001</v>
      </c>
      <c r="F112" s="165">
        <v>0.64102564102564108</v>
      </c>
      <c r="G112" s="165">
        <v>0.55208333333333337</v>
      </c>
      <c r="H112" s="165">
        <v>0.50485436893203883</v>
      </c>
      <c r="I112" s="165">
        <v>0.45652173913043476</v>
      </c>
      <c r="J112" s="165">
        <v>0.53465346534653468</v>
      </c>
      <c r="K112" s="165">
        <v>0.70238095238095233</v>
      </c>
      <c r="L112" s="165">
        <v>0.55172413793103448</v>
      </c>
      <c r="M112" s="142"/>
      <c r="N112" s="142"/>
      <c r="O112" s="142"/>
      <c r="P112" s="191"/>
    </row>
    <row r="113" spans="2:16" x14ac:dyDescent="0.25">
      <c r="B113" s="137" t="s">
        <v>73</v>
      </c>
      <c r="C113" s="165">
        <v>8.7999999999999995E-2</v>
      </c>
      <c r="D113" s="165">
        <v>4.9000000000000002E-2</v>
      </c>
      <c r="E113" s="165">
        <v>2.9000000000000001E-2</v>
      </c>
      <c r="F113" s="165">
        <v>3.8461538461538464E-2</v>
      </c>
      <c r="G113" s="166">
        <v>4.1666666666666664E-2</v>
      </c>
      <c r="H113" s="166">
        <v>4.8543689320388349E-2</v>
      </c>
      <c r="I113" s="166">
        <v>4.3478260869565216E-2</v>
      </c>
      <c r="J113" s="166">
        <v>5.9405940594059403E-2</v>
      </c>
      <c r="K113" s="166">
        <v>3.5714285714285712E-2</v>
      </c>
      <c r="L113" s="166">
        <v>3.4482758620689655E-2</v>
      </c>
      <c r="M113" s="115"/>
      <c r="N113" s="115"/>
      <c r="O113" s="115"/>
      <c r="P113" s="191"/>
    </row>
    <row r="114" spans="2:16" x14ac:dyDescent="0.25">
      <c r="B114" s="137" t="s">
        <v>88</v>
      </c>
      <c r="C114" s="165">
        <v>1.4E-2</v>
      </c>
      <c r="D114" s="165">
        <v>0</v>
      </c>
      <c r="E114" s="165">
        <v>3.7999999999999999E-2</v>
      </c>
      <c r="F114" s="165">
        <v>0</v>
      </c>
      <c r="G114" s="166">
        <v>0</v>
      </c>
      <c r="H114" s="166">
        <v>0.01</v>
      </c>
      <c r="I114" s="166">
        <v>1.0869565217391304E-2</v>
      </c>
      <c r="J114" s="166">
        <v>9.9009900990099011E-3</v>
      </c>
      <c r="K114" s="166">
        <v>2.3809523809523808E-2</v>
      </c>
      <c r="L114" s="166">
        <v>0</v>
      </c>
      <c r="M114" s="143"/>
      <c r="N114" s="143"/>
      <c r="O114" s="143"/>
      <c r="P114" s="191"/>
    </row>
    <row r="115" spans="2:16" x14ac:dyDescent="0.25">
      <c r="B115" s="137" t="s">
        <v>3737</v>
      </c>
      <c r="C115" s="166">
        <v>1</v>
      </c>
      <c r="D115" s="166">
        <v>1</v>
      </c>
      <c r="E115" s="166">
        <v>0.99999999999999989</v>
      </c>
      <c r="F115" s="166">
        <v>1.0000000000000002</v>
      </c>
      <c r="G115" s="166">
        <v>0.99992592592592588</v>
      </c>
      <c r="H115" s="167">
        <v>1</v>
      </c>
      <c r="I115" s="167">
        <v>1</v>
      </c>
      <c r="J115" s="166">
        <v>1</v>
      </c>
      <c r="K115" s="166">
        <v>1</v>
      </c>
      <c r="L115" s="166">
        <v>0.99999999999999989</v>
      </c>
      <c r="M115" s="143"/>
      <c r="N115" s="143"/>
      <c r="O115" s="143"/>
      <c r="P115" s="191"/>
    </row>
    <row r="116" spans="2:16" ht="18.75" x14ac:dyDescent="0.25">
      <c r="B116" s="139"/>
      <c r="C116" s="154"/>
      <c r="D116" s="127"/>
      <c r="E116" s="127"/>
      <c r="F116" s="127"/>
      <c r="G116" s="127"/>
      <c r="H116" s="127"/>
      <c r="I116" s="127"/>
      <c r="J116" s="127"/>
      <c r="K116" s="127"/>
      <c r="L116" s="127"/>
      <c r="M116" s="127"/>
      <c r="N116" s="127"/>
      <c r="O116" s="127"/>
    </row>
  </sheetData>
  <mergeCells count="4">
    <mergeCell ref="C2:L2"/>
    <mergeCell ref="C25:F25"/>
    <mergeCell ref="G25:J25"/>
    <mergeCell ref="P1:P3"/>
  </mergeCells>
  <printOptions horizontalCentered="1"/>
  <pageMargins left="0" right="0" top="0.35433070866141736" bottom="0.74803149606299213" header="0.19685039370078741" footer="0.31496062992125984"/>
  <pageSetup paperSize="9" scale="68" orientation="landscape" r:id="rId1"/>
  <headerFooter scaleWithDoc="0">
    <oddFooter>&amp;L&amp;"Calibri,Regular"&amp;8&amp;K00-034Private &amp; Confidential&amp;R&amp;8&amp;K00-034Page &amp;P of &amp;N</oddFooter>
  </headerFooter>
  <rowBreaks count="2" manualBreakCount="2">
    <brk id="45" max="14" man="1"/>
    <brk id="89" max="1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8"/>
  <sheetViews>
    <sheetView showGridLines="0" zoomScaleNormal="100" workbookViewId="0">
      <pane xSplit="2" ySplit="5" topLeftCell="C6" activePane="bottomRight" state="frozen"/>
      <selection pane="topRight" activeCell="C1" sqref="C1"/>
      <selection pane="bottomLeft" activeCell="A7" sqref="A7"/>
      <selection pane="bottomRight"/>
    </sheetView>
  </sheetViews>
  <sheetFormatPr defaultRowHeight="11.25" x14ac:dyDescent="0.25"/>
  <cols>
    <col min="1" max="2" width="10.5703125" style="13" customWidth="1"/>
    <col min="3" max="3" width="13.140625" style="13" bestFit="1" customWidth="1"/>
    <col min="4" max="4" width="25.42578125" style="13" customWidth="1"/>
    <col min="5" max="5" width="86.42578125" style="12" customWidth="1"/>
    <col min="6" max="6" width="83.42578125" style="12" customWidth="1"/>
    <col min="7" max="7" width="66.28515625" style="12" customWidth="1"/>
    <col min="8" max="8" width="13.7109375" style="13" customWidth="1"/>
    <col min="9" max="9" width="10.7109375" style="13" customWidth="1"/>
    <col min="10" max="10" width="63.42578125" style="13" customWidth="1"/>
    <col min="11" max="11" width="9.5703125" style="13" customWidth="1"/>
    <col min="12" max="12" width="10.42578125" style="13" bestFit="1" customWidth="1"/>
    <col min="13" max="13" width="10.5703125" style="36" bestFit="1" customWidth="1"/>
    <col min="14" max="14" width="13.140625" style="36" customWidth="1"/>
    <col min="15" max="15" width="10.5703125" style="62" customWidth="1"/>
    <col min="16" max="16" width="9" style="36" customWidth="1"/>
    <col min="17" max="17" width="5.42578125" style="13" bestFit="1" customWidth="1"/>
    <col min="18" max="18" width="16.5703125" style="13" bestFit="1" customWidth="1"/>
    <col min="19" max="19" width="14.5703125" style="13" customWidth="1"/>
    <col min="20" max="20" width="9.28515625" style="36" customWidth="1"/>
    <col min="21" max="21" width="12.5703125" style="13" bestFit="1" customWidth="1"/>
    <col min="22" max="22" width="13.42578125" style="36" customWidth="1"/>
    <col min="23" max="23" width="11.85546875" style="13" customWidth="1"/>
    <col min="24" max="24" width="7.5703125" style="63" customWidth="1"/>
    <col min="25" max="26" width="5.7109375" style="13" customWidth="1"/>
    <col min="27" max="27" width="7.28515625" style="13" customWidth="1"/>
    <col min="28" max="29" width="7.7109375" style="13" customWidth="1"/>
    <col min="30" max="30" width="16.42578125" style="13" customWidth="1"/>
    <col min="31" max="31" width="12.7109375" style="13" customWidth="1"/>
    <col min="32" max="32" width="12.5703125" style="13" customWidth="1"/>
    <col min="33" max="33" width="11.7109375" style="13" customWidth="1"/>
    <col min="34" max="35" width="12" style="13" customWidth="1"/>
    <col min="36" max="36" width="17" style="13" bestFit="1" customWidth="1"/>
    <col min="37" max="37" width="17.7109375" style="64" customWidth="1"/>
    <col min="38" max="38" width="15.42578125" style="36" customWidth="1"/>
    <col min="39" max="39" width="16.7109375" style="13" customWidth="1"/>
    <col min="40" max="41" width="15.42578125" style="36" customWidth="1"/>
    <col min="42" max="42" width="15" style="13" customWidth="1"/>
    <col min="43" max="43" width="15.42578125" style="13" customWidth="1"/>
    <col min="44" max="44" width="12.140625" style="13" customWidth="1"/>
    <col min="45" max="45" width="11.42578125" style="13" bestFit="1" customWidth="1"/>
    <col min="46" max="46" width="14.7109375" style="13" customWidth="1"/>
    <col min="47" max="47" width="11" style="75" customWidth="1"/>
    <col min="48" max="48" width="8.5703125" style="13" bestFit="1" customWidth="1"/>
    <col min="49" max="49" width="11.28515625" style="13" customWidth="1"/>
    <col min="50" max="50" width="12.140625" style="13" customWidth="1"/>
    <col min="51" max="51" width="10" style="13" customWidth="1"/>
    <col min="52" max="52" width="10.5703125" style="13" customWidth="1"/>
    <col min="53" max="53" width="12" style="13" customWidth="1"/>
    <col min="54" max="54" width="13" style="13" customWidth="1"/>
    <col min="55" max="55" width="13.28515625" style="13" customWidth="1"/>
    <col min="56" max="56" width="12" style="13" customWidth="1"/>
    <col min="57" max="57" width="13.5703125" style="13" customWidth="1"/>
    <col min="58" max="58" width="13.140625" style="13" customWidth="1"/>
    <col min="59" max="59" width="14.28515625" style="13" customWidth="1"/>
    <col min="60" max="60" width="18.28515625" style="13" customWidth="1"/>
    <col min="61" max="61" width="20.140625" style="13" bestFit="1" customWidth="1"/>
    <col min="62" max="16384" width="9.140625" style="13"/>
  </cols>
  <sheetData>
    <row r="1" spans="1:53" ht="18.75" x14ac:dyDescent="0.25">
      <c r="A1" s="30"/>
      <c r="B1" s="30"/>
      <c r="C1" s="30"/>
      <c r="D1" s="18"/>
      <c r="E1" s="50"/>
      <c r="F1" s="50"/>
      <c r="G1" s="29"/>
      <c r="H1" s="31"/>
      <c r="I1" s="31"/>
      <c r="J1" s="31"/>
      <c r="K1" s="30"/>
      <c r="L1" s="30"/>
      <c r="M1" s="34"/>
      <c r="N1" s="34"/>
      <c r="O1" s="59"/>
      <c r="P1" s="34"/>
      <c r="Q1" s="30"/>
      <c r="R1" s="30"/>
      <c r="S1" s="31"/>
      <c r="T1" s="38"/>
      <c r="U1" s="21"/>
      <c r="V1" s="38"/>
      <c r="W1" s="21"/>
      <c r="X1" s="60"/>
      <c r="Y1" s="21"/>
      <c r="Z1" s="21"/>
      <c r="AA1" s="21"/>
      <c r="AB1" s="21"/>
      <c r="AC1" s="21"/>
      <c r="AD1" s="21"/>
      <c r="AE1" s="21"/>
      <c r="AF1" s="21"/>
      <c r="AG1" s="21"/>
      <c r="AH1" s="21"/>
      <c r="AI1" s="21"/>
      <c r="AJ1" s="21"/>
      <c r="AK1" s="61"/>
      <c r="AL1" s="38"/>
      <c r="AM1" s="21"/>
      <c r="AN1" s="38"/>
      <c r="AO1" s="38"/>
      <c r="AP1" s="21"/>
      <c r="AQ1" s="21"/>
      <c r="AR1" s="21"/>
      <c r="AS1" s="21"/>
      <c r="AT1" s="21"/>
      <c r="AU1" s="71"/>
      <c r="AV1" s="21"/>
      <c r="AW1" s="21"/>
      <c r="AX1" s="21"/>
      <c r="AY1" s="21"/>
      <c r="AZ1" s="21"/>
      <c r="BA1" s="21"/>
    </row>
    <row r="2" spans="1:53" ht="28.5" x14ac:dyDescent="0.25">
      <c r="A2" s="30"/>
      <c r="B2" s="30"/>
      <c r="C2" s="24"/>
      <c r="D2" s="24"/>
      <c r="E2" s="23" t="s">
        <v>185</v>
      </c>
      <c r="F2" s="54"/>
      <c r="G2" s="52"/>
      <c r="H2" s="31"/>
      <c r="I2" s="31"/>
      <c r="J2" s="31"/>
      <c r="K2" s="30"/>
      <c r="L2" s="30"/>
      <c r="M2" s="34"/>
      <c r="N2" s="34"/>
      <c r="O2" s="59"/>
      <c r="P2" s="37"/>
      <c r="Q2" s="30"/>
      <c r="R2" s="30"/>
      <c r="S2" s="31"/>
      <c r="T2" s="38"/>
      <c r="U2" s="21"/>
      <c r="V2" s="38"/>
      <c r="W2" s="21"/>
      <c r="X2" s="60"/>
      <c r="Y2" s="21"/>
      <c r="Z2" s="21"/>
      <c r="AA2" s="21"/>
      <c r="AB2" s="21"/>
      <c r="AC2" s="21"/>
      <c r="AD2" s="21"/>
      <c r="AE2" s="21"/>
      <c r="AF2" s="21"/>
      <c r="AG2" s="21"/>
      <c r="AH2" s="21"/>
      <c r="AI2" s="21"/>
      <c r="AJ2" s="21"/>
      <c r="AK2" s="61"/>
      <c r="AL2" s="38"/>
      <c r="AM2" s="21"/>
      <c r="AN2" s="38"/>
      <c r="AO2" s="38"/>
      <c r="AP2" s="21"/>
      <c r="AQ2" s="21"/>
      <c r="AR2" s="21"/>
      <c r="AS2" s="21"/>
      <c r="AT2" s="21"/>
      <c r="AU2" s="71"/>
      <c r="AV2" s="21"/>
      <c r="AW2" s="21"/>
      <c r="AX2" s="21"/>
      <c r="AY2" s="21"/>
      <c r="AZ2" s="21"/>
      <c r="BA2" s="21"/>
    </row>
    <row r="3" spans="1:53" ht="18.75" x14ac:dyDescent="0.25">
      <c r="A3" s="30"/>
      <c r="B3" s="30"/>
      <c r="C3" s="24"/>
      <c r="D3" s="24"/>
      <c r="E3" s="52"/>
      <c r="F3" s="55"/>
      <c r="G3" s="52"/>
      <c r="H3" s="31"/>
      <c r="I3" s="31"/>
      <c r="J3" s="32"/>
      <c r="K3" s="30"/>
      <c r="L3" s="30"/>
      <c r="M3" s="34"/>
      <c r="N3" s="34"/>
      <c r="O3" s="59"/>
      <c r="P3" s="37"/>
      <c r="Q3" s="30"/>
      <c r="R3" s="30"/>
      <c r="S3" s="32"/>
      <c r="T3" s="38"/>
      <c r="U3" s="21"/>
      <c r="V3" s="38"/>
      <c r="W3" s="21"/>
      <c r="X3" s="60"/>
      <c r="Y3" s="21"/>
      <c r="Z3" s="21"/>
      <c r="AA3" s="21"/>
      <c r="AB3" s="21"/>
      <c r="AC3" s="21"/>
      <c r="AD3" s="21"/>
      <c r="AE3" s="21"/>
      <c r="AF3" s="21"/>
      <c r="AG3" s="21"/>
      <c r="AH3" s="21"/>
      <c r="AI3" s="21"/>
      <c r="AJ3" s="21"/>
      <c r="AK3" s="61"/>
      <c r="AL3" s="38"/>
      <c r="AM3" s="21"/>
      <c r="AN3" s="38"/>
      <c r="AO3" s="38"/>
      <c r="AP3" s="21"/>
      <c r="AQ3" s="21"/>
      <c r="AR3" s="21"/>
      <c r="AS3" s="21"/>
      <c r="AT3" s="21"/>
      <c r="AU3" s="71"/>
      <c r="AV3" s="21"/>
      <c r="AW3" s="21"/>
      <c r="AX3" s="21"/>
      <c r="AY3" s="21"/>
      <c r="AZ3" s="21"/>
      <c r="BA3" s="21"/>
    </row>
    <row r="4" spans="1:53" ht="23.25" x14ac:dyDescent="0.25">
      <c r="A4" s="231" t="s">
        <v>144</v>
      </c>
      <c r="B4" s="231"/>
      <c r="C4" s="232" t="s">
        <v>0</v>
      </c>
      <c r="D4" s="232"/>
      <c r="E4" s="232"/>
      <c r="F4" s="232"/>
      <c r="G4" s="232"/>
      <c r="H4" s="233" t="s">
        <v>145</v>
      </c>
      <c r="I4" s="233"/>
      <c r="J4" s="65" t="s">
        <v>1</v>
      </c>
      <c r="K4" s="234" t="s">
        <v>146</v>
      </c>
      <c r="L4" s="234"/>
      <c r="M4" s="234"/>
      <c r="N4" s="234"/>
      <c r="O4" s="234"/>
      <c r="P4" s="234"/>
      <c r="Q4" s="234"/>
      <c r="R4" s="234"/>
      <c r="S4" s="234"/>
      <c r="T4" s="234"/>
      <c r="U4" s="234"/>
      <c r="V4" s="234"/>
      <c r="W4" s="234"/>
      <c r="X4" s="234"/>
      <c r="Y4" s="233" t="s">
        <v>147</v>
      </c>
      <c r="Z4" s="233"/>
      <c r="AA4" s="233"/>
      <c r="AB4" s="233"/>
      <c r="AC4" s="233"/>
      <c r="AD4" s="233"/>
      <c r="AE4" s="233"/>
      <c r="AF4" s="233"/>
      <c r="AG4" s="233"/>
      <c r="AH4" s="233"/>
      <c r="AI4" s="233"/>
      <c r="AJ4" s="233"/>
      <c r="AK4" s="233"/>
      <c r="AL4" s="233"/>
      <c r="AM4" s="233"/>
      <c r="AN4" s="233"/>
      <c r="AO4" s="233"/>
      <c r="AP4" s="233"/>
      <c r="AQ4" s="233"/>
      <c r="AR4" s="233"/>
      <c r="AS4" s="230" t="s">
        <v>148</v>
      </c>
      <c r="AT4" s="230"/>
      <c r="AU4" s="230"/>
      <c r="AV4" s="230"/>
      <c r="AW4" s="230"/>
      <c r="AX4" s="230"/>
      <c r="AY4" s="230"/>
      <c r="AZ4" s="230"/>
      <c r="BA4" s="230"/>
    </row>
    <row r="5" spans="1:53" s="14" customFormat="1" ht="48" x14ac:dyDescent="0.25">
      <c r="A5" s="39" t="s">
        <v>2</v>
      </c>
      <c r="B5" s="39" t="s">
        <v>149</v>
      </c>
      <c r="C5" s="40" t="s">
        <v>24</v>
      </c>
      <c r="D5" s="40" t="s">
        <v>26</v>
      </c>
      <c r="E5" s="40" t="s">
        <v>27</v>
      </c>
      <c r="F5" s="40" t="s">
        <v>2296</v>
      </c>
      <c r="G5" s="40" t="s">
        <v>28</v>
      </c>
      <c r="H5" s="41" t="s">
        <v>25</v>
      </c>
      <c r="I5" s="41" t="s">
        <v>150</v>
      </c>
      <c r="J5" s="42" t="s">
        <v>1</v>
      </c>
      <c r="K5" s="43" t="s">
        <v>151</v>
      </c>
      <c r="L5" s="43" t="s">
        <v>4</v>
      </c>
      <c r="M5" s="44" t="s">
        <v>17</v>
      </c>
      <c r="N5" s="44" t="s">
        <v>96</v>
      </c>
      <c r="O5" s="43" t="s">
        <v>18</v>
      </c>
      <c r="P5" s="44" t="s">
        <v>15</v>
      </c>
      <c r="Q5" s="43" t="s">
        <v>3</v>
      </c>
      <c r="R5" s="43" t="s">
        <v>33</v>
      </c>
      <c r="S5" s="43" t="s">
        <v>34</v>
      </c>
      <c r="T5" s="44" t="s">
        <v>16</v>
      </c>
      <c r="U5" s="43" t="s">
        <v>32</v>
      </c>
      <c r="V5" s="44" t="s">
        <v>152</v>
      </c>
      <c r="W5" s="43" t="s">
        <v>21</v>
      </c>
      <c r="X5" s="43" t="s">
        <v>20</v>
      </c>
      <c r="Y5" s="41" t="s">
        <v>5</v>
      </c>
      <c r="Z5" s="41" t="s">
        <v>6</v>
      </c>
      <c r="AA5" s="41" t="s">
        <v>19</v>
      </c>
      <c r="AB5" s="41" t="s">
        <v>153</v>
      </c>
      <c r="AC5" s="41" t="s">
        <v>154</v>
      </c>
      <c r="AD5" s="41" t="s">
        <v>29</v>
      </c>
      <c r="AE5" s="41" t="s">
        <v>30</v>
      </c>
      <c r="AF5" s="41" t="s">
        <v>155</v>
      </c>
      <c r="AG5" s="41" t="s">
        <v>156</v>
      </c>
      <c r="AH5" s="41" t="s">
        <v>7</v>
      </c>
      <c r="AI5" s="41" t="s">
        <v>8</v>
      </c>
      <c r="AJ5" s="41" t="s">
        <v>31</v>
      </c>
      <c r="AK5" s="41" t="s">
        <v>22</v>
      </c>
      <c r="AL5" s="45" t="s">
        <v>157</v>
      </c>
      <c r="AM5" s="41" t="s">
        <v>23</v>
      </c>
      <c r="AN5" s="45" t="s">
        <v>158</v>
      </c>
      <c r="AO5" s="45" t="s">
        <v>159</v>
      </c>
      <c r="AP5" s="41" t="s">
        <v>160</v>
      </c>
      <c r="AQ5" s="41" t="s">
        <v>161</v>
      </c>
      <c r="AR5" s="41" t="s">
        <v>162</v>
      </c>
      <c r="AS5" s="46" t="s">
        <v>9</v>
      </c>
      <c r="AT5" s="46" t="s">
        <v>10</v>
      </c>
      <c r="AU5" s="72" t="s">
        <v>11</v>
      </c>
      <c r="AV5" s="46" t="s">
        <v>35</v>
      </c>
      <c r="AW5" s="46" t="s">
        <v>14</v>
      </c>
      <c r="AX5" s="46" t="s">
        <v>12</v>
      </c>
      <c r="AY5" s="46" t="s">
        <v>13</v>
      </c>
      <c r="AZ5" s="46" t="s">
        <v>36</v>
      </c>
      <c r="BA5" s="46" t="s">
        <v>163</v>
      </c>
    </row>
    <row r="6" spans="1:53" ht="101.25" x14ac:dyDescent="0.25">
      <c r="A6" s="13">
        <v>9001388635</v>
      </c>
      <c r="B6" s="13" t="s">
        <v>4459</v>
      </c>
      <c r="C6" s="13" t="s">
        <v>73</v>
      </c>
      <c r="D6" s="13" t="s">
        <v>48</v>
      </c>
      <c r="E6" s="13" t="s">
        <v>4460</v>
      </c>
      <c r="F6" s="13" t="s">
        <v>4461</v>
      </c>
      <c r="G6" s="13" t="s">
        <v>4462</v>
      </c>
      <c r="H6" s="13" t="s">
        <v>72</v>
      </c>
      <c r="I6" s="13" t="s">
        <v>37</v>
      </c>
      <c r="J6" s="13" t="s">
        <v>48</v>
      </c>
      <c r="K6" s="13">
        <v>593672</v>
      </c>
      <c r="L6" s="13" t="s">
        <v>38</v>
      </c>
      <c r="M6" s="239">
        <v>170000</v>
      </c>
      <c r="N6" s="239">
        <v>170000</v>
      </c>
      <c r="O6" s="58">
        <v>0.85</v>
      </c>
      <c r="P6" s="239">
        <v>200000</v>
      </c>
      <c r="Q6" s="13" t="s">
        <v>37</v>
      </c>
      <c r="R6" s="13" t="s">
        <v>43</v>
      </c>
      <c r="S6" s="13" t="s">
        <v>43</v>
      </c>
      <c r="T6" s="239">
        <v>200000</v>
      </c>
      <c r="U6" s="13" t="s">
        <v>51</v>
      </c>
      <c r="V6" s="239">
        <v>30000</v>
      </c>
      <c r="W6" s="13" t="s">
        <v>44</v>
      </c>
      <c r="X6" s="58">
        <v>5.2400000000000002E-2</v>
      </c>
      <c r="Y6" s="13">
        <v>38</v>
      </c>
      <c r="Z6" s="13">
        <v>42</v>
      </c>
      <c r="AA6" s="13">
        <v>24</v>
      </c>
      <c r="AB6" s="13">
        <v>62</v>
      </c>
      <c r="AC6" s="13">
        <v>66</v>
      </c>
      <c r="AD6" s="13" t="s">
        <v>49</v>
      </c>
      <c r="AE6" s="13" t="s">
        <v>49</v>
      </c>
      <c r="AF6" s="13" t="s">
        <v>37</v>
      </c>
      <c r="AG6" s="13" t="s">
        <v>39</v>
      </c>
      <c r="AH6" s="13" t="s">
        <v>55</v>
      </c>
      <c r="AI6" s="13" t="s">
        <v>55</v>
      </c>
      <c r="AJ6" s="13" t="s">
        <v>164</v>
      </c>
      <c r="AK6" s="13" t="s">
        <v>45</v>
      </c>
      <c r="AL6" s="239">
        <v>36890</v>
      </c>
      <c r="AM6" s="13" t="s">
        <v>45</v>
      </c>
      <c r="AN6" s="239">
        <v>17933</v>
      </c>
      <c r="AO6" s="239">
        <v>54823</v>
      </c>
      <c r="AP6" s="13" t="s">
        <v>37</v>
      </c>
      <c r="AQ6" s="13" t="s">
        <v>37</v>
      </c>
      <c r="AR6" s="13" t="s">
        <v>43</v>
      </c>
      <c r="AS6" s="13" t="s">
        <v>75</v>
      </c>
      <c r="AT6" s="13" t="s">
        <v>76</v>
      </c>
      <c r="AU6" s="13">
        <v>1</v>
      </c>
      <c r="AV6" s="13" t="s">
        <v>4463</v>
      </c>
      <c r="AW6" s="13">
        <v>1967</v>
      </c>
      <c r="AX6" s="13" t="s">
        <v>39</v>
      </c>
      <c r="AY6" s="13">
        <v>99</v>
      </c>
      <c r="AZ6" s="13" t="s">
        <v>4464</v>
      </c>
      <c r="BA6" s="13" t="s">
        <v>39</v>
      </c>
    </row>
    <row r="7" spans="1:53" ht="168.75" x14ac:dyDescent="0.25">
      <c r="A7" s="13">
        <v>9001391220</v>
      </c>
      <c r="B7" s="13" t="s">
        <v>4610</v>
      </c>
      <c r="C7" s="13" t="s">
        <v>73</v>
      </c>
      <c r="D7" s="13" t="s">
        <v>48</v>
      </c>
      <c r="E7" s="13" t="s">
        <v>4611</v>
      </c>
      <c r="F7" s="13" t="s">
        <v>48</v>
      </c>
      <c r="G7" s="13" t="s">
        <v>4612</v>
      </c>
      <c r="H7" s="13" t="s">
        <v>832</v>
      </c>
      <c r="I7" s="13" t="s">
        <v>37</v>
      </c>
      <c r="J7" s="13" t="s">
        <v>4613</v>
      </c>
      <c r="K7" s="13">
        <v>483323</v>
      </c>
      <c r="L7" s="13" t="s">
        <v>38</v>
      </c>
      <c r="M7" s="239">
        <v>167000</v>
      </c>
      <c r="N7" s="239">
        <v>168299</v>
      </c>
      <c r="O7" s="58">
        <v>0.81303859999999994</v>
      </c>
      <c r="P7" s="239">
        <v>207000</v>
      </c>
      <c r="Q7" s="13" t="s">
        <v>37</v>
      </c>
      <c r="R7" s="13" t="s">
        <v>43</v>
      </c>
      <c r="S7" s="13" t="s">
        <v>43</v>
      </c>
      <c r="T7" s="239">
        <v>207000</v>
      </c>
      <c r="U7" s="13" t="s">
        <v>51</v>
      </c>
      <c r="V7" s="239">
        <v>9000</v>
      </c>
      <c r="W7" s="13" t="s">
        <v>44</v>
      </c>
      <c r="X7" s="58">
        <v>4.8399999999999999E-2</v>
      </c>
      <c r="Y7" s="13">
        <v>42</v>
      </c>
      <c r="Z7" s="13" t="s">
        <v>43</v>
      </c>
      <c r="AA7" s="13">
        <v>27</v>
      </c>
      <c r="AB7" s="13">
        <v>69</v>
      </c>
      <c r="AC7" s="13" t="s">
        <v>43</v>
      </c>
      <c r="AD7" s="13" t="s">
        <v>49</v>
      </c>
      <c r="AE7" s="13" t="s">
        <v>43</v>
      </c>
      <c r="AF7" s="13" t="s">
        <v>37</v>
      </c>
      <c r="AG7" s="13" t="s">
        <v>37</v>
      </c>
      <c r="AH7" s="13" t="s">
        <v>55</v>
      </c>
      <c r="AI7" s="13" t="s">
        <v>43</v>
      </c>
      <c r="AJ7" s="13" t="s">
        <v>43</v>
      </c>
      <c r="AK7" s="13" t="s">
        <v>45</v>
      </c>
      <c r="AL7" s="239">
        <v>44138</v>
      </c>
      <c r="AM7" s="13" t="s">
        <v>43</v>
      </c>
      <c r="AN7" s="240">
        <v>0</v>
      </c>
      <c r="AO7" s="239">
        <v>44138</v>
      </c>
      <c r="AP7" s="13" t="s">
        <v>37</v>
      </c>
      <c r="AQ7" s="13" t="s">
        <v>37</v>
      </c>
      <c r="AR7" s="13" t="s">
        <v>43</v>
      </c>
      <c r="AS7" s="13" t="s">
        <v>41</v>
      </c>
      <c r="AT7" s="13" t="s">
        <v>58</v>
      </c>
      <c r="AU7" s="13">
        <v>3</v>
      </c>
      <c r="AV7" s="13" t="s">
        <v>4614</v>
      </c>
      <c r="AW7" s="13">
        <v>1975</v>
      </c>
      <c r="AX7" s="13" t="s">
        <v>37</v>
      </c>
      <c r="AY7" s="13" t="s">
        <v>43</v>
      </c>
      <c r="AZ7" s="13" t="s">
        <v>4615</v>
      </c>
      <c r="BA7" s="13" t="s">
        <v>39</v>
      </c>
    </row>
    <row r="8" spans="1:53" ht="123.75" x14ac:dyDescent="0.25">
      <c r="A8" s="13">
        <v>9001391532</v>
      </c>
      <c r="B8" s="13" t="s">
        <v>4725</v>
      </c>
      <c r="C8" s="13" t="s">
        <v>73</v>
      </c>
      <c r="D8" s="13" t="s">
        <v>48</v>
      </c>
      <c r="E8" s="13" t="s">
        <v>4726</v>
      </c>
      <c r="F8" s="13" t="s">
        <v>626</v>
      </c>
      <c r="G8" s="13" t="s">
        <v>359</v>
      </c>
      <c r="H8" s="13" t="s">
        <v>72</v>
      </c>
      <c r="I8" s="13" t="s">
        <v>37</v>
      </c>
      <c r="J8" s="13" t="s">
        <v>4727</v>
      </c>
      <c r="K8" s="13">
        <v>588247</v>
      </c>
      <c r="L8" s="13" t="s">
        <v>38</v>
      </c>
      <c r="M8" s="239">
        <v>160000</v>
      </c>
      <c r="N8" s="239">
        <v>160000</v>
      </c>
      <c r="O8" s="58">
        <v>0.76190469999999999</v>
      </c>
      <c r="P8" s="239">
        <v>210000</v>
      </c>
      <c r="Q8" s="13" t="s">
        <v>37</v>
      </c>
      <c r="R8" s="13" t="s">
        <v>43</v>
      </c>
      <c r="S8" s="13" t="s">
        <v>43</v>
      </c>
      <c r="T8" s="239">
        <v>210000</v>
      </c>
      <c r="U8" s="13" t="s">
        <v>51</v>
      </c>
      <c r="V8" s="240" t="s">
        <v>43</v>
      </c>
      <c r="W8" s="13" t="s">
        <v>44</v>
      </c>
      <c r="X8" s="58">
        <v>4.6899999999999997E-2</v>
      </c>
      <c r="Y8" s="13">
        <v>53</v>
      </c>
      <c r="Z8" s="13">
        <v>50</v>
      </c>
      <c r="AA8" s="13">
        <v>16</v>
      </c>
      <c r="AB8" s="13">
        <v>69</v>
      </c>
      <c r="AC8" s="13">
        <v>66</v>
      </c>
      <c r="AD8" s="13" t="s">
        <v>53</v>
      </c>
      <c r="AE8" s="13" t="s">
        <v>53</v>
      </c>
      <c r="AF8" s="13" t="s">
        <v>37</v>
      </c>
      <c r="AG8" s="13" t="s">
        <v>37</v>
      </c>
      <c r="AH8" s="13" t="s">
        <v>40</v>
      </c>
      <c r="AI8" s="13" t="s">
        <v>40</v>
      </c>
      <c r="AJ8" s="13" t="s">
        <v>50</v>
      </c>
      <c r="AK8" s="13" t="s">
        <v>65</v>
      </c>
      <c r="AL8" s="239">
        <v>36871</v>
      </c>
      <c r="AM8" s="13" t="s">
        <v>45</v>
      </c>
      <c r="AN8" s="239">
        <v>13253</v>
      </c>
      <c r="AO8" s="239">
        <v>50124</v>
      </c>
      <c r="AP8" s="13" t="s">
        <v>37</v>
      </c>
      <c r="AQ8" s="13" t="s">
        <v>37</v>
      </c>
      <c r="AR8" s="13" t="s">
        <v>43</v>
      </c>
      <c r="AS8" s="13" t="s">
        <v>41</v>
      </c>
      <c r="AT8" s="13" t="s">
        <v>58</v>
      </c>
      <c r="AU8" s="13">
        <v>3</v>
      </c>
      <c r="AV8" s="13" t="s">
        <v>4728</v>
      </c>
      <c r="AW8" s="13">
        <v>1963</v>
      </c>
      <c r="AX8" s="13" t="s">
        <v>37</v>
      </c>
      <c r="AY8" s="13" t="s">
        <v>43</v>
      </c>
      <c r="AZ8" s="13" t="s">
        <v>4729</v>
      </c>
      <c r="BA8" s="13" t="s">
        <v>39</v>
      </c>
    </row>
  </sheetData>
  <autoFilter ref="A5:BA5"/>
  <mergeCells count="6">
    <mergeCell ref="AS4:BA4"/>
    <mergeCell ref="A4:B4"/>
    <mergeCell ref="C4:G4"/>
    <mergeCell ref="H4:I4"/>
    <mergeCell ref="K4:X4"/>
    <mergeCell ref="Y4:AR4"/>
  </mergeCells>
  <pageMargins left="0" right="0" top="0" bottom="0.35433070866141736" header="0" footer="0.11811023622047245"/>
  <pageSetup scale="85" pageOrder="overThenDown" orientation="landscape" r:id="rId1"/>
  <headerFooter scaleWithDoc="0">
    <oddFooter>&amp;L&amp;"Calibri,Regular"&amp;8&amp;K00-049Private &amp; Confidential&amp;R&amp;"Calibri,Regular"&amp;8&amp;K00-034Page&amp;P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A92"/>
  <sheetViews>
    <sheetView showGridLines="0" zoomScaleNormal="100" workbookViewId="0">
      <pane xSplit="2" ySplit="5" topLeftCell="C6" activePane="bottomRight" state="frozen"/>
      <selection pane="topRight" activeCell="C1" sqref="C1"/>
      <selection pane="bottomLeft" activeCell="A7" sqref="A7"/>
      <selection pane="bottomRight" sqref="A1:A1048576"/>
    </sheetView>
  </sheetViews>
  <sheetFormatPr defaultRowHeight="11.25" x14ac:dyDescent="0.25"/>
  <cols>
    <col min="1" max="2" width="10.5703125" style="13" customWidth="1"/>
    <col min="3" max="3" width="13.140625" style="13" bestFit="1" customWidth="1"/>
    <col min="4" max="4" width="92" style="12" customWidth="1"/>
    <col min="5" max="5" width="86.42578125" style="12" customWidth="1"/>
    <col min="6" max="6" width="83.42578125" style="12" customWidth="1"/>
    <col min="7" max="7" width="66.28515625" style="12" customWidth="1"/>
    <col min="8" max="8" width="13.7109375" style="13" customWidth="1"/>
    <col min="9" max="9" width="10.7109375" style="13" customWidth="1"/>
    <col min="10" max="10" width="63.42578125" style="13" customWidth="1"/>
    <col min="11" max="11" width="9.5703125" style="13" customWidth="1"/>
    <col min="12" max="12" width="10.42578125" style="13" bestFit="1" customWidth="1"/>
    <col min="13" max="13" width="10.5703125" style="36" bestFit="1" customWidth="1"/>
    <col min="14" max="14" width="13.140625" style="36" customWidth="1"/>
    <col min="15" max="15" width="10.5703125" style="62" customWidth="1"/>
    <col min="16" max="16" width="9" style="36" customWidth="1"/>
    <col min="17" max="17" width="5.42578125" style="13" bestFit="1" customWidth="1"/>
    <col min="18" max="18" width="16.5703125" style="13" bestFit="1" customWidth="1"/>
    <col min="19" max="19" width="14.5703125" style="13" customWidth="1"/>
    <col min="20" max="20" width="9.28515625" style="36" customWidth="1"/>
    <col min="21" max="21" width="12.5703125" style="13" bestFit="1" customWidth="1"/>
    <col min="22" max="22" width="13.42578125" style="36" customWidth="1"/>
    <col min="23" max="23" width="11.85546875" style="13" customWidth="1"/>
    <col min="24" max="24" width="7.5703125" style="63" customWidth="1"/>
    <col min="25" max="26" width="5.7109375" style="13" customWidth="1"/>
    <col min="27" max="27" width="7.28515625" style="13" customWidth="1"/>
    <col min="28" max="29" width="7.7109375" style="13" customWidth="1"/>
    <col min="30" max="30" width="16.42578125" style="13" customWidth="1"/>
    <col min="31" max="31" width="12.7109375" style="13" customWidth="1"/>
    <col min="32" max="32" width="12.5703125" style="13" customWidth="1"/>
    <col min="33" max="33" width="11.7109375" style="13" customWidth="1"/>
    <col min="34" max="35" width="12" style="13" customWidth="1"/>
    <col min="36" max="36" width="17" style="13" bestFit="1" customWidth="1"/>
    <col min="37" max="37" width="17.7109375" style="64" customWidth="1"/>
    <col min="38" max="38" width="15.42578125" style="36" customWidth="1"/>
    <col min="39" max="39" width="16.7109375" style="13" customWidth="1"/>
    <col min="40" max="41" width="15.42578125" style="36" customWidth="1"/>
    <col min="42" max="42" width="15" style="13" customWidth="1"/>
    <col min="43" max="43" width="15.42578125" style="13" customWidth="1"/>
    <col min="44" max="44" width="12.140625" style="13" customWidth="1"/>
    <col min="45" max="45" width="11.42578125" style="13" bestFit="1" customWidth="1"/>
    <col min="46" max="46" width="14.7109375" style="13" customWidth="1"/>
    <col min="47" max="47" width="11" style="75" customWidth="1"/>
    <col min="48" max="48" width="8.5703125" style="13" bestFit="1" customWidth="1"/>
    <col min="49" max="49" width="11.28515625" style="13" customWidth="1"/>
    <col min="50" max="50" width="12.140625" style="13" customWidth="1"/>
    <col min="51" max="51" width="10" style="13" customWidth="1"/>
    <col min="52" max="52" width="10.5703125" style="13" customWidth="1"/>
    <col min="53" max="53" width="12" style="13" customWidth="1"/>
    <col min="54" max="54" width="13" style="13" customWidth="1"/>
    <col min="55" max="55" width="13.28515625" style="13" customWidth="1"/>
    <col min="56" max="56" width="12" style="13" customWidth="1"/>
    <col min="57" max="57" width="13.5703125" style="13" customWidth="1"/>
    <col min="58" max="58" width="13.140625" style="13" customWidth="1"/>
    <col min="59" max="59" width="14.28515625" style="13" customWidth="1"/>
    <col min="60" max="60" width="18.28515625" style="13" customWidth="1"/>
    <col min="61" max="61" width="20.140625" style="13" bestFit="1" customWidth="1"/>
    <col min="62" max="16384" width="9.140625" style="13"/>
  </cols>
  <sheetData>
    <row r="1" spans="1:53" ht="18.75" x14ac:dyDescent="0.25">
      <c r="A1" s="30"/>
      <c r="B1" s="30"/>
      <c r="C1" s="30"/>
      <c r="D1" s="50"/>
      <c r="E1" s="50"/>
      <c r="F1" s="50"/>
      <c r="G1" s="29"/>
      <c r="H1" s="31"/>
      <c r="I1" s="31"/>
      <c r="J1" s="31"/>
      <c r="K1" s="30"/>
      <c r="L1" s="30"/>
      <c r="M1" s="34"/>
      <c r="N1" s="34"/>
      <c r="O1" s="59"/>
      <c r="P1" s="34"/>
      <c r="Q1" s="30"/>
      <c r="R1" s="30"/>
      <c r="S1" s="31"/>
      <c r="T1" s="38"/>
      <c r="U1" s="21"/>
      <c r="V1" s="38"/>
      <c r="W1" s="21"/>
      <c r="X1" s="60"/>
      <c r="Y1" s="21"/>
      <c r="Z1" s="21"/>
      <c r="AA1" s="21"/>
      <c r="AB1" s="21"/>
      <c r="AC1" s="21"/>
      <c r="AD1" s="21"/>
      <c r="AE1" s="21"/>
      <c r="AF1" s="21"/>
      <c r="AG1" s="21"/>
      <c r="AH1" s="21"/>
      <c r="AI1" s="21"/>
      <c r="AJ1" s="21"/>
      <c r="AK1" s="61"/>
      <c r="AL1" s="38"/>
      <c r="AM1" s="21"/>
      <c r="AN1" s="38"/>
      <c r="AO1" s="38"/>
      <c r="AP1" s="21"/>
      <c r="AQ1" s="21"/>
      <c r="AR1" s="21"/>
      <c r="AS1" s="21"/>
      <c r="AT1" s="21"/>
      <c r="AU1" s="71"/>
      <c r="AV1" s="21"/>
      <c r="AW1" s="21"/>
      <c r="AX1" s="21"/>
      <c r="AY1" s="21"/>
      <c r="AZ1" s="21"/>
      <c r="BA1" s="21"/>
    </row>
    <row r="2" spans="1:53" ht="28.5" x14ac:dyDescent="0.25">
      <c r="A2" s="30"/>
      <c r="B2" s="30"/>
      <c r="C2" s="24"/>
      <c r="D2" s="52"/>
      <c r="E2" s="53" t="s">
        <v>188</v>
      </c>
      <c r="F2" s="54"/>
      <c r="G2" s="52"/>
      <c r="H2" s="31"/>
      <c r="I2" s="31"/>
      <c r="J2" s="31"/>
      <c r="K2" s="30"/>
      <c r="L2" s="30"/>
      <c r="M2" s="34"/>
      <c r="N2" s="34"/>
      <c r="O2" s="59"/>
      <c r="P2" s="37"/>
      <c r="Q2" s="30"/>
      <c r="R2" s="30"/>
      <c r="S2" s="31"/>
      <c r="T2" s="38"/>
      <c r="U2" s="21"/>
      <c r="V2" s="38"/>
      <c r="W2" s="21"/>
      <c r="X2" s="60"/>
      <c r="Y2" s="21"/>
      <c r="Z2" s="21"/>
      <c r="AA2" s="21"/>
      <c r="AB2" s="21"/>
      <c r="AC2" s="21"/>
      <c r="AD2" s="21"/>
      <c r="AE2" s="21"/>
      <c r="AF2" s="21"/>
      <c r="AG2" s="21"/>
      <c r="AH2" s="21"/>
      <c r="AI2" s="21"/>
      <c r="AJ2" s="21"/>
      <c r="AK2" s="61"/>
      <c r="AL2" s="38"/>
      <c r="AM2" s="21"/>
      <c r="AN2" s="38"/>
      <c r="AO2" s="38"/>
      <c r="AP2" s="21"/>
      <c r="AQ2" s="21"/>
      <c r="AR2" s="21"/>
      <c r="AS2" s="21"/>
      <c r="AT2" s="21"/>
      <c r="AU2" s="71"/>
      <c r="AV2" s="21"/>
      <c r="AW2" s="21"/>
      <c r="AX2" s="21"/>
      <c r="AY2" s="21"/>
      <c r="AZ2" s="21"/>
      <c r="BA2" s="21"/>
    </row>
    <row r="3" spans="1:53" ht="18.75" x14ac:dyDescent="0.25">
      <c r="A3" s="30"/>
      <c r="B3" s="30"/>
      <c r="C3" s="24"/>
      <c r="D3" s="52"/>
      <c r="E3" s="52"/>
      <c r="F3" s="55"/>
      <c r="G3" s="52"/>
      <c r="H3" s="31"/>
      <c r="I3" s="31"/>
      <c r="J3" s="32"/>
      <c r="K3" s="30"/>
      <c r="L3" s="30"/>
      <c r="M3" s="34"/>
      <c r="N3" s="34"/>
      <c r="O3" s="59"/>
      <c r="P3" s="37"/>
      <c r="Q3" s="30"/>
      <c r="R3" s="30"/>
      <c r="S3" s="32"/>
      <c r="T3" s="38"/>
      <c r="U3" s="21"/>
      <c r="V3" s="38"/>
      <c r="W3" s="21"/>
      <c r="X3" s="60"/>
      <c r="Y3" s="21"/>
      <c r="Z3" s="21"/>
      <c r="AA3" s="21"/>
      <c r="AB3" s="21"/>
      <c r="AC3" s="21"/>
      <c r="AD3" s="21"/>
      <c r="AE3" s="21"/>
      <c r="AF3" s="21"/>
      <c r="AG3" s="21"/>
      <c r="AH3" s="21"/>
      <c r="AI3" s="21"/>
      <c r="AJ3" s="21"/>
      <c r="AK3" s="61"/>
      <c r="AL3" s="38"/>
      <c r="AM3" s="21"/>
      <c r="AN3" s="38"/>
      <c r="AO3" s="38"/>
      <c r="AP3" s="21"/>
      <c r="AQ3" s="21"/>
      <c r="AR3" s="21"/>
      <c r="AS3" s="21"/>
      <c r="AT3" s="21"/>
      <c r="AU3" s="71"/>
      <c r="AV3" s="21"/>
      <c r="AW3" s="21"/>
      <c r="AX3" s="21"/>
      <c r="AY3" s="21"/>
      <c r="AZ3" s="21"/>
      <c r="BA3" s="21"/>
    </row>
    <row r="4" spans="1:53" ht="23.25" x14ac:dyDescent="0.25">
      <c r="A4" s="231" t="s">
        <v>144</v>
      </c>
      <c r="B4" s="231"/>
      <c r="C4" s="232" t="s">
        <v>0</v>
      </c>
      <c r="D4" s="232"/>
      <c r="E4" s="232"/>
      <c r="F4" s="232"/>
      <c r="G4" s="232"/>
      <c r="H4" s="233" t="s">
        <v>145</v>
      </c>
      <c r="I4" s="233"/>
      <c r="J4" s="65" t="s">
        <v>1</v>
      </c>
      <c r="K4" s="234" t="s">
        <v>146</v>
      </c>
      <c r="L4" s="234"/>
      <c r="M4" s="234"/>
      <c r="N4" s="234"/>
      <c r="O4" s="234"/>
      <c r="P4" s="234"/>
      <c r="Q4" s="234"/>
      <c r="R4" s="234"/>
      <c r="S4" s="234"/>
      <c r="T4" s="234"/>
      <c r="U4" s="234"/>
      <c r="V4" s="234"/>
      <c r="W4" s="234"/>
      <c r="X4" s="234"/>
      <c r="Y4" s="233" t="s">
        <v>147</v>
      </c>
      <c r="Z4" s="233"/>
      <c r="AA4" s="233"/>
      <c r="AB4" s="233"/>
      <c r="AC4" s="233"/>
      <c r="AD4" s="233"/>
      <c r="AE4" s="233"/>
      <c r="AF4" s="233"/>
      <c r="AG4" s="233"/>
      <c r="AH4" s="233"/>
      <c r="AI4" s="233"/>
      <c r="AJ4" s="233"/>
      <c r="AK4" s="233"/>
      <c r="AL4" s="233"/>
      <c r="AM4" s="233"/>
      <c r="AN4" s="233"/>
      <c r="AO4" s="233"/>
      <c r="AP4" s="233"/>
      <c r="AQ4" s="233"/>
      <c r="AR4" s="233"/>
      <c r="AS4" s="230" t="s">
        <v>148</v>
      </c>
      <c r="AT4" s="230"/>
      <c r="AU4" s="230"/>
      <c r="AV4" s="230"/>
      <c r="AW4" s="230"/>
      <c r="AX4" s="230"/>
      <c r="AY4" s="230"/>
      <c r="AZ4" s="230"/>
      <c r="BA4" s="230"/>
    </row>
    <row r="5" spans="1:53" s="14" customFormat="1" ht="48" x14ac:dyDescent="0.25">
      <c r="A5" s="39" t="s">
        <v>2</v>
      </c>
      <c r="B5" s="39" t="s">
        <v>149</v>
      </c>
      <c r="C5" s="40" t="s">
        <v>24</v>
      </c>
      <c r="D5" s="40" t="s">
        <v>26</v>
      </c>
      <c r="E5" s="40" t="s">
        <v>27</v>
      </c>
      <c r="F5" s="40" t="s">
        <v>2296</v>
      </c>
      <c r="G5" s="40" t="s">
        <v>28</v>
      </c>
      <c r="H5" s="41" t="s">
        <v>25</v>
      </c>
      <c r="I5" s="41" t="s">
        <v>150</v>
      </c>
      <c r="J5" s="42" t="s">
        <v>1</v>
      </c>
      <c r="K5" s="43" t="s">
        <v>151</v>
      </c>
      <c r="L5" s="43" t="s">
        <v>4</v>
      </c>
      <c r="M5" s="44" t="s">
        <v>17</v>
      </c>
      <c r="N5" s="44" t="s">
        <v>96</v>
      </c>
      <c r="O5" s="43" t="s">
        <v>18</v>
      </c>
      <c r="P5" s="44" t="s">
        <v>15</v>
      </c>
      <c r="Q5" s="43" t="s">
        <v>3</v>
      </c>
      <c r="R5" s="43" t="s">
        <v>33</v>
      </c>
      <c r="S5" s="43" t="s">
        <v>34</v>
      </c>
      <c r="T5" s="44" t="s">
        <v>16</v>
      </c>
      <c r="U5" s="43" t="s">
        <v>32</v>
      </c>
      <c r="V5" s="44" t="s">
        <v>152</v>
      </c>
      <c r="W5" s="43" t="s">
        <v>21</v>
      </c>
      <c r="X5" s="43" t="s">
        <v>20</v>
      </c>
      <c r="Y5" s="41" t="s">
        <v>5</v>
      </c>
      <c r="Z5" s="41" t="s">
        <v>6</v>
      </c>
      <c r="AA5" s="41" t="s">
        <v>19</v>
      </c>
      <c r="AB5" s="41" t="s">
        <v>153</v>
      </c>
      <c r="AC5" s="41" t="s">
        <v>154</v>
      </c>
      <c r="AD5" s="41" t="s">
        <v>29</v>
      </c>
      <c r="AE5" s="41" t="s">
        <v>30</v>
      </c>
      <c r="AF5" s="41" t="s">
        <v>155</v>
      </c>
      <c r="AG5" s="41" t="s">
        <v>156</v>
      </c>
      <c r="AH5" s="41" t="s">
        <v>7</v>
      </c>
      <c r="AI5" s="41" t="s">
        <v>8</v>
      </c>
      <c r="AJ5" s="41" t="s">
        <v>31</v>
      </c>
      <c r="AK5" s="41" t="s">
        <v>22</v>
      </c>
      <c r="AL5" s="45" t="s">
        <v>157</v>
      </c>
      <c r="AM5" s="41" t="s">
        <v>23</v>
      </c>
      <c r="AN5" s="45" t="s">
        <v>158</v>
      </c>
      <c r="AO5" s="45" t="s">
        <v>159</v>
      </c>
      <c r="AP5" s="41" t="s">
        <v>160</v>
      </c>
      <c r="AQ5" s="41" t="s">
        <v>161</v>
      </c>
      <c r="AR5" s="41" t="s">
        <v>162</v>
      </c>
      <c r="AS5" s="46" t="s">
        <v>9</v>
      </c>
      <c r="AT5" s="46" t="s">
        <v>10</v>
      </c>
      <c r="AU5" s="72" t="s">
        <v>11</v>
      </c>
      <c r="AV5" s="46" t="s">
        <v>35</v>
      </c>
      <c r="AW5" s="46" t="s">
        <v>14</v>
      </c>
      <c r="AX5" s="46" t="s">
        <v>12</v>
      </c>
      <c r="AY5" s="46" t="s">
        <v>13</v>
      </c>
      <c r="AZ5" s="46" t="s">
        <v>36</v>
      </c>
      <c r="BA5" s="46" t="s">
        <v>163</v>
      </c>
    </row>
    <row r="6" spans="1:53" ht="202.5" x14ac:dyDescent="0.25">
      <c r="A6" s="13">
        <v>9001391239</v>
      </c>
      <c r="B6" s="13" t="s">
        <v>4361</v>
      </c>
      <c r="C6" s="13" t="s">
        <v>264</v>
      </c>
      <c r="D6" s="13" t="s">
        <v>48</v>
      </c>
      <c r="E6" s="13" t="s">
        <v>48</v>
      </c>
      <c r="F6" s="13" t="s">
        <v>4362</v>
      </c>
      <c r="G6" s="13" t="s">
        <v>48</v>
      </c>
      <c r="H6" s="13" t="s">
        <v>68</v>
      </c>
      <c r="I6" s="13" t="s">
        <v>37</v>
      </c>
      <c r="J6" s="13" t="s">
        <v>48</v>
      </c>
      <c r="K6" s="13">
        <v>116461</v>
      </c>
      <c r="L6" s="13" t="s">
        <v>38</v>
      </c>
      <c r="M6" s="239">
        <v>280000</v>
      </c>
      <c r="N6" s="239">
        <v>280999</v>
      </c>
      <c r="O6" s="58">
        <v>0.80285419999999996</v>
      </c>
      <c r="P6" s="239">
        <v>350000</v>
      </c>
      <c r="Q6" s="13" t="s">
        <v>37</v>
      </c>
      <c r="R6" s="13" t="s">
        <v>43</v>
      </c>
      <c r="S6" s="13" t="s">
        <v>43</v>
      </c>
      <c r="T6" s="239">
        <v>350000</v>
      </c>
      <c r="U6" s="13" t="s">
        <v>51</v>
      </c>
      <c r="V6" s="239">
        <v>51000</v>
      </c>
      <c r="W6" s="13" t="s">
        <v>44</v>
      </c>
      <c r="X6" s="58">
        <v>4.2900000000000001E-2</v>
      </c>
      <c r="Y6" s="13">
        <v>25</v>
      </c>
      <c r="Z6" s="13">
        <v>27</v>
      </c>
      <c r="AA6" s="13">
        <v>30</v>
      </c>
      <c r="AB6" s="13">
        <v>55</v>
      </c>
      <c r="AC6" s="13">
        <v>57</v>
      </c>
      <c r="AD6" s="13" t="s">
        <v>60</v>
      </c>
      <c r="AE6" s="13" t="s">
        <v>60</v>
      </c>
      <c r="AF6" s="13" t="s">
        <v>37</v>
      </c>
      <c r="AG6" s="13" t="s">
        <v>39</v>
      </c>
      <c r="AH6" s="13" t="s">
        <v>55</v>
      </c>
      <c r="AI6" s="13" t="s">
        <v>55</v>
      </c>
      <c r="AJ6" s="13" t="s">
        <v>164</v>
      </c>
      <c r="AK6" s="13" t="s">
        <v>65</v>
      </c>
      <c r="AL6" s="239">
        <v>63615</v>
      </c>
      <c r="AM6" s="13" t="s">
        <v>45</v>
      </c>
      <c r="AN6" s="239">
        <v>22522</v>
      </c>
      <c r="AO6" s="239">
        <v>86137</v>
      </c>
      <c r="AP6" s="13" t="s">
        <v>37</v>
      </c>
      <c r="AQ6" s="13" t="s">
        <v>37</v>
      </c>
      <c r="AR6" s="13" t="s">
        <v>43</v>
      </c>
      <c r="AS6" s="13" t="s">
        <v>75</v>
      </c>
      <c r="AT6" s="13" t="s">
        <v>76</v>
      </c>
      <c r="AU6" s="13">
        <v>2</v>
      </c>
      <c r="AV6" s="13" t="s">
        <v>4363</v>
      </c>
      <c r="AW6" s="13">
        <v>1990</v>
      </c>
      <c r="AX6" s="13" t="s">
        <v>39</v>
      </c>
      <c r="AY6" s="13">
        <v>989</v>
      </c>
      <c r="AZ6" s="13" t="s">
        <v>4364</v>
      </c>
      <c r="BA6" s="13" t="s">
        <v>39</v>
      </c>
    </row>
    <row r="7" spans="1:53" ht="22.5" x14ac:dyDescent="0.25">
      <c r="A7" s="13">
        <v>9001391929</v>
      </c>
      <c r="B7" s="13" t="s">
        <v>4365</v>
      </c>
      <c r="C7" s="13" t="s">
        <v>62</v>
      </c>
      <c r="D7" s="13" t="s">
        <v>48</v>
      </c>
      <c r="E7" s="13" t="s">
        <v>48</v>
      </c>
      <c r="F7" s="13" t="s">
        <v>48</v>
      </c>
      <c r="G7" s="13" t="s">
        <v>4366</v>
      </c>
      <c r="H7" s="13" t="s">
        <v>274</v>
      </c>
      <c r="I7" s="13" t="s">
        <v>37</v>
      </c>
      <c r="J7" s="13" t="s">
        <v>4367</v>
      </c>
      <c r="K7" s="13">
        <v>143002</v>
      </c>
      <c r="L7" s="13" t="s">
        <v>38</v>
      </c>
      <c r="M7" s="239">
        <v>134955</v>
      </c>
      <c r="N7" s="239">
        <v>134955</v>
      </c>
      <c r="O7" s="58">
        <v>0.9</v>
      </c>
      <c r="P7" s="239">
        <v>149950</v>
      </c>
      <c r="Q7" s="13" t="s">
        <v>37</v>
      </c>
      <c r="R7" s="13" t="s">
        <v>43</v>
      </c>
      <c r="S7" s="13" t="s">
        <v>43</v>
      </c>
      <c r="T7" s="239">
        <v>149950</v>
      </c>
      <c r="U7" s="13" t="s">
        <v>51</v>
      </c>
      <c r="V7" s="239">
        <v>14995</v>
      </c>
      <c r="W7" s="13" t="s">
        <v>44</v>
      </c>
      <c r="X7" s="58">
        <v>5.3900000000000003E-2</v>
      </c>
      <c r="Y7" s="13">
        <v>26</v>
      </c>
      <c r="Z7" s="13">
        <v>26</v>
      </c>
      <c r="AA7" s="13">
        <v>35</v>
      </c>
      <c r="AB7" s="13">
        <v>61</v>
      </c>
      <c r="AC7" s="13">
        <v>61</v>
      </c>
      <c r="AD7" s="13" t="s">
        <v>49</v>
      </c>
      <c r="AE7" s="13" t="s">
        <v>49</v>
      </c>
      <c r="AF7" s="13" t="s">
        <v>37</v>
      </c>
      <c r="AG7" s="13" t="s">
        <v>39</v>
      </c>
      <c r="AH7" s="13" t="s">
        <v>40</v>
      </c>
      <c r="AI7" s="13" t="s">
        <v>40</v>
      </c>
      <c r="AJ7" s="13" t="s">
        <v>50</v>
      </c>
      <c r="AK7" s="13" t="s">
        <v>45</v>
      </c>
      <c r="AL7" s="239">
        <v>27000</v>
      </c>
      <c r="AM7" s="13" t="s">
        <v>45</v>
      </c>
      <c r="AN7" s="239">
        <v>24207</v>
      </c>
      <c r="AO7" s="239">
        <v>51207</v>
      </c>
      <c r="AP7" s="13" t="s">
        <v>37</v>
      </c>
      <c r="AQ7" s="13" t="s">
        <v>37</v>
      </c>
      <c r="AR7" s="13" t="s">
        <v>43</v>
      </c>
      <c r="AS7" s="13" t="s">
        <v>41</v>
      </c>
      <c r="AT7" s="13" t="s">
        <v>52</v>
      </c>
      <c r="AU7" s="13">
        <v>2</v>
      </c>
      <c r="AV7" s="13" t="s">
        <v>4368</v>
      </c>
      <c r="AW7" s="13">
        <v>1935</v>
      </c>
      <c r="AX7" s="13" t="s">
        <v>37</v>
      </c>
      <c r="AY7" s="13" t="s">
        <v>43</v>
      </c>
      <c r="AZ7" s="13" t="s">
        <v>4369</v>
      </c>
      <c r="BA7" s="13" t="s">
        <v>39</v>
      </c>
    </row>
    <row r="8" spans="1:53" ht="123.75" x14ac:dyDescent="0.25">
      <c r="A8" s="13">
        <v>9001389970</v>
      </c>
      <c r="B8" s="13" t="s">
        <v>4370</v>
      </c>
      <c r="C8" s="13" t="s">
        <v>264</v>
      </c>
      <c r="D8" s="13" t="s">
        <v>48</v>
      </c>
      <c r="E8" s="13" t="s">
        <v>48</v>
      </c>
      <c r="F8" s="13" t="s">
        <v>4371</v>
      </c>
      <c r="G8" s="13" t="s">
        <v>91</v>
      </c>
      <c r="H8" s="13" t="s">
        <v>1046</v>
      </c>
      <c r="I8" s="13" t="s">
        <v>37</v>
      </c>
      <c r="J8" s="13" t="s">
        <v>4372</v>
      </c>
      <c r="K8" s="13">
        <v>475045</v>
      </c>
      <c r="L8" s="13" t="s">
        <v>38</v>
      </c>
      <c r="M8" s="239">
        <v>60000</v>
      </c>
      <c r="N8" s="239">
        <v>60999</v>
      </c>
      <c r="O8" s="58">
        <v>0.71763520000000003</v>
      </c>
      <c r="P8" s="239">
        <v>87000</v>
      </c>
      <c r="Q8" s="13" t="s">
        <v>37</v>
      </c>
      <c r="R8" s="13" t="s">
        <v>43</v>
      </c>
      <c r="S8" s="13" t="s">
        <v>43</v>
      </c>
      <c r="T8" s="239">
        <v>85000</v>
      </c>
      <c r="U8" s="13" t="s">
        <v>70</v>
      </c>
      <c r="V8" s="240" t="s">
        <v>43</v>
      </c>
      <c r="W8" s="13" t="s">
        <v>44</v>
      </c>
      <c r="X8" s="58">
        <v>3.7900000000000003E-2</v>
      </c>
      <c r="Y8" s="13">
        <v>31</v>
      </c>
      <c r="Z8" s="13" t="s">
        <v>43</v>
      </c>
      <c r="AA8" s="13">
        <v>25</v>
      </c>
      <c r="AB8" s="13">
        <v>56</v>
      </c>
      <c r="AC8" s="13" t="s">
        <v>43</v>
      </c>
      <c r="AD8" s="13" t="s">
        <v>2474</v>
      </c>
      <c r="AE8" s="13" t="s">
        <v>43</v>
      </c>
      <c r="AF8" s="13" t="s">
        <v>37</v>
      </c>
      <c r="AG8" s="13" t="s">
        <v>39</v>
      </c>
      <c r="AH8" s="13" t="s">
        <v>55</v>
      </c>
      <c r="AI8" s="13" t="s">
        <v>43</v>
      </c>
      <c r="AJ8" s="13" t="s">
        <v>43</v>
      </c>
      <c r="AK8" s="13" t="s">
        <v>65</v>
      </c>
      <c r="AL8" s="239">
        <v>23467</v>
      </c>
      <c r="AM8" s="13" t="s">
        <v>43</v>
      </c>
      <c r="AN8" s="240">
        <v>0</v>
      </c>
      <c r="AO8" s="239">
        <v>23467</v>
      </c>
      <c r="AP8" s="13" t="s">
        <v>37</v>
      </c>
      <c r="AQ8" s="13" t="s">
        <v>37</v>
      </c>
      <c r="AR8" s="13" t="s">
        <v>43</v>
      </c>
      <c r="AS8" s="13" t="s">
        <v>41</v>
      </c>
      <c r="AT8" s="13" t="s">
        <v>42</v>
      </c>
      <c r="AU8" s="13">
        <v>3</v>
      </c>
      <c r="AV8" s="13" t="s">
        <v>4373</v>
      </c>
      <c r="AW8" s="13">
        <v>1950</v>
      </c>
      <c r="AX8" s="13" t="s">
        <v>37</v>
      </c>
      <c r="AY8" s="13" t="s">
        <v>43</v>
      </c>
      <c r="AZ8" s="13" t="s">
        <v>4374</v>
      </c>
      <c r="BA8" s="13" t="s">
        <v>39</v>
      </c>
    </row>
    <row r="9" spans="1:53" ht="22.5" x14ac:dyDescent="0.25">
      <c r="A9" s="13">
        <v>9001393553</v>
      </c>
      <c r="B9" s="13" t="s">
        <v>4375</v>
      </c>
      <c r="C9" s="13" t="s">
        <v>62</v>
      </c>
      <c r="D9" s="13" t="s">
        <v>48</v>
      </c>
      <c r="E9" s="13" t="s">
        <v>48</v>
      </c>
      <c r="F9" s="13" t="s">
        <v>48</v>
      </c>
      <c r="G9" s="13" t="s">
        <v>4376</v>
      </c>
      <c r="H9" s="13" t="s">
        <v>213</v>
      </c>
      <c r="I9" s="13" t="s">
        <v>37</v>
      </c>
      <c r="J9" s="13" t="s">
        <v>48</v>
      </c>
      <c r="K9" s="13">
        <v>413035</v>
      </c>
      <c r="L9" s="13" t="s">
        <v>38</v>
      </c>
      <c r="M9" s="239">
        <v>126000</v>
      </c>
      <c r="N9" s="239">
        <v>126000</v>
      </c>
      <c r="O9" s="58">
        <v>0.9</v>
      </c>
      <c r="P9" s="239">
        <v>140000</v>
      </c>
      <c r="Q9" s="13" t="s">
        <v>37</v>
      </c>
      <c r="R9" s="13" t="s">
        <v>43</v>
      </c>
      <c r="S9" s="13" t="s">
        <v>43</v>
      </c>
      <c r="T9" s="239">
        <v>140000</v>
      </c>
      <c r="U9" s="13" t="s">
        <v>51</v>
      </c>
      <c r="V9" s="239">
        <v>14000</v>
      </c>
      <c r="W9" s="13" t="s">
        <v>44</v>
      </c>
      <c r="X9" s="58">
        <v>5.3900000000000003E-2</v>
      </c>
      <c r="Y9" s="13">
        <v>33</v>
      </c>
      <c r="Z9" s="13">
        <v>33</v>
      </c>
      <c r="AA9" s="13">
        <v>35</v>
      </c>
      <c r="AB9" s="13">
        <v>68</v>
      </c>
      <c r="AC9" s="13">
        <v>68</v>
      </c>
      <c r="AD9" s="13" t="s">
        <v>49</v>
      </c>
      <c r="AE9" s="13" t="s">
        <v>49</v>
      </c>
      <c r="AF9" s="13" t="s">
        <v>37</v>
      </c>
      <c r="AG9" s="13" t="s">
        <v>39</v>
      </c>
      <c r="AH9" s="13" t="s">
        <v>55</v>
      </c>
      <c r="AI9" s="13" t="s">
        <v>55</v>
      </c>
      <c r="AJ9" s="13" t="s">
        <v>164</v>
      </c>
      <c r="AK9" s="13" t="s">
        <v>45</v>
      </c>
      <c r="AL9" s="239">
        <v>21540</v>
      </c>
      <c r="AM9" s="13" t="s">
        <v>201</v>
      </c>
      <c r="AN9" s="239">
        <v>35093</v>
      </c>
      <c r="AO9" s="239">
        <v>56633</v>
      </c>
      <c r="AP9" s="13" t="s">
        <v>37</v>
      </c>
      <c r="AQ9" s="13" t="s">
        <v>37</v>
      </c>
      <c r="AR9" s="13" t="s">
        <v>43</v>
      </c>
      <c r="AS9" s="13" t="s">
        <v>41</v>
      </c>
      <c r="AT9" s="13" t="s">
        <v>52</v>
      </c>
      <c r="AU9" s="13">
        <v>3</v>
      </c>
      <c r="AV9" s="13" t="s">
        <v>4377</v>
      </c>
      <c r="AW9" s="13">
        <v>1975</v>
      </c>
      <c r="AX9" s="13" t="s">
        <v>39</v>
      </c>
      <c r="AY9" s="13">
        <v>953</v>
      </c>
      <c r="AZ9" s="13" t="s">
        <v>4378</v>
      </c>
      <c r="BA9" s="13" t="s">
        <v>39</v>
      </c>
    </row>
    <row r="10" spans="1:53" ht="123.75" x14ac:dyDescent="0.25">
      <c r="A10" s="13">
        <v>9001392773</v>
      </c>
      <c r="B10" s="13" t="s">
        <v>4379</v>
      </c>
      <c r="C10" s="13" t="s">
        <v>62</v>
      </c>
      <c r="D10" s="13" t="s">
        <v>48</v>
      </c>
      <c r="E10" s="13" t="s">
        <v>48</v>
      </c>
      <c r="F10" s="13" t="s">
        <v>48</v>
      </c>
      <c r="G10" s="13" t="s">
        <v>4380</v>
      </c>
      <c r="H10" s="13" t="s">
        <v>275</v>
      </c>
      <c r="I10" s="13" t="s">
        <v>37</v>
      </c>
      <c r="J10" s="13" t="s">
        <v>4381</v>
      </c>
      <c r="K10" s="13">
        <v>663628</v>
      </c>
      <c r="L10" s="13" t="s">
        <v>57</v>
      </c>
      <c r="M10" s="239">
        <v>231000</v>
      </c>
      <c r="N10" s="239">
        <v>231999</v>
      </c>
      <c r="O10" s="58">
        <v>0.66285419999999995</v>
      </c>
      <c r="P10" s="239">
        <v>350000</v>
      </c>
      <c r="Q10" s="13" t="s">
        <v>39</v>
      </c>
      <c r="R10" s="13" t="s">
        <v>79</v>
      </c>
      <c r="S10" s="58">
        <v>1.2225743</v>
      </c>
      <c r="T10" s="240" t="s">
        <v>43</v>
      </c>
      <c r="U10" s="13" t="s">
        <v>43</v>
      </c>
      <c r="V10" s="240" t="s">
        <v>43</v>
      </c>
      <c r="W10" s="13" t="s">
        <v>77</v>
      </c>
      <c r="X10" s="58">
        <v>3.6900000000000002E-2</v>
      </c>
      <c r="Y10" s="13">
        <v>44</v>
      </c>
      <c r="Z10" s="13" t="s">
        <v>43</v>
      </c>
      <c r="AA10" s="13">
        <v>18</v>
      </c>
      <c r="AB10" s="13">
        <v>62</v>
      </c>
      <c r="AC10" s="13" t="s">
        <v>43</v>
      </c>
      <c r="AD10" s="13" t="s">
        <v>53</v>
      </c>
      <c r="AE10" s="13" t="s">
        <v>43</v>
      </c>
      <c r="AF10" s="13" t="s">
        <v>43</v>
      </c>
      <c r="AG10" s="13" t="s">
        <v>43</v>
      </c>
      <c r="AH10" s="13" t="s">
        <v>404</v>
      </c>
      <c r="AI10" s="13" t="s">
        <v>43</v>
      </c>
      <c r="AJ10" s="13" t="s">
        <v>43</v>
      </c>
      <c r="AK10" s="13" t="s">
        <v>43</v>
      </c>
      <c r="AL10" s="240">
        <v>0</v>
      </c>
      <c r="AM10" s="13" t="s">
        <v>43</v>
      </c>
      <c r="AN10" s="240">
        <v>0</v>
      </c>
      <c r="AO10" s="240">
        <v>0</v>
      </c>
      <c r="AP10" s="13" t="s">
        <v>37</v>
      </c>
      <c r="AQ10" s="13" t="s">
        <v>37</v>
      </c>
      <c r="AR10" s="13" t="s">
        <v>43</v>
      </c>
      <c r="AS10" s="13" t="s">
        <v>41</v>
      </c>
      <c r="AT10" s="13" t="s">
        <v>52</v>
      </c>
      <c r="AU10" s="13">
        <v>3</v>
      </c>
      <c r="AV10" s="13" t="s">
        <v>4382</v>
      </c>
      <c r="AW10" s="13">
        <v>2001</v>
      </c>
      <c r="AX10" s="13" t="s">
        <v>37</v>
      </c>
      <c r="AY10" s="13" t="s">
        <v>43</v>
      </c>
      <c r="AZ10" s="13" t="s">
        <v>4383</v>
      </c>
      <c r="BA10" s="13" t="s">
        <v>39</v>
      </c>
    </row>
    <row r="11" spans="1:53" ht="33.75" x14ac:dyDescent="0.25">
      <c r="A11" s="13">
        <v>9001390143</v>
      </c>
      <c r="B11" s="13" t="s">
        <v>4384</v>
      </c>
      <c r="C11" s="13" t="s">
        <v>62</v>
      </c>
      <c r="D11" s="13" t="s">
        <v>48</v>
      </c>
      <c r="E11" s="13" t="s">
        <v>48</v>
      </c>
      <c r="F11" s="13" t="s">
        <v>48</v>
      </c>
      <c r="G11" s="13" t="s">
        <v>4385</v>
      </c>
      <c r="H11" s="13" t="s">
        <v>94</v>
      </c>
      <c r="I11" s="13" t="s">
        <v>37</v>
      </c>
      <c r="J11" s="13" t="s">
        <v>4386</v>
      </c>
      <c r="K11" s="13">
        <v>157085</v>
      </c>
      <c r="L11" s="13" t="s">
        <v>38</v>
      </c>
      <c r="M11" s="239">
        <v>110500</v>
      </c>
      <c r="N11" s="239">
        <v>110500</v>
      </c>
      <c r="O11" s="58">
        <v>0.85</v>
      </c>
      <c r="P11" s="239">
        <v>130000</v>
      </c>
      <c r="Q11" s="13" t="s">
        <v>37</v>
      </c>
      <c r="R11" s="13" t="s">
        <v>43</v>
      </c>
      <c r="S11" s="13" t="s">
        <v>43</v>
      </c>
      <c r="T11" s="239">
        <v>130000</v>
      </c>
      <c r="U11" s="13" t="s">
        <v>82</v>
      </c>
      <c r="V11" s="239">
        <v>5500</v>
      </c>
      <c r="W11" s="13" t="s">
        <v>44</v>
      </c>
      <c r="X11" s="58">
        <v>5.2400000000000002E-2</v>
      </c>
      <c r="Y11" s="13">
        <v>25</v>
      </c>
      <c r="Z11" s="13">
        <v>25</v>
      </c>
      <c r="AA11" s="13">
        <v>25</v>
      </c>
      <c r="AB11" s="13">
        <v>50</v>
      </c>
      <c r="AC11" s="13">
        <v>50</v>
      </c>
      <c r="AD11" s="13" t="s">
        <v>49</v>
      </c>
      <c r="AE11" s="13" t="s">
        <v>49</v>
      </c>
      <c r="AF11" s="13" t="s">
        <v>37</v>
      </c>
      <c r="AG11" s="13" t="s">
        <v>39</v>
      </c>
      <c r="AH11" s="13" t="s">
        <v>55</v>
      </c>
      <c r="AI11" s="13" t="s">
        <v>55</v>
      </c>
      <c r="AJ11" s="13" t="s">
        <v>164</v>
      </c>
      <c r="AK11" s="13" t="s">
        <v>45</v>
      </c>
      <c r="AL11" s="239">
        <v>25431.74</v>
      </c>
      <c r="AM11" s="13" t="s">
        <v>45</v>
      </c>
      <c r="AN11" s="239">
        <v>16681.34</v>
      </c>
      <c r="AO11" s="239">
        <v>42113.08</v>
      </c>
      <c r="AP11" s="13" t="s">
        <v>37</v>
      </c>
      <c r="AQ11" s="13" t="s">
        <v>37</v>
      </c>
      <c r="AR11" s="13" t="s">
        <v>43</v>
      </c>
      <c r="AS11" s="13" t="s">
        <v>41</v>
      </c>
      <c r="AT11" s="13" t="s">
        <v>42</v>
      </c>
      <c r="AU11" s="13">
        <v>2</v>
      </c>
      <c r="AV11" s="13" t="s">
        <v>4387</v>
      </c>
      <c r="AW11" s="13">
        <v>2015</v>
      </c>
      <c r="AX11" s="13" t="s">
        <v>37</v>
      </c>
      <c r="AY11" s="13" t="s">
        <v>43</v>
      </c>
      <c r="AZ11" s="13" t="s">
        <v>4388</v>
      </c>
      <c r="BA11" s="13" t="s">
        <v>39</v>
      </c>
    </row>
    <row r="12" spans="1:53" ht="22.5" x14ac:dyDescent="0.25">
      <c r="A12" s="13">
        <v>9001388850</v>
      </c>
      <c r="B12" s="13" t="s">
        <v>4389</v>
      </c>
      <c r="C12" s="13" t="s">
        <v>62</v>
      </c>
      <c r="D12" s="13" t="s">
        <v>48</v>
      </c>
      <c r="E12" s="13" t="s">
        <v>48</v>
      </c>
      <c r="F12" s="13" t="s">
        <v>48</v>
      </c>
      <c r="G12" s="13" t="s">
        <v>48</v>
      </c>
      <c r="H12" s="13" t="s">
        <v>1046</v>
      </c>
      <c r="I12" s="13" t="s">
        <v>37</v>
      </c>
      <c r="J12" s="13" t="s">
        <v>4390</v>
      </c>
      <c r="K12" s="13">
        <v>521487</v>
      </c>
      <c r="L12" s="13" t="s">
        <v>57</v>
      </c>
      <c r="M12" s="239">
        <v>93750</v>
      </c>
      <c r="N12" s="239">
        <v>94749</v>
      </c>
      <c r="O12" s="58">
        <v>0.757992</v>
      </c>
      <c r="P12" s="239">
        <v>125000</v>
      </c>
      <c r="Q12" s="13" t="s">
        <v>39</v>
      </c>
      <c r="R12" s="13" t="s">
        <v>78</v>
      </c>
      <c r="S12" s="58">
        <v>1.2664930999999999</v>
      </c>
      <c r="T12" s="240" t="s">
        <v>43</v>
      </c>
      <c r="U12" s="13" t="s">
        <v>43</v>
      </c>
      <c r="V12" s="240" t="s">
        <v>43</v>
      </c>
      <c r="W12" s="13" t="s">
        <v>77</v>
      </c>
      <c r="X12" s="58">
        <v>4.5900000000000003E-2</v>
      </c>
      <c r="Y12" s="13">
        <v>52</v>
      </c>
      <c r="Z12" s="13">
        <v>52</v>
      </c>
      <c r="AA12" s="13">
        <v>10</v>
      </c>
      <c r="AB12" s="13">
        <v>62</v>
      </c>
      <c r="AC12" s="13">
        <v>62</v>
      </c>
      <c r="AD12" s="13" t="s">
        <v>53</v>
      </c>
      <c r="AE12" s="13" t="s">
        <v>53</v>
      </c>
      <c r="AF12" s="13" t="s">
        <v>43</v>
      </c>
      <c r="AG12" s="13" t="s">
        <v>43</v>
      </c>
      <c r="AH12" s="13" t="s">
        <v>40</v>
      </c>
      <c r="AI12" s="13" t="s">
        <v>40</v>
      </c>
      <c r="AJ12" s="13" t="s">
        <v>50</v>
      </c>
      <c r="AK12" s="13" t="s">
        <v>43</v>
      </c>
      <c r="AL12" s="240">
        <v>0</v>
      </c>
      <c r="AM12" s="13" t="s">
        <v>43</v>
      </c>
      <c r="AN12" s="240">
        <v>0</v>
      </c>
      <c r="AO12" s="240">
        <v>0</v>
      </c>
      <c r="AP12" s="13" t="s">
        <v>37</v>
      </c>
      <c r="AQ12" s="13" t="s">
        <v>37</v>
      </c>
      <c r="AR12" s="239">
        <v>7000</v>
      </c>
      <c r="AS12" s="13" t="s">
        <v>41</v>
      </c>
      <c r="AT12" s="13" t="s">
        <v>42</v>
      </c>
      <c r="AU12" s="13">
        <v>2</v>
      </c>
      <c r="AV12" s="13" t="s">
        <v>4391</v>
      </c>
      <c r="AW12" s="13">
        <v>1850</v>
      </c>
      <c r="AX12" s="13" t="s">
        <v>37</v>
      </c>
      <c r="AY12" s="13" t="s">
        <v>43</v>
      </c>
      <c r="AZ12" s="13" t="s">
        <v>4392</v>
      </c>
      <c r="BA12" s="13" t="s">
        <v>39</v>
      </c>
    </row>
    <row r="13" spans="1:53" ht="67.5" x14ac:dyDescent="0.25">
      <c r="A13" s="13">
        <v>9001391273</v>
      </c>
      <c r="B13" s="13" t="s">
        <v>4393</v>
      </c>
      <c r="C13" s="13" t="s">
        <v>62</v>
      </c>
      <c r="D13" s="13" t="s">
        <v>48</v>
      </c>
      <c r="E13" s="13" t="s">
        <v>48</v>
      </c>
      <c r="F13" s="13" t="s">
        <v>48</v>
      </c>
      <c r="G13" s="13" t="s">
        <v>194</v>
      </c>
      <c r="H13" s="13" t="s">
        <v>242</v>
      </c>
      <c r="I13" s="13" t="s">
        <v>37</v>
      </c>
      <c r="J13" s="13" t="s">
        <v>4394</v>
      </c>
      <c r="K13" s="13">
        <v>225006</v>
      </c>
      <c r="L13" s="13" t="s">
        <v>38</v>
      </c>
      <c r="M13" s="239">
        <v>202000</v>
      </c>
      <c r="N13" s="239">
        <v>202999</v>
      </c>
      <c r="O13" s="58">
        <v>0.80395640000000002</v>
      </c>
      <c r="P13" s="239">
        <v>252500</v>
      </c>
      <c r="Q13" s="13" t="s">
        <v>37</v>
      </c>
      <c r="R13" s="13" t="s">
        <v>43</v>
      </c>
      <c r="S13" s="13" t="s">
        <v>43</v>
      </c>
      <c r="T13" s="239">
        <v>252500</v>
      </c>
      <c r="U13" s="13" t="s">
        <v>51</v>
      </c>
      <c r="V13" s="239">
        <v>16509</v>
      </c>
      <c r="W13" s="13" t="s">
        <v>44</v>
      </c>
      <c r="X13" s="58">
        <v>4.2900000000000001E-2</v>
      </c>
      <c r="Y13" s="13">
        <v>39</v>
      </c>
      <c r="Z13" s="13">
        <v>36</v>
      </c>
      <c r="AA13" s="13">
        <v>27</v>
      </c>
      <c r="AB13" s="13">
        <v>66</v>
      </c>
      <c r="AC13" s="13">
        <v>63</v>
      </c>
      <c r="AD13" s="13" t="s">
        <v>53</v>
      </c>
      <c r="AE13" s="13" t="s">
        <v>53</v>
      </c>
      <c r="AF13" s="13" t="s">
        <v>37</v>
      </c>
      <c r="AG13" s="13" t="s">
        <v>37</v>
      </c>
      <c r="AH13" s="13" t="s">
        <v>40</v>
      </c>
      <c r="AI13" s="13" t="s">
        <v>40</v>
      </c>
      <c r="AJ13" s="13" t="s">
        <v>50</v>
      </c>
      <c r="AK13" s="13" t="s">
        <v>45</v>
      </c>
      <c r="AL13" s="239">
        <v>28029</v>
      </c>
      <c r="AM13" s="13" t="s">
        <v>65</v>
      </c>
      <c r="AN13" s="239">
        <v>23048</v>
      </c>
      <c r="AO13" s="239">
        <v>51077</v>
      </c>
      <c r="AP13" s="13" t="s">
        <v>37</v>
      </c>
      <c r="AQ13" s="13" t="s">
        <v>37</v>
      </c>
      <c r="AR13" s="13" t="s">
        <v>43</v>
      </c>
      <c r="AS13" s="13" t="s">
        <v>41</v>
      </c>
      <c r="AT13" s="13" t="s">
        <v>58</v>
      </c>
      <c r="AU13" s="13">
        <v>4</v>
      </c>
      <c r="AV13" s="13" t="s">
        <v>4395</v>
      </c>
      <c r="AW13" s="13">
        <v>1995</v>
      </c>
      <c r="AX13" s="13" t="s">
        <v>37</v>
      </c>
      <c r="AY13" s="13" t="s">
        <v>43</v>
      </c>
      <c r="AZ13" s="13" t="s">
        <v>4396</v>
      </c>
      <c r="BA13" s="13" t="s">
        <v>39</v>
      </c>
    </row>
    <row r="14" spans="1:53" ht="56.25" x14ac:dyDescent="0.25">
      <c r="A14" s="13">
        <v>9001388250</v>
      </c>
      <c r="B14" s="13" t="s">
        <v>4397</v>
      </c>
      <c r="C14" s="13" t="s">
        <v>264</v>
      </c>
      <c r="D14" s="13" t="s">
        <v>48</v>
      </c>
      <c r="E14" s="13" t="s">
        <v>48</v>
      </c>
      <c r="F14" s="13" t="s">
        <v>4398</v>
      </c>
      <c r="G14" s="13" t="s">
        <v>48</v>
      </c>
      <c r="H14" s="13" t="s">
        <v>94</v>
      </c>
      <c r="I14" s="13" t="s">
        <v>37</v>
      </c>
      <c r="J14" s="13" t="s">
        <v>4399</v>
      </c>
      <c r="K14" s="13">
        <v>303863</v>
      </c>
      <c r="L14" s="13" t="s">
        <v>38</v>
      </c>
      <c r="M14" s="239">
        <v>77000</v>
      </c>
      <c r="N14" s="239">
        <v>77000</v>
      </c>
      <c r="O14" s="58">
        <v>0.84615379999999996</v>
      </c>
      <c r="P14" s="239">
        <v>93000</v>
      </c>
      <c r="Q14" s="13" t="s">
        <v>37</v>
      </c>
      <c r="R14" s="13" t="s">
        <v>43</v>
      </c>
      <c r="S14" s="13" t="s">
        <v>43</v>
      </c>
      <c r="T14" s="239">
        <v>91000</v>
      </c>
      <c r="U14" s="13" t="s">
        <v>51</v>
      </c>
      <c r="V14" s="239">
        <v>11000</v>
      </c>
      <c r="W14" s="13" t="s">
        <v>44</v>
      </c>
      <c r="X14" s="58">
        <v>5.2400000000000002E-2</v>
      </c>
      <c r="Y14" s="13">
        <v>37</v>
      </c>
      <c r="Z14" s="13">
        <v>30</v>
      </c>
      <c r="AA14" s="13">
        <v>30</v>
      </c>
      <c r="AB14" s="13">
        <v>67</v>
      </c>
      <c r="AC14" s="13">
        <v>60</v>
      </c>
      <c r="AD14" s="13" t="s">
        <v>49</v>
      </c>
      <c r="AE14" s="13" t="s">
        <v>49</v>
      </c>
      <c r="AF14" s="13" t="s">
        <v>37</v>
      </c>
      <c r="AG14" s="13" t="s">
        <v>39</v>
      </c>
      <c r="AH14" s="13" t="s">
        <v>55</v>
      </c>
      <c r="AI14" s="13" t="s">
        <v>55</v>
      </c>
      <c r="AJ14" s="13" t="s">
        <v>164</v>
      </c>
      <c r="AK14" s="13" t="s">
        <v>45</v>
      </c>
      <c r="AL14" s="239">
        <v>15984</v>
      </c>
      <c r="AM14" s="13" t="s">
        <v>45</v>
      </c>
      <c r="AN14" s="239">
        <v>15516</v>
      </c>
      <c r="AO14" s="239">
        <v>31500</v>
      </c>
      <c r="AP14" s="13" t="s">
        <v>37</v>
      </c>
      <c r="AQ14" s="13" t="s">
        <v>37</v>
      </c>
      <c r="AR14" s="13" t="s">
        <v>43</v>
      </c>
      <c r="AS14" s="13" t="s">
        <v>41</v>
      </c>
      <c r="AT14" s="13" t="s">
        <v>52</v>
      </c>
      <c r="AU14" s="13">
        <v>3</v>
      </c>
      <c r="AV14" s="13" t="s">
        <v>4400</v>
      </c>
      <c r="AW14" s="13">
        <v>1935</v>
      </c>
      <c r="AX14" s="13" t="s">
        <v>37</v>
      </c>
      <c r="AY14" s="13" t="s">
        <v>43</v>
      </c>
      <c r="AZ14" s="13" t="s">
        <v>4401</v>
      </c>
      <c r="BA14" s="13" t="s">
        <v>39</v>
      </c>
    </row>
    <row r="15" spans="1:53" ht="135" x14ac:dyDescent="0.25">
      <c r="A15" s="13">
        <v>9001387444</v>
      </c>
      <c r="B15" s="13" t="s">
        <v>4402</v>
      </c>
      <c r="C15" s="13" t="s">
        <v>62</v>
      </c>
      <c r="D15" s="13" t="s">
        <v>48</v>
      </c>
      <c r="E15" s="13" t="s">
        <v>48</v>
      </c>
      <c r="F15" s="13" t="s">
        <v>48</v>
      </c>
      <c r="G15" s="13" t="s">
        <v>4403</v>
      </c>
      <c r="H15" s="13" t="s">
        <v>165</v>
      </c>
      <c r="I15" s="13" t="s">
        <v>37</v>
      </c>
      <c r="J15" s="13" t="s">
        <v>4404</v>
      </c>
      <c r="K15" s="13">
        <v>425016</v>
      </c>
      <c r="L15" s="13" t="s">
        <v>38</v>
      </c>
      <c r="M15" s="239">
        <v>210000</v>
      </c>
      <c r="N15" s="239">
        <v>210000</v>
      </c>
      <c r="O15" s="58">
        <v>0.52109179999999999</v>
      </c>
      <c r="P15" s="239">
        <v>403000</v>
      </c>
      <c r="Q15" s="13" t="s">
        <v>37</v>
      </c>
      <c r="R15" s="13" t="s">
        <v>43</v>
      </c>
      <c r="S15" s="13" t="s">
        <v>43</v>
      </c>
      <c r="T15" s="239">
        <v>403000</v>
      </c>
      <c r="U15" s="13" t="s">
        <v>70</v>
      </c>
      <c r="V15" s="240" t="s">
        <v>43</v>
      </c>
      <c r="W15" s="13" t="s">
        <v>44</v>
      </c>
      <c r="X15" s="58">
        <v>4.1399999999999999E-2</v>
      </c>
      <c r="Y15" s="13">
        <v>50</v>
      </c>
      <c r="Z15" s="13">
        <v>52</v>
      </c>
      <c r="AA15" s="13">
        <v>19</v>
      </c>
      <c r="AB15" s="13">
        <v>69</v>
      </c>
      <c r="AC15" s="13">
        <v>71</v>
      </c>
      <c r="AD15" s="13" t="s">
        <v>53</v>
      </c>
      <c r="AE15" s="13" t="s">
        <v>53</v>
      </c>
      <c r="AF15" s="13" t="s">
        <v>39</v>
      </c>
      <c r="AG15" s="13" t="s">
        <v>37</v>
      </c>
      <c r="AH15" s="13" t="s">
        <v>40</v>
      </c>
      <c r="AI15" s="13" t="s">
        <v>40</v>
      </c>
      <c r="AJ15" s="13" t="s">
        <v>50</v>
      </c>
      <c r="AK15" s="13" t="s">
        <v>45</v>
      </c>
      <c r="AL15" s="239">
        <v>86008</v>
      </c>
      <c r="AM15" s="13" t="s">
        <v>67</v>
      </c>
      <c r="AN15" s="240">
        <v>0</v>
      </c>
      <c r="AO15" s="239">
        <v>86008</v>
      </c>
      <c r="AP15" s="13" t="s">
        <v>37</v>
      </c>
      <c r="AQ15" s="13" t="s">
        <v>37</v>
      </c>
      <c r="AR15" s="13" t="s">
        <v>43</v>
      </c>
      <c r="AS15" s="13" t="s">
        <v>41</v>
      </c>
      <c r="AT15" s="13" t="s">
        <v>42</v>
      </c>
      <c r="AU15" s="13">
        <v>4</v>
      </c>
      <c r="AV15" s="13" t="s">
        <v>4405</v>
      </c>
      <c r="AW15" s="13">
        <v>1900</v>
      </c>
      <c r="AX15" s="13" t="s">
        <v>37</v>
      </c>
      <c r="AY15" s="13" t="s">
        <v>43</v>
      </c>
      <c r="AZ15" s="13" t="s">
        <v>4406</v>
      </c>
      <c r="BA15" s="13" t="s">
        <v>39</v>
      </c>
    </row>
    <row r="16" spans="1:53" ht="33.75" x14ac:dyDescent="0.25">
      <c r="A16" s="13">
        <v>9001391960</v>
      </c>
      <c r="B16" s="13" t="s">
        <v>4407</v>
      </c>
      <c r="C16" s="13" t="s">
        <v>62</v>
      </c>
      <c r="D16" s="13" t="s">
        <v>48</v>
      </c>
      <c r="E16" s="13" t="s">
        <v>48</v>
      </c>
      <c r="F16" s="13" t="s">
        <v>48</v>
      </c>
      <c r="G16" s="13" t="s">
        <v>4408</v>
      </c>
      <c r="H16" s="13" t="s">
        <v>165</v>
      </c>
      <c r="I16" s="13" t="s">
        <v>37</v>
      </c>
      <c r="J16" s="13" t="s">
        <v>4409</v>
      </c>
      <c r="K16" s="13">
        <v>302981</v>
      </c>
      <c r="L16" s="13" t="s">
        <v>38</v>
      </c>
      <c r="M16" s="239">
        <v>170000</v>
      </c>
      <c r="N16" s="239">
        <v>170000</v>
      </c>
      <c r="O16" s="58">
        <v>0.72340420000000005</v>
      </c>
      <c r="P16" s="239">
        <v>240000</v>
      </c>
      <c r="Q16" s="13" t="s">
        <v>37</v>
      </c>
      <c r="R16" s="13" t="s">
        <v>43</v>
      </c>
      <c r="S16" s="13" t="s">
        <v>43</v>
      </c>
      <c r="T16" s="239">
        <v>235000</v>
      </c>
      <c r="U16" s="13" t="s">
        <v>51</v>
      </c>
      <c r="V16" s="240" t="s">
        <v>43</v>
      </c>
      <c r="W16" s="13" t="s">
        <v>44</v>
      </c>
      <c r="X16" s="58">
        <v>4.24E-2</v>
      </c>
      <c r="Y16" s="13">
        <v>45</v>
      </c>
      <c r="Z16" s="13" t="s">
        <v>43</v>
      </c>
      <c r="AA16" s="13">
        <v>19</v>
      </c>
      <c r="AB16" s="13">
        <v>64</v>
      </c>
      <c r="AC16" s="13" t="s">
        <v>43</v>
      </c>
      <c r="AD16" s="13" t="s">
        <v>53</v>
      </c>
      <c r="AE16" s="13" t="s">
        <v>43</v>
      </c>
      <c r="AF16" s="13" t="s">
        <v>37</v>
      </c>
      <c r="AG16" s="13" t="s">
        <v>39</v>
      </c>
      <c r="AH16" s="13" t="s">
        <v>64</v>
      </c>
      <c r="AI16" s="13" t="s">
        <v>43</v>
      </c>
      <c r="AJ16" s="13" t="s">
        <v>43</v>
      </c>
      <c r="AK16" s="13" t="s">
        <v>45</v>
      </c>
      <c r="AL16" s="239">
        <v>62229</v>
      </c>
      <c r="AM16" s="13" t="s">
        <v>43</v>
      </c>
      <c r="AN16" s="240">
        <v>0</v>
      </c>
      <c r="AO16" s="239">
        <v>62229</v>
      </c>
      <c r="AP16" s="13" t="s">
        <v>39</v>
      </c>
      <c r="AQ16" s="13" t="s">
        <v>39</v>
      </c>
      <c r="AR16" s="13" t="s">
        <v>43</v>
      </c>
      <c r="AS16" s="13" t="s">
        <v>41</v>
      </c>
      <c r="AT16" s="13" t="s">
        <v>58</v>
      </c>
      <c r="AU16" s="13">
        <v>4</v>
      </c>
      <c r="AV16" s="13" t="s">
        <v>4410</v>
      </c>
      <c r="AW16" s="13">
        <v>1900</v>
      </c>
      <c r="AX16" s="13" t="s">
        <v>37</v>
      </c>
      <c r="AY16" s="13" t="s">
        <v>43</v>
      </c>
      <c r="AZ16" s="13" t="s">
        <v>85</v>
      </c>
      <c r="BA16" s="13" t="s">
        <v>39</v>
      </c>
    </row>
    <row r="17" spans="1:53" ht="270" x14ac:dyDescent="0.25">
      <c r="A17" s="13">
        <v>9001390205</v>
      </c>
      <c r="B17" s="13" t="s">
        <v>4411</v>
      </c>
      <c r="C17" s="13" t="s">
        <v>264</v>
      </c>
      <c r="D17" s="13" t="s">
        <v>48</v>
      </c>
      <c r="E17" s="13" t="s">
        <v>48</v>
      </c>
      <c r="F17" s="13" t="s">
        <v>4412</v>
      </c>
      <c r="G17" s="13" t="s">
        <v>91</v>
      </c>
      <c r="H17" s="13" t="s">
        <v>56</v>
      </c>
      <c r="I17" s="13" t="s">
        <v>37</v>
      </c>
      <c r="J17" s="13" t="s">
        <v>4413</v>
      </c>
      <c r="K17" s="13">
        <v>610284</v>
      </c>
      <c r="L17" s="13" t="s">
        <v>38</v>
      </c>
      <c r="M17" s="239">
        <v>241400</v>
      </c>
      <c r="N17" s="239">
        <v>242699</v>
      </c>
      <c r="O17" s="58">
        <v>0.8545739</v>
      </c>
      <c r="P17" s="239">
        <v>284000</v>
      </c>
      <c r="Q17" s="13" t="s">
        <v>37</v>
      </c>
      <c r="R17" s="13" t="s">
        <v>43</v>
      </c>
      <c r="S17" s="13" t="s">
        <v>43</v>
      </c>
      <c r="T17" s="239">
        <v>284000</v>
      </c>
      <c r="U17" s="13" t="s">
        <v>51</v>
      </c>
      <c r="V17" s="240" t="s">
        <v>43</v>
      </c>
      <c r="W17" s="13" t="s">
        <v>44</v>
      </c>
      <c r="X17" s="58">
        <v>4.8399999999999999E-2</v>
      </c>
      <c r="Y17" s="13">
        <v>32</v>
      </c>
      <c r="Z17" s="13" t="s">
        <v>43</v>
      </c>
      <c r="AA17" s="13">
        <v>35</v>
      </c>
      <c r="AB17" s="13">
        <v>67</v>
      </c>
      <c r="AC17" s="13" t="s">
        <v>43</v>
      </c>
      <c r="AD17" s="13" t="s">
        <v>53</v>
      </c>
      <c r="AE17" s="13" t="s">
        <v>43</v>
      </c>
      <c r="AF17" s="13" t="s">
        <v>37</v>
      </c>
      <c r="AG17" s="13" t="s">
        <v>37</v>
      </c>
      <c r="AH17" s="13" t="s">
        <v>55</v>
      </c>
      <c r="AI17" s="13" t="s">
        <v>43</v>
      </c>
      <c r="AJ17" s="13" t="s">
        <v>43</v>
      </c>
      <c r="AK17" s="13" t="s">
        <v>65</v>
      </c>
      <c r="AL17" s="239">
        <v>194354</v>
      </c>
      <c r="AM17" s="13" t="s">
        <v>43</v>
      </c>
      <c r="AN17" s="240">
        <v>0</v>
      </c>
      <c r="AO17" s="239">
        <v>194354</v>
      </c>
      <c r="AP17" s="13" t="s">
        <v>37</v>
      </c>
      <c r="AQ17" s="13" t="s">
        <v>37</v>
      </c>
      <c r="AR17" s="13" t="s">
        <v>43</v>
      </c>
      <c r="AS17" s="13" t="s">
        <v>41</v>
      </c>
      <c r="AT17" s="13" t="s">
        <v>52</v>
      </c>
      <c r="AU17" s="13">
        <v>4</v>
      </c>
      <c r="AV17" s="13" t="s">
        <v>4414</v>
      </c>
      <c r="AW17" s="13">
        <v>1950</v>
      </c>
      <c r="AX17" s="13" t="s">
        <v>37</v>
      </c>
      <c r="AY17" s="13" t="s">
        <v>43</v>
      </c>
      <c r="AZ17" s="13" t="s">
        <v>4415</v>
      </c>
      <c r="BA17" s="13" t="s">
        <v>39</v>
      </c>
    </row>
    <row r="18" spans="1:53" ht="112.5" x14ac:dyDescent="0.25">
      <c r="A18" s="13">
        <v>9001381309</v>
      </c>
      <c r="B18" s="13" t="s">
        <v>4416</v>
      </c>
      <c r="C18" s="13" t="s">
        <v>264</v>
      </c>
      <c r="D18" s="13" t="s">
        <v>48</v>
      </c>
      <c r="E18" s="13" t="s">
        <v>48</v>
      </c>
      <c r="F18" s="13" t="s">
        <v>4417</v>
      </c>
      <c r="G18" s="13" t="s">
        <v>48</v>
      </c>
      <c r="H18" s="13" t="s">
        <v>798</v>
      </c>
      <c r="I18" s="13" t="s">
        <v>37</v>
      </c>
      <c r="J18" s="13" t="s">
        <v>4418</v>
      </c>
      <c r="K18" s="13">
        <v>586610</v>
      </c>
      <c r="L18" s="13" t="s">
        <v>57</v>
      </c>
      <c r="M18" s="239">
        <v>190000</v>
      </c>
      <c r="N18" s="239">
        <v>191999</v>
      </c>
      <c r="O18" s="58">
        <v>0.71110739999999995</v>
      </c>
      <c r="P18" s="239">
        <v>270000</v>
      </c>
      <c r="Q18" s="13" t="s">
        <v>39</v>
      </c>
      <c r="R18" s="13" t="s">
        <v>87</v>
      </c>
      <c r="S18" s="58">
        <v>1.25</v>
      </c>
      <c r="T18" s="240" t="s">
        <v>43</v>
      </c>
      <c r="U18" s="13" t="s">
        <v>43</v>
      </c>
      <c r="V18" s="240" t="s">
        <v>43</v>
      </c>
      <c r="W18" s="13" t="s">
        <v>77</v>
      </c>
      <c r="X18" s="58">
        <v>4.19E-2</v>
      </c>
      <c r="Y18" s="13">
        <v>40</v>
      </c>
      <c r="Z18" s="13" t="s">
        <v>43</v>
      </c>
      <c r="AA18" s="13">
        <v>25</v>
      </c>
      <c r="AB18" s="13">
        <v>65</v>
      </c>
      <c r="AC18" s="13" t="s">
        <v>43</v>
      </c>
      <c r="AD18" s="13" t="s">
        <v>53</v>
      </c>
      <c r="AE18" s="13" t="s">
        <v>43</v>
      </c>
      <c r="AF18" s="13" t="s">
        <v>43</v>
      </c>
      <c r="AG18" s="13" t="s">
        <v>43</v>
      </c>
      <c r="AH18" s="13" t="s">
        <v>55</v>
      </c>
      <c r="AI18" s="13" t="s">
        <v>43</v>
      </c>
      <c r="AJ18" s="13" t="s">
        <v>43</v>
      </c>
      <c r="AK18" s="13" t="s">
        <v>43</v>
      </c>
      <c r="AL18" s="240">
        <v>0</v>
      </c>
      <c r="AM18" s="13" t="s">
        <v>43</v>
      </c>
      <c r="AN18" s="240">
        <v>0</v>
      </c>
      <c r="AO18" s="240">
        <v>0</v>
      </c>
      <c r="AP18" s="13" t="s">
        <v>37</v>
      </c>
      <c r="AQ18" s="13" t="s">
        <v>37</v>
      </c>
      <c r="AR18" s="13" t="s">
        <v>43</v>
      </c>
      <c r="AS18" s="13" t="s">
        <v>41</v>
      </c>
      <c r="AT18" s="13" t="s">
        <v>42</v>
      </c>
      <c r="AU18" s="13">
        <v>2</v>
      </c>
      <c r="AV18" s="13" t="s">
        <v>4419</v>
      </c>
      <c r="AW18" s="13">
        <v>1980</v>
      </c>
      <c r="AX18" s="13" t="s">
        <v>37</v>
      </c>
      <c r="AY18" s="13" t="s">
        <v>43</v>
      </c>
      <c r="AZ18" s="13" t="s">
        <v>4420</v>
      </c>
      <c r="BA18" s="13" t="s">
        <v>39</v>
      </c>
    </row>
    <row r="19" spans="1:53" ht="78.75" x14ac:dyDescent="0.25">
      <c r="A19" s="13">
        <v>9001393425</v>
      </c>
      <c r="B19" s="13" t="s">
        <v>4421</v>
      </c>
      <c r="C19" s="13" t="s">
        <v>62</v>
      </c>
      <c r="D19" s="13" t="s">
        <v>48</v>
      </c>
      <c r="E19" s="13" t="s">
        <v>48</v>
      </c>
      <c r="F19" s="13" t="s">
        <v>48</v>
      </c>
      <c r="G19" s="13" t="s">
        <v>4422</v>
      </c>
      <c r="H19" s="13" t="s">
        <v>72</v>
      </c>
      <c r="I19" s="13" t="s">
        <v>37</v>
      </c>
      <c r="J19" s="13" t="s">
        <v>48</v>
      </c>
      <c r="K19" s="13">
        <v>728880</v>
      </c>
      <c r="L19" s="13" t="s">
        <v>57</v>
      </c>
      <c r="M19" s="239">
        <v>152000</v>
      </c>
      <c r="N19" s="239">
        <v>152000</v>
      </c>
      <c r="O19" s="58">
        <v>0.77948709999999999</v>
      </c>
      <c r="P19" s="239">
        <v>195000</v>
      </c>
      <c r="Q19" s="13" t="s">
        <v>37</v>
      </c>
      <c r="R19" s="13" t="s">
        <v>43</v>
      </c>
      <c r="S19" s="13" t="s">
        <v>43</v>
      </c>
      <c r="T19" s="240" t="s">
        <v>43</v>
      </c>
      <c r="U19" s="13" t="s">
        <v>43</v>
      </c>
      <c r="V19" s="240" t="s">
        <v>43</v>
      </c>
      <c r="W19" s="13" t="s">
        <v>44</v>
      </c>
      <c r="X19" s="58">
        <v>1950</v>
      </c>
      <c r="Y19" s="13">
        <v>36</v>
      </c>
      <c r="Z19" s="13">
        <v>34</v>
      </c>
      <c r="AA19" s="13">
        <v>20</v>
      </c>
      <c r="AB19" s="13">
        <v>56</v>
      </c>
      <c r="AC19" s="13">
        <v>54</v>
      </c>
      <c r="AD19" s="13" t="s">
        <v>53</v>
      </c>
      <c r="AE19" s="13" t="s">
        <v>53</v>
      </c>
      <c r="AF19" s="13" t="s">
        <v>37</v>
      </c>
      <c r="AG19" s="13" t="s">
        <v>43</v>
      </c>
      <c r="AH19" s="13" t="s">
        <v>40</v>
      </c>
      <c r="AI19" s="13" t="s">
        <v>40</v>
      </c>
      <c r="AJ19" s="13" t="s">
        <v>50</v>
      </c>
      <c r="AK19" s="13" t="s">
        <v>45</v>
      </c>
      <c r="AL19" s="239">
        <v>39897</v>
      </c>
      <c r="AM19" s="13" t="s">
        <v>45</v>
      </c>
      <c r="AN19" s="239">
        <v>12283.6</v>
      </c>
      <c r="AO19" s="239">
        <v>52180.6</v>
      </c>
      <c r="AP19" s="13" t="s">
        <v>37</v>
      </c>
      <c r="AQ19" s="13" t="s">
        <v>37</v>
      </c>
      <c r="AR19" s="239">
        <v>15801</v>
      </c>
      <c r="AS19" s="13" t="s">
        <v>41</v>
      </c>
      <c r="AT19" s="13" t="s">
        <v>52</v>
      </c>
      <c r="AU19" s="13">
        <v>3</v>
      </c>
      <c r="AV19" s="13" t="s">
        <v>4423</v>
      </c>
      <c r="AW19" s="13">
        <v>1935</v>
      </c>
      <c r="AX19" s="13" t="s">
        <v>37</v>
      </c>
      <c r="AY19" s="13" t="s">
        <v>43</v>
      </c>
      <c r="AZ19" s="13" t="s">
        <v>4424</v>
      </c>
      <c r="BA19" s="13" t="s">
        <v>39</v>
      </c>
    </row>
    <row r="20" spans="1:53" ht="33.75" x14ac:dyDescent="0.25">
      <c r="A20" s="13">
        <v>9001392895</v>
      </c>
      <c r="B20" s="13" t="s">
        <v>4425</v>
      </c>
      <c r="C20" s="13" t="s">
        <v>62</v>
      </c>
      <c r="D20" s="13" t="s">
        <v>48</v>
      </c>
      <c r="E20" s="13" t="s">
        <v>48</v>
      </c>
      <c r="F20" s="13" t="s">
        <v>48</v>
      </c>
      <c r="G20" s="13" t="s">
        <v>4193</v>
      </c>
      <c r="H20" s="13" t="s">
        <v>832</v>
      </c>
      <c r="I20" s="13" t="s">
        <v>37</v>
      </c>
      <c r="J20" s="13" t="s">
        <v>4426</v>
      </c>
      <c r="K20" s="13">
        <v>224806</v>
      </c>
      <c r="L20" s="13" t="s">
        <v>57</v>
      </c>
      <c r="M20" s="239">
        <v>152000</v>
      </c>
      <c r="N20" s="239">
        <v>155040</v>
      </c>
      <c r="O20" s="58">
        <v>0.7047272</v>
      </c>
      <c r="P20" s="239">
        <v>220000</v>
      </c>
      <c r="Q20" s="13" t="s">
        <v>39</v>
      </c>
      <c r="R20" s="13" t="s">
        <v>79</v>
      </c>
      <c r="S20" s="58">
        <v>1.2665352999999999</v>
      </c>
      <c r="T20" s="240" t="s">
        <v>43</v>
      </c>
      <c r="U20" s="13" t="s">
        <v>43</v>
      </c>
      <c r="V20" s="240" t="s">
        <v>43</v>
      </c>
      <c r="W20" s="13" t="s">
        <v>77</v>
      </c>
      <c r="X20" s="58">
        <v>3.8899999999999997E-2</v>
      </c>
      <c r="Y20" s="13">
        <v>52</v>
      </c>
      <c r="Z20" s="13" t="s">
        <v>43</v>
      </c>
      <c r="AA20" s="13">
        <v>22</v>
      </c>
      <c r="AB20" s="13">
        <v>74</v>
      </c>
      <c r="AC20" s="13" t="s">
        <v>43</v>
      </c>
      <c r="AD20" s="13" t="s">
        <v>53</v>
      </c>
      <c r="AE20" s="13" t="s">
        <v>43</v>
      </c>
      <c r="AF20" s="13" t="s">
        <v>43</v>
      </c>
      <c r="AG20" s="13" t="s">
        <v>43</v>
      </c>
      <c r="AH20" s="13" t="s">
        <v>55</v>
      </c>
      <c r="AI20" s="13" t="s">
        <v>43</v>
      </c>
      <c r="AJ20" s="13" t="s">
        <v>43</v>
      </c>
      <c r="AK20" s="13" t="s">
        <v>43</v>
      </c>
      <c r="AL20" s="240" t="s">
        <v>43</v>
      </c>
      <c r="AM20" s="13" t="s">
        <v>43</v>
      </c>
      <c r="AN20" s="240" t="s">
        <v>43</v>
      </c>
      <c r="AO20" s="240">
        <v>0</v>
      </c>
      <c r="AP20" s="13" t="s">
        <v>37</v>
      </c>
      <c r="AQ20" s="13" t="s">
        <v>37</v>
      </c>
      <c r="AR20" s="239">
        <v>14000</v>
      </c>
      <c r="AS20" s="13" t="s">
        <v>75</v>
      </c>
      <c r="AT20" s="13" t="s">
        <v>76</v>
      </c>
      <c r="AU20" s="13">
        <v>1</v>
      </c>
      <c r="AV20" s="13" t="s">
        <v>4427</v>
      </c>
      <c r="AW20" s="13">
        <v>1980</v>
      </c>
      <c r="AX20" s="13" t="s">
        <v>39</v>
      </c>
      <c r="AY20" s="13">
        <v>69</v>
      </c>
      <c r="AZ20" s="13" t="s">
        <v>4428</v>
      </c>
      <c r="BA20" s="13" t="s">
        <v>39</v>
      </c>
    </row>
    <row r="21" spans="1:53" ht="409.5" x14ac:dyDescent="0.25">
      <c r="A21" s="13">
        <v>9001390992</v>
      </c>
      <c r="B21" s="13" t="s">
        <v>4429</v>
      </c>
      <c r="C21" s="13" t="s">
        <v>264</v>
      </c>
      <c r="D21" s="13" t="s">
        <v>48</v>
      </c>
      <c r="E21" s="13" t="s">
        <v>48</v>
      </c>
      <c r="F21" s="13" t="s">
        <v>4430</v>
      </c>
      <c r="G21" s="13" t="s">
        <v>91</v>
      </c>
      <c r="H21" s="13" t="s">
        <v>74</v>
      </c>
      <c r="I21" s="13" t="s">
        <v>37</v>
      </c>
      <c r="J21" s="13" t="s">
        <v>4431</v>
      </c>
      <c r="K21" s="13">
        <v>488342</v>
      </c>
      <c r="L21" s="13" t="s">
        <v>38</v>
      </c>
      <c r="M21" s="239">
        <v>500000</v>
      </c>
      <c r="N21" s="239">
        <v>500999</v>
      </c>
      <c r="O21" s="58">
        <v>0.74775970000000003</v>
      </c>
      <c r="P21" s="239">
        <v>680000</v>
      </c>
      <c r="Q21" s="13" t="s">
        <v>37</v>
      </c>
      <c r="R21" s="13" t="s">
        <v>43</v>
      </c>
      <c r="S21" s="13" t="s">
        <v>43</v>
      </c>
      <c r="T21" s="239">
        <v>670000</v>
      </c>
      <c r="U21" s="13" t="s">
        <v>70</v>
      </c>
      <c r="V21" s="239">
        <v>170000</v>
      </c>
      <c r="W21" s="13" t="s">
        <v>44</v>
      </c>
      <c r="X21" s="58">
        <v>3.44E-2</v>
      </c>
      <c r="Y21" s="13">
        <v>35</v>
      </c>
      <c r="Z21" s="13">
        <v>34</v>
      </c>
      <c r="AA21" s="13">
        <v>30</v>
      </c>
      <c r="AB21" s="13">
        <v>65</v>
      </c>
      <c r="AC21" s="13">
        <v>64</v>
      </c>
      <c r="AD21" s="13" t="s">
        <v>60</v>
      </c>
      <c r="AE21" s="13" t="s">
        <v>60</v>
      </c>
      <c r="AF21" s="13" t="s">
        <v>37</v>
      </c>
      <c r="AG21" s="13" t="s">
        <v>39</v>
      </c>
      <c r="AH21" s="13" t="s">
        <v>40</v>
      </c>
      <c r="AI21" s="13" t="s">
        <v>40</v>
      </c>
      <c r="AJ21" s="13" t="s">
        <v>50</v>
      </c>
      <c r="AK21" s="13" t="s">
        <v>65</v>
      </c>
      <c r="AL21" s="239">
        <v>67742</v>
      </c>
      <c r="AM21" s="13" t="s">
        <v>45</v>
      </c>
      <c r="AN21" s="239">
        <v>67742</v>
      </c>
      <c r="AO21" s="239">
        <v>135484</v>
      </c>
      <c r="AP21" s="13" t="s">
        <v>37</v>
      </c>
      <c r="AQ21" s="13" t="s">
        <v>37</v>
      </c>
      <c r="AR21" s="13" t="s">
        <v>43</v>
      </c>
      <c r="AS21" s="13" t="s">
        <v>41</v>
      </c>
      <c r="AT21" s="13" t="s">
        <v>58</v>
      </c>
      <c r="AU21" s="13">
        <v>4</v>
      </c>
      <c r="AV21" s="13" t="s">
        <v>4432</v>
      </c>
      <c r="AW21" s="13">
        <v>1950</v>
      </c>
      <c r="AX21" s="13" t="s">
        <v>37</v>
      </c>
      <c r="AY21" s="13" t="s">
        <v>43</v>
      </c>
      <c r="AZ21" s="13" t="s">
        <v>4433</v>
      </c>
      <c r="BA21" s="13" t="s">
        <v>39</v>
      </c>
    </row>
    <row r="22" spans="1:53" ht="101.25" x14ac:dyDescent="0.25">
      <c r="A22" s="13">
        <v>9001390326</v>
      </c>
      <c r="B22" s="13" t="s">
        <v>4434</v>
      </c>
      <c r="C22" s="13" t="s">
        <v>62</v>
      </c>
      <c r="D22" s="13" t="s">
        <v>48</v>
      </c>
      <c r="E22" s="13" t="s">
        <v>48</v>
      </c>
      <c r="F22" s="13" t="s">
        <v>48</v>
      </c>
      <c r="G22" s="13" t="s">
        <v>4435</v>
      </c>
      <c r="H22" s="13" t="s">
        <v>274</v>
      </c>
      <c r="I22" s="13" t="s">
        <v>37</v>
      </c>
      <c r="J22" s="13" t="s">
        <v>4436</v>
      </c>
      <c r="K22" s="13">
        <v>425016</v>
      </c>
      <c r="L22" s="13" t="s">
        <v>38</v>
      </c>
      <c r="M22" s="239">
        <v>104975</v>
      </c>
      <c r="N22" s="239">
        <v>104975</v>
      </c>
      <c r="O22" s="58">
        <v>0.85</v>
      </c>
      <c r="P22" s="239">
        <v>123500</v>
      </c>
      <c r="Q22" s="13" t="s">
        <v>37</v>
      </c>
      <c r="R22" s="13" t="s">
        <v>43</v>
      </c>
      <c r="S22" s="13" t="s">
        <v>43</v>
      </c>
      <c r="T22" s="239">
        <v>123500</v>
      </c>
      <c r="U22" s="13" t="s">
        <v>51</v>
      </c>
      <c r="V22" s="239">
        <v>10000</v>
      </c>
      <c r="W22" s="13" t="s">
        <v>44</v>
      </c>
      <c r="X22" s="58">
        <v>5.2400000000000002E-2</v>
      </c>
      <c r="Y22" s="13">
        <v>28</v>
      </c>
      <c r="Z22" s="13">
        <v>24</v>
      </c>
      <c r="AA22" s="13">
        <v>35</v>
      </c>
      <c r="AB22" s="13">
        <v>63</v>
      </c>
      <c r="AC22" s="13">
        <v>59</v>
      </c>
      <c r="AD22" s="13" t="s">
        <v>49</v>
      </c>
      <c r="AE22" s="13" t="s">
        <v>49</v>
      </c>
      <c r="AF22" s="13" t="s">
        <v>37</v>
      </c>
      <c r="AG22" s="13" t="s">
        <v>39</v>
      </c>
      <c r="AH22" s="13" t="s">
        <v>55</v>
      </c>
      <c r="AI22" s="13" t="s">
        <v>55</v>
      </c>
      <c r="AJ22" s="13" t="s">
        <v>164</v>
      </c>
      <c r="AK22" s="13" t="s">
        <v>45</v>
      </c>
      <c r="AL22" s="239">
        <v>20139</v>
      </c>
      <c r="AM22" s="13" t="s">
        <v>45</v>
      </c>
      <c r="AN22" s="239">
        <v>23045</v>
      </c>
      <c r="AO22" s="239">
        <v>43184</v>
      </c>
      <c r="AP22" s="13" t="s">
        <v>37</v>
      </c>
      <c r="AQ22" s="13" t="s">
        <v>39</v>
      </c>
      <c r="AR22" s="13" t="s">
        <v>43</v>
      </c>
      <c r="AS22" s="13" t="s">
        <v>41</v>
      </c>
      <c r="AT22" s="13" t="s">
        <v>42</v>
      </c>
      <c r="AU22" s="13">
        <v>2</v>
      </c>
      <c r="AV22" s="13" t="s">
        <v>4437</v>
      </c>
      <c r="AW22" s="13">
        <v>1900</v>
      </c>
      <c r="AX22" s="13" t="s">
        <v>37</v>
      </c>
      <c r="AY22" s="13" t="s">
        <v>43</v>
      </c>
      <c r="AZ22" s="13" t="s">
        <v>4438</v>
      </c>
      <c r="BA22" s="13" t="s">
        <v>39</v>
      </c>
    </row>
    <row r="23" spans="1:53" ht="56.25" x14ac:dyDescent="0.25">
      <c r="A23" s="13">
        <v>9001393611</v>
      </c>
      <c r="B23" s="13" t="s">
        <v>4439</v>
      </c>
      <c r="C23" s="13" t="s">
        <v>264</v>
      </c>
      <c r="D23" s="13" t="s">
        <v>48</v>
      </c>
      <c r="E23" s="13" t="s">
        <v>48</v>
      </c>
      <c r="F23" s="13" t="s">
        <v>4440</v>
      </c>
      <c r="G23" s="13" t="s">
        <v>4441</v>
      </c>
      <c r="H23" s="13" t="s">
        <v>798</v>
      </c>
      <c r="I23" s="13" t="s">
        <v>37</v>
      </c>
      <c r="J23" s="13" t="s">
        <v>48</v>
      </c>
      <c r="K23" s="13">
        <v>581304</v>
      </c>
      <c r="L23" s="13" t="s">
        <v>57</v>
      </c>
      <c r="M23" s="239">
        <v>107000</v>
      </c>
      <c r="N23" s="239">
        <v>107000</v>
      </c>
      <c r="O23" s="58">
        <v>0.63690469999999999</v>
      </c>
      <c r="P23" s="239">
        <v>168000</v>
      </c>
      <c r="Q23" s="13" t="s">
        <v>37</v>
      </c>
      <c r="R23" s="13" t="s">
        <v>43</v>
      </c>
      <c r="S23" s="13" t="s">
        <v>43</v>
      </c>
      <c r="T23" s="240" t="s">
        <v>43</v>
      </c>
      <c r="U23" s="13" t="s">
        <v>43</v>
      </c>
      <c r="V23" s="240" t="s">
        <v>43</v>
      </c>
      <c r="W23" s="13" t="s">
        <v>44</v>
      </c>
      <c r="X23" s="58">
        <v>4.24E-2</v>
      </c>
      <c r="Y23" s="13">
        <v>45</v>
      </c>
      <c r="Z23" s="13" t="s">
        <v>43</v>
      </c>
      <c r="AA23" s="13">
        <v>18</v>
      </c>
      <c r="AB23" s="13">
        <v>63</v>
      </c>
      <c r="AC23" s="13" t="s">
        <v>43</v>
      </c>
      <c r="AD23" s="13" t="s">
        <v>53</v>
      </c>
      <c r="AE23" s="13" t="s">
        <v>43</v>
      </c>
      <c r="AF23" s="13" t="s">
        <v>37</v>
      </c>
      <c r="AG23" s="13" t="s">
        <v>43</v>
      </c>
      <c r="AH23" s="13" t="s">
        <v>55</v>
      </c>
      <c r="AI23" s="13" t="s">
        <v>43</v>
      </c>
      <c r="AJ23" s="13" t="s">
        <v>43</v>
      </c>
      <c r="AK23" s="13" t="s">
        <v>45</v>
      </c>
      <c r="AL23" s="239">
        <v>39895</v>
      </c>
      <c r="AM23" s="13" t="s">
        <v>43</v>
      </c>
      <c r="AN23" s="240">
        <v>0</v>
      </c>
      <c r="AO23" s="239">
        <v>39895</v>
      </c>
      <c r="AP23" s="13" t="s">
        <v>39</v>
      </c>
      <c r="AQ23" s="13" t="s">
        <v>37</v>
      </c>
      <c r="AR23" s="239">
        <v>15500</v>
      </c>
      <c r="AS23" s="13" t="s">
        <v>75</v>
      </c>
      <c r="AT23" s="13" t="s">
        <v>84</v>
      </c>
      <c r="AU23" s="13">
        <v>1</v>
      </c>
      <c r="AV23" s="13" t="s">
        <v>4442</v>
      </c>
      <c r="AW23" s="13">
        <v>1880</v>
      </c>
      <c r="AX23" s="13" t="s">
        <v>39</v>
      </c>
      <c r="AY23" s="13">
        <v>70</v>
      </c>
      <c r="AZ23" s="13" t="s">
        <v>4443</v>
      </c>
      <c r="BA23" s="13" t="s">
        <v>39</v>
      </c>
    </row>
    <row r="24" spans="1:53" ht="123.75" x14ac:dyDescent="0.25">
      <c r="A24" s="13">
        <v>9001394880</v>
      </c>
      <c r="B24" s="13" t="s">
        <v>4444</v>
      </c>
      <c r="C24" s="13" t="s">
        <v>264</v>
      </c>
      <c r="D24" s="13" t="s">
        <v>48</v>
      </c>
      <c r="E24" s="13" t="s">
        <v>48</v>
      </c>
      <c r="F24" s="13" t="s">
        <v>4445</v>
      </c>
      <c r="G24" s="13" t="s">
        <v>4446</v>
      </c>
      <c r="H24" s="13" t="s">
        <v>74</v>
      </c>
      <c r="I24" s="13" t="s">
        <v>37</v>
      </c>
      <c r="J24" s="13" t="s">
        <v>4447</v>
      </c>
      <c r="K24" s="13">
        <v>624815</v>
      </c>
      <c r="L24" s="13" t="s">
        <v>38</v>
      </c>
      <c r="M24" s="239">
        <v>330000</v>
      </c>
      <c r="N24" s="239">
        <v>330000</v>
      </c>
      <c r="O24" s="58">
        <v>0.52380950000000004</v>
      </c>
      <c r="P24" s="239">
        <v>630000</v>
      </c>
      <c r="Q24" s="13" t="s">
        <v>37</v>
      </c>
      <c r="R24" s="13" t="s">
        <v>43</v>
      </c>
      <c r="S24" s="13" t="s">
        <v>43</v>
      </c>
      <c r="T24" s="239">
        <v>630000</v>
      </c>
      <c r="U24" s="13" t="s">
        <v>51</v>
      </c>
      <c r="V24" s="240" t="s">
        <v>43</v>
      </c>
      <c r="W24" s="13" t="s">
        <v>44</v>
      </c>
      <c r="X24" s="58">
        <v>3.5400000000000001E-2</v>
      </c>
      <c r="Y24" s="13">
        <v>37</v>
      </c>
      <c r="Z24" s="13">
        <v>46</v>
      </c>
      <c r="AA24" s="13">
        <v>23</v>
      </c>
      <c r="AB24" s="13">
        <v>60</v>
      </c>
      <c r="AC24" s="13">
        <v>69</v>
      </c>
      <c r="AD24" s="13" t="s">
        <v>49</v>
      </c>
      <c r="AE24" s="13" t="s">
        <v>49</v>
      </c>
      <c r="AF24" s="13" t="s">
        <v>37</v>
      </c>
      <c r="AG24" s="13" t="s">
        <v>37</v>
      </c>
      <c r="AH24" s="13" t="s">
        <v>55</v>
      </c>
      <c r="AI24" s="13" t="s">
        <v>55</v>
      </c>
      <c r="AJ24" s="13" t="s">
        <v>61</v>
      </c>
      <c r="AK24" s="13" t="s">
        <v>65</v>
      </c>
      <c r="AL24" s="239">
        <v>46493.5</v>
      </c>
      <c r="AM24" s="13" t="s">
        <v>65</v>
      </c>
      <c r="AN24" s="239">
        <v>46493.5</v>
      </c>
      <c r="AO24" s="239">
        <v>92987</v>
      </c>
      <c r="AP24" s="13" t="s">
        <v>37</v>
      </c>
      <c r="AQ24" s="13" t="s">
        <v>37</v>
      </c>
      <c r="AR24" s="13" t="s">
        <v>43</v>
      </c>
      <c r="AS24" s="13" t="s">
        <v>41</v>
      </c>
      <c r="AT24" s="13" t="s">
        <v>58</v>
      </c>
      <c r="AU24" s="13">
        <v>4</v>
      </c>
      <c r="AV24" s="13" t="s">
        <v>4448</v>
      </c>
      <c r="AW24" s="13">
        <v>1985</v>
      </c>
      <c r="AX24" s="13" t="s">
        <v>37</v>
      </c>
      <c r="AY24" s="13" t="s">
        <v>43</v>
      </c>
      <c r="AZ24" s="13" t="s">
        <v>4449</v>
      </c>
      <c r="BA24" s="13" t="s">
        <v>39</v>
      </c>
    </row>
    <row r="25" spans="1:53" ht="33.75" x14ac:dyDescent="0.25">
      <c r="A25" s="13">
        <v>9001390548</v>
      </c>
      <c r="B25" s="13" t="s">
        <v>4450</v>
      </c>
      <c r="C25" s="13" t="s">
        <v>62</v>
      </c>
      <c r="D25" s="13" t="s">
        <v>48</v>
      </c>
      <c r="E25" s="13" t="s">
        <v>48</v>
      </c>
      <c r="F25" s="13" t="s">
        <v>48</v>
      </c>
      <c r="G25" s="13" t="s">
        <v>4193</v>
      </c>
      <c r="H25" s="13" t="s">
        <v>274</v>
      </c>
      <c r="I25" s="13" t="s">
        <v>37</v>
      </c>
      <c r="J25" s="13" t="s">
        <v>4451</v>
      </c>
      <c r="K25" s="13">
        <v>570711</v>
      </c>
      <c r="L25" s="13" t="s">
        <v>57</v>
      </c>
      <c r="M25" s="239">
        <v>192000</v>
      </c>
      <c r="N25" s="239">
        <v>195840</v>
      </c>
      <c r="O25" s="58">
        <v>0.81599999999999995</v>
      </c>
      <c r="P25" s="239">
        <v>240000</v>
      </c>
      <c r="Q25" s="13" t="s">
        <v>39</v>
      </c>
      <c r="R25" s="13" t="s">
        <v>87</v>
      </c>
      <c r="S25" s="241">
        <v>1.3926023999999999</v>
      </c>
      <c r="T25" s="240" t="s">
        <v>43</v>
      </c>
      <c r="U25" s="13" t="s">
        <v>43</v>
      </c>
      <c r="V25" s="240" t="s">
        <v>43</v>
      </c>
      <c r="W25" s="13" t="s">
        <v>77</v>
      </c>
      <c r="X25" s="58">
        <v>4.6399999999999997E-2</v>
      </c>
      <c r="Y25" s="13">
        <v>39</v>
      </c>
      <c r="Z25" s="13" t="s">
        <v>43</v>
      </c>
      <c r="AA25" s="13">
        <v>25</v>
      </c>
      <c r="AB25" s="13">
        <v>64</v>
      </c>
      <c r="AC25" s="13" t="s">
        <v>43</v>
      </c>
      <c r="AD25" s="13" t="s">
        <v>53</v>
      </c>
      <c r="AE25" s="13" t="s">
        <v>43</v>
      </c>
      <c r="AF25" s="13" t="s">
        <v>43</v>
      </c>
      <c r="AG25" s="13" t="s">
        <v>43</v>
      </c>
      <c r="AH25" s="13" t="s">
        <v>55</v>
      </c>
      <c r="AI25" s="13" t="s">
        <v>43</v>
      </c>
      <c r="AJ25" s="13" t="s">
        <v>43</v>
      </c>
      <c r="AK25" s="13" t="s">
        <v>43</v>
      </c>
      <c r="AL25" s="240">
        <v>0</v>
      </c>
      <c r="AM25" s="13" t="s">
        <v>43</v>
      </c>
      <c r="AN25" s="240">
        <v>0</v>
      </c>
      <c r="AO25" s="240">
        <v>0</v>
      </c>
      <c r="AP25" s="13" t="s">
        <v>37</v>
      </c>
      <c r="AQ25" s="13" t="s">
        <v>37</v>
      </c>
      <c r="AR25" s="13" t="s">
        <v>43</v>
      </c>
      <c r="AS25" s="13" t="s">
        <v>75</v>
      </c>
      <c r="AT25" s="13" t="s">
        <v>76</v>
      </c>
      <c r="AU25" s="13">
        <v>2</v>
      </c>
      <c r="AV25" s="13" t="s">
        <v>4452</v>
      </c>
      <c r="AW25" s="13">
        <v>2000</v>
      </c>
      <c r="AX25" s="13" t="s">
        <v>39</v>
      </c>
      <c r="AY25" s="13">
        <v>82</v>
      </c>
      <c r="AZ25" s="13" t="s">
        <v>4453</v>
      </c>
      <c r="BA25" s="13" t="s">
        <v>39</v>
      </c>
    </row>
    <row r="26" spans="1:53" ht="90" x14ac:dyDescent="0.25">
      <c r="A26" s="13">
        <v>9001390784</v>
      </c>
      <c r="B26" s="13" t="s">
        <v>4454</v>
      </c>
      <c r="C26" s="13" t="s">
        <v>264</v>
      </c>
      <c r="D26" s="13" t="s">
        <v>48</v>
      </c>
      <c r="E26" s="13" t="s">
        <v>48</v>
      </c>
      <c r="F26" s="13" t="s">
        <v>4455</v>
      </c>
      <c r="G26" s="13" t="s">
        <v>4456</v>
      </c>
      <c r="H26" s="13" t="s">
        <v>647</v>
      </c>
      <c r="I26" s="13" t="s">
        <v>37</v>
      </c>
      <c r="J26" s="13" t="s">
        <v>4457</v>
      </c>
      <c r="K26" s="13">
        <v>303039</v>
      </c>
      <c r="L26" s="13" t="s">
        <v>38</v>
      </c>
      <c r="M26" s="239">
        <v>89755</v>
      </c>
      <c r="N26" s="239">
        <v>89755</v>
      </c>
      <c r="O26" s="58">
        <v>0.70396069999999999</v>
      </c>
      <c r="P26" s="239">
        <v>127500</v>
      </c>
      <c r="Q26" s="13" t="s">
        <v>37</v>
      </c>
      <c r="R26" s="13" t="s">
        <v>43</v>
      </c>
      <c r="S26" s="13" t="s">
        <v>43</v>
      </c>
      <c r="T26" s="239">
        <v>127500</v>
      </c>
      <c r="U26" s="13" t="s">
        <v>51</v>
      </c>
      <c r="V26" s="239">
        <v>18745</v>
      </c>
      <c r="W26" s="13" t="s">
        <v>44</v>
      </c>
      <c r="X26" s="58">
        <v>4.24E-2</v>
      </c>
      <c r="Y26" s="13">
        <v>35</v>
      </c>
      <c r="Z26" s="13" t="s">
        <v>43</v>
      </c>
      <c r="AA26" s="13">
        <v>30</v>
      </c>
      <c r="AB26" s="13">
        <v>65</v>
      </c>
      <c r="AC26" s="13" t="s">
        <v>43</v>
      </c>
      <c r="AD26" s="13" t="s">
        <v>60</v>
      </c>
      <c r="AE26" s="13" t="s">
        <v>43</v>
      </c>
      <c r="AF26" s="13" t="s">
        <v>37</v>
      </c>
      <c r="AG26" s="13" t="s">
        <v>39</v>
      </c>
      <c r="AH26" s="13" t="s">
        <v>55</v>
      </c>
      <c r="AI26" s="13" t="s">
        <v>43</v>
      </c>
      <c r="AJ26" s="13" t="s">
        <v>43</v>
      </c>
      <c r="AK26" s="13" t="s">
        <v>65</v>
      </c>
      <c r="AL26" s="239">
        <v>29508</v>
      </c>
      <c r="AM26" s="13" t="s">
        <v>43</v>
      </c>
      <c r="AN26" s="240">
        <v>0</v>
      </c>
      <c r="AO26" s="239">
        <v>29508</v>
      </c>
      <c r="AP26" s="13" t="s">
        <v>37</v>
      </c>
      <c r="AQ26" s="13" t="s">
        <v>37</v>
      </c>
      <c r="AR26" s="13" t="s">
        <v>43</v>
      </c>
      <c r="AS26" s="13" t="s">
        <v>41</v>
      </c>
      <c r="AT26" s="13" t="s">
        <v>52</v>
      </c>
      <c r="AU26" s="13">
        <v>3</v>
      </c>
      <c r="AV26" s="13" t="s">
        <v>4458</v>
      </c>
      <c r="AW26" s="13">
        <v>1960</v>
      </c>
      <c r="AX26" s="13" t="s">
        <v>39</v>
      </c>
      <c r="AY26" s="13">
        <v>945</v>
      </c>
      <c r="AZ26" s="13" t="s">
        <v>85</v>
      </c>
      <c r="BA26" s="13" t="s">
        <v>39</v>
      </c>
    </row>
    <row r="27" spans="1:53" ht="101.25" x14ac:dyDescent="0.25">
      <c r="A27" s="13">
        <v>9001388635</v>
      </c>
      <c r="B27" s="13" t="s">
        <v>4459</v>
      </c>
      <c r="C27" s="13" t="s">
        <v>73</v>
      </c>
      <c r="D27" s="13" t="s">
        <v>48</v>
      </c>
      <c r="E27" s="13" t="s">
        <v>4460</v>
      </c>
      <c r="F27" s="13" t="s">
        <v>4461</v>
      </c>
      <c r="G27" s="13" t="s">
        <v>4462</v>
      </c>
      <c r="H27" s="13" t="s">
        <v>72</v>
      </c>
      <c r="I27" s="13" t="s">
        <v>37</v>
      </c>
      <c r="J27" s="13" t="s">
        <v>48</v>
      </c>
      <c r="K27" s="13">
        <v>593672</v>
      </c>
      <c r="L27" s="13" t="s">
        <v>38</v>
      </c>
      <c r="M27" s="239">
        <v>170000</v>
      </c>
      <c r="N27" s="239">
        <v>170000</v>
      </c>
      <c r="O27" s="58">
        <v>0.85</v>
      </c>
      <c r="P27" s="239">
        <v>200000</v>
      </c>
      <c r="Q27" s="13" t="s">
        <v>37</v>
      </c>
      <c r="R27" s="13" t="s">
        <v>43</v>
      </c>
      <c r="S27" s="13" t="s">
        <v>43</v>
      </c>
      <c r="T27" s="239">
        <v>200000</v>
      </c>
      <c r="U27" s="13" t="s">
        <v>51</v>
      </c>
      <c r="V27" s="239">
        <v>30000</v>
      </c>
      <c r="W27" s="13" t="s">
        <v>44</v>
      </c>
      <c r="X27" s="58">
        <v>5.2400000000000002E-2</v>
      </c>
      <c r="Y27" s="13">
        <v>38</v>
      </c>
      <c r="Z27" s="13">
        <v>42</v>
      </c>
      <c r="AA27" s="13">
        <v>24</v>
      </c>
      <c r="AB27" s="13">
        <v>62</v>
      </c>
      <c r="AC27" s="13">
        <v>66</v>
      </c>
      <c r="AD27" s="13" t="s">
        <v>49</v>
      </c>
      <c r="AE27" s="13" t="s">
        <v>49</v>
      </c>
      <c r="AF27" s="13" t="s">
        <v>37</v>
      </c>
      <c r="AG27" s="13" t="s">
        <v>39</v>
      </c>
      <c r="AH27" s="13" t="s">
        <v>55</v>
      </c>
      <c r="AI27" s="13" t="s">
        <v>55</v>
      </c>
      <c r="AJ27" s="13" t="s">
        <v>164</v>
      </c>
      <c r="AK27" s="13" t="s">
        <v>45</v>
      </c>
      <c r="AL27" s="239">
        <v>36890</v>
      </c>
      <c r="AM27" s="13" t="s">
        <v>45</v>
      </c>
      <c r="AN27" s="239">
        <v>17933</v>
      </c>
      <c r="AO27" s="239">
        <v>54823</v>
      </c>
      <c r="AP27" s="13" t="s">
        <v>37</v>
      </c>
      <c r="AQ27" s="13" t="s">
        <v>37</v>
      </c>
      <c r="AR27" s="13" t="s">
        <v>43</v>
      </c>
      <c r="AS27" s="13" t="s">
        <v>75</v>
      </c>
      <c r="AT27" s="13" t="s">
        <v>76</v>
      </c>
      <c r="AU27" s="13">
        <v>1</v>
      </c>
      <c r="AV27" s="13" t="s">
        <v>4463</v>
      </c>
      <c r="AW27" s="13">
        <v>1967</v>
      </c>
      <c r="AX27" s="13" t="s">
        <v>39</v>
      </c>
      <c r="AY27" s="13">
        <v>99</v>
      </c>
      <c r="AZ27" s="13" t="s">
        <v>4464</v>
      </c>
      <c r="BA27" s="13" t="s">
        <v>39</v>
      </c>
    </row>
    <row r="28" spans="1:53" ht="146.25" x14ac:dyDescent="0.25">
      <c r="A28" s="13">
        <v>9001388180</v>
      </c>
      <c r="B28" s="13" t="s">
        <v>4465</v>
      </c>
      <c r="C28" s="13" t="s">
        <v>264</v>
      </c>
      <c r="D28" s="13" t="s">
        <v>48</v>
      </c>
      <c r="E28" s="13" t="s">
        <v>48</v>
      </c>
      <c r="F28" s="13" t="s">
        <v>4466</v>
      </c>
      <c r="G28" s="13" t="s">
        <v>4467</v>
      </c>
      <c r="H28" s="13" t="s">
        <v>832</v>
      </c>
      <c r="I28" s="13" t="s">
        <v>37</v>
      </c>
      <c r="J28" s="13" t="s">
        <v>4468</v>
      </c>
      <c r="K28" s="13">
        <v>736422</v>
      </c>
      <c r="L28" s="13" t="s">
        <v>38</v>
      </c>
      <c r="M28" s="239">
        <v>120000</v>
      </c>
      <c r="N28" s="239">
        <v>121299</v>
      </c>
      <c r="O28" s="58">
        <v>0.85421829999999999</v>
      </c>
      <c r="P28" s="239">
        <v>142000</v>
      </c>
      <c r="Q28" s="13" t="s">
        <v>37</v>
      </c>
      <c r="R28" s="13" t="s">
        <v>43</v>
      </c>
      <c r="S28" s="13" t="s">
        <v>43</v>
      </c>
      <c r="T28" s="239">
        <v>142000</v>
      </c>
      <c r="U28" s="13" t="s">
        <v>51</v>
      </c>
      <c r="V28" s="239">
        <v>22000</v>
      </c>
      <c r="W28" s="13" t="s">
        <v>44</v>
      </c>
      <c r="X28" s="58">
        <v>4.8399999999999999E-2</v>
      </c>
      <c r="Y28" s="13">
        <v>29</v>
      </c>
      <c r="Z28" s="13">
        <v>25</v>
      </c>
      <c r="AA28" s="13">
        <v>30</v>
      </c>
      <c r="AB28" s="13">
        <v>59</v>
      </c>
      <c r="AC28" s="13">
        <v>55</v>
      </c>
      <c r="AD28" s="13" t="s">
        <v>54</v>
      </c>
      <c r="AE28" s="13" t="s">
        <v>60</v>
      </c>
      <c r="AF28" s="13" t="s">
        <v>37</v>
      </c>
      <c r="AG28" s="13" t="s">
        <v>39</v>
      </c>
      <c r="AH28" s="13" t="s">
        <v>55</v>
      </c>
      <c r="AI28" s="13" t="s">
        <v>55</v>
      </c>
      <c r="AJ28" s="13" t="s">
        <v>164</v>
      </c>
      <c r="AK28" s="13" t="s">
        <v>45</v>
      </c>
      <c r="AL28" s="239">
        <v>16800</v>
      </c>
      <c r="AM28" s="13" t="s">
        <v>45</v>
      </c>
      <c r="AN28" s="240">
        <v>17859</v>
      </c>
      <c r="AO28" s="240">
        <v>34659</v>
      </c>
      <c r="AP28" s="13" t="s">
        <v>37</v>
      </c>
      <c r="AQ28" s="13" t="s">
        <v>37</v>
      </c>
      <c r="AR28" s="13" t="s">
        <v>43</v>
      </c>
      <c r="AS28" s="13" t="s">
        <v>75</v>
      </c>
      <c r="AT28" s="13" t="s">
        <v>76</v>
      </c>
      <c r="AU28" s="13">
        <v>2</v>
      </c>
      <c r="AV28" s="13" t="s">
        <v>4469</v>
      </c>
      <c r="AW28" s="13">
        <v>2002</v>
      </c>
      <c r="AX28" s="13" t="s">
        <v>39</v>
      </c>
      <c r="AY28" s="13">
        <v>118</v>
      </c>
      <c r="AZ28" s="13" t="s">
        <v>4470</v>
      </c>
      <c r="BA28" s="13" t="s">
        <v>39</v>
      </c>
    </row>
    <row r="29" spans="1:53" ht="33.75" x14ac:dyDescent="0.25">
      <c r="A29" s="13">
        <v>9001395269</v>
      </c>
      <c r="B29" s="13" t="s">
        <v>4471</v>
      </c>
      <c r="C29" s="13" t="s">
        <v>264</v>
      </c>
      <c r="D29" s="13" t="s">
        <v>48</v>
      </c>
      <c r="E29" s="13" t="s">
        <v>48</v>
      </c>
      <c r="F29" s="13" t="s">
        <v>4472</v>
      </c>
      <c r="G29" s="13" t="s">
        <v>4193</v>
      </c>
      <c r="H29" s="13" t="s">
        <v>647</v>
      </c>
      <c r="I29" s="13" t="s">
        <v>37</v>
      </c>
      <c r="J29" s="13" t="s">
        <v>4473</v>
      </c>
      <c r="K29" s="13">
        <v>458293</v>
      </c>
      <c r="L29" s="13" t="s">
        <v>57</v>
      </c>
      <c r="M29" s="239">
        <v>58500</v>
      </c>
      <c r="N29" s="239">
        <v>59499</v>
      </c>
      <c r="O29" s="58">
        <v>0.76280760000000003</v>
      </c>
      <c r="P29" s="239">
        <v>78000</v>
      </c>
      <c r="Q29" s="13" t="s">
        <v>39</v>
      </c>
      <c r="R29" s="13" t="s">
        <v>79</v>
      </c>
      <c r="S29" s="58">
        <v>1.9251925000000001</v>
      </c>
      <c r="T29" s="240" t="s">
        <v>43</v>
      </c>
      <c r="U29" s="13" t="s">
        <v>43</v>
      </c>
      <c r="V29" s="240" t="s">
        <v>43</v>
      </c>
      <c r="W29" s="13" t="s">
        <v>77</v>
      </c>
      <c r="X29" s="58">
        <v>3.9899999999999998E-2</v>
      </c>
      <c r="Y29" s="13">
        <v>52</v>
      </c>
      <c r="Z29" s="13" t="s">
        <v>43</v>
      </c>
      <c r="AA29" s="13">
        <v>20</v>
      </c>
      <c r="AB29" s="13">
        <v>72</v>
      </c>
      <c r="AC29" s="13" t="s">
        <v>43</v>
      </c>
      <c r="AD29" s="13" t="s">
        <v>53</v>
      </c>
      <c r="AE29" s="13" t="s">
        <v>43</v>
      </c>
      <c r="AF29" s="13" t="s">
        <v>43</v>
      </c>
      <c r="AG29" s="13" t="s">
        <v>43</v>
      </c>
      <c r="AH29" s="13" t="s">
        <v>55</v>
      </c>
      <c r="AI29" s="13" t="s">
        <v>43</v>
      </c>
      <c r="AJ29" s="13" t="s">
        <v>43</v>
      </c>
      <c r="AK29" s="13" t="s">
        <v>43</v>
      </c>
      <c r="AL29" s="240">
        <v>0</v>
      </c>
      <c r="AM29" s="13" t="s">
        <v>43</v>
      </c>
      <c r="AN29" s="240">
        <v>0</v>
      </c>
      <c r="AO29" s="240">
        <v>0</v>
      </c>
      <c r="AP29" s="13" t="s">
        <v>37</v>
      </c>
      <c r="AQ29" s="13" t="s">
        <v>37</v>
      </c>
      <c r="AR29" s="13" t="s">
        <v>43</v>
      </c>
      <c r="AS29" s="13" t="s">
        <v>41</v>
      </c>
      <c r="AT29" s="13" t="s">
        <v>42</v>
      </c>
      <c r="AU29" s="13">
        <v>2</v>
      </c>
      <c r="AV29" s="13" t="s">
        <v>4474</v>
      </c>
      <c r="AW29" s="13">
        <v>1900</v>
      </c>
      <c r="AX29" s="13" t="s">
        <v>37</v>
      </c>
      <c r="AY29" s="13" t="s">
        <v>43</v>
      </c>
      <c r="AZ29" s="13" t="s">
        <v>4475</v>
      </c>
      <c r="BA29" s="13" t="s">
        <v>39</v>
      </c>
    </row>
    <row r="30" spans="1:53" ht="78.75" x14ac:dyDescent="0.25">
      <c r="A30" s="13">
        <v>9001384959</v>
      </c>
      <c r="B30" s="13" t="s">
        <v>4476</v>
      </c>
      <c r="C30" s="13" t="s">
        <v>264</v>
      </c>
      <c r="D30" s="13" t="s">
        <v>48</v>
      </c>
      <c r="E30" s="13" t="s">
        <v>48</v>
      </c>
      <c r="F30" s="13" t="s">
        <v>4477</v>
      </c>
      <c r="G30" s="13" t="s">
        <v>4478</v>
      </c>
      <c r="H30" s="13" t="s">
        <v>277</v>
      </c>
      <c r="I30" s="13" t="s">
        <v>37</v>
      </c>
      <c r="J30" s="13" t="s">
        <v>4479</v>
      </c>
      <c r="K30" s="13">
        <v>585389</v>
      </c>
      <c r="L30" s="13" t="s">
        <v>38</v>
      </c>
      <c r="M30" s="239">
        <v>116875</v>
      </c>
      <c r="N30" s="239">
        <v>118174</v>
      </c>
      <c r="O30" s="58">
        <v>0.85944719999999997</v>
      </c>
      <c r="P30" s="239">
        <v>137500</v>
      </c>
      <c r="Q30" s="13" t="s">
        <v>37</v>
      </c>
      <c r="R30" s="13" t="s">
        <v>43</v>
      </c>
      <c r="S30" s="13" t="s">
        <v>43</v>
      </c>
      <c r="T30" s="239">
        <v>140000</v>
      </c>
      <c r="U30" s="13" t="s">
        <v>51</v>
      </c>
      <c r="V30" s="240" t="s">
        <v>43</v>
      </c>
      <c r="W30" s="13" t="s">
        <v>44</v>
      </c>
      <c r="X30" s="58">
        <v>4.7399999999999998E-2</v>
      </c>
      <c r="Y30" s="13">
        <v>30</v>
      </c>
      <c r="Z30" s="13">
        <v>27</v>
      </c>
      <c r="AA30" s="13">
        <v>30</v>
      </c>
      <c r="AB30" s="13">
        <v>60</v>
      </c>
      <c r="AC30" s="13">
        <v>57</v>
      </c>
      <c r="AD30" s="13" t="s">
        <v>60</v>
      </c>
      <c r="AE30" s="13" t="s">
        <v>60</v>
      </c>
      <c r="AF30" s="13" t="s">
        <v>37</v>
      </c>
      <c r="AG30" s="13" t="s">
        <v>39</v>
      </c>
      <c r="AH30" s="13" t="s">
        <v>55</v>
      </c>
      <c r="AI30" s="13" t="s">
        <v>55</v>
      </c>
      <c r="AJ30" s="13" t="s">
        <v>164</v>
      </c>
      <c r="AK30" s="13" t="s">
        <v>65</v>
      </c>
      <c r="AL30" s="239">
        <v>20458</v>
      </c>
      <c r="AM30" s="13" t="s">
        <v>45</v>
      </c>
      <c r="AN30" s="239">
        <v>20500</v>
      </c>
      <c r="AO30" s="239">
        <v>40958</v>
      </c>
      <c r="AP30" s="13" t="s">
        <v>37</v>
      </c>
      <c r="AQ30" s="13" t="s">
        <v>37</v>
      </c>
      <c r="AR30" s="13" t="s">
        <v>43</v>
      </c>
      <c r="AS30" s="13" t="s">
        <v>41</v>
      </c>
      <c r="AT30" s="13" t="s">
        <v>42</v>
      </c>
      <c r="AU30" s="13">
        <v>3</v>
      </c>
      <c r="AV30" s="13" t="s">
        <v>4480</v>
      </c>
      <c r="AW30" s="13">
        <v>1930</v>
      </c>
      <c r="AX30" s="13" t="s">
        <v>37</v>
      </c>
      <c r="AY30" s="13" t="s">
        <v>43</v>
      </c>
      <c r="AZ30" s="13" t="s">
        <v>4481</v>
      </c>
      <c r="BA30" s="13" t="s">
        <v>39</v>
      </c>
    </row>
    <row r="31" spans="1:53" ht="33.75" x14ac:dyDescent="0.25">
      <c r="A31" s="13">
        <v>9001390799</v>
      </c>
      <c r="B31" s="13" t="s">
        <v>4482</v>
      </c>
      <c r="C31" s="13" t="s">
        <v>264</v>
      </c>
      <c r="D31" s="13" t="s">
        <v>48</v>
      </c>
      <c r="E31" s="13" t="s">
        <v>48</v>
      </c>
      <c r="F31" s="13" t="s">
        <v>4483</v>
      </c>
      <c r="G31" s="13" t="s">
        <v>4484</v>
      </c>
      <c r="H31" s="13" t="s">
        <v>832</v>
      </c>
      <c r="I31" s="13" t="s">
        <v>37</v>
      </c>
      <c r="J31" s="13" t="s">
        <v>48</v>
      </c>
      <c r="K31" s="13">
        <v>301684</v>
      </c>
      <c r="L31" s="13" t="s">
        <v>57</v>
      </c>
      <c r="M31" s="239">
        <v>25001</v>
      </c>
      <c r="N31" s="239">
        <v>25001</v>
      </c>
      <c r="O31" s="58">
        <v>0.22728180000000001</v>
      </c>
      <c r="P31" s="239">
        <v>110000</v>
      </c>
      <c r="Q31" s="13" t="s">
        <v>37</v>
      </c>
      <c r="R31" s="13" t="s">
        <v>43</v>
      </c>
      <c r="S31" s="13" t="s">
        <v>43</v>
      </c>
      <c r="T31" s="240" t="s">
        <v>43</v>
      </c>
      <c r="U31" s="13" t="s">
        <v>43</v>
      </c>
      <c r="V31" s="240" t="s">
        <v>43</v>
      </c>
      <c r="W31" s="13" t="s">
        <v>44</v>
      </c>
      <c r="X31" s="58">
        <v>4.1399999999999999E-2</v>
      </c>
      <c r="Y31" s="13">
        <v>49</v>
      </c>
      <c r="Z31" s="13" t="s">
        <v>43</v>
      </c>
      <c r="AA31" s="13">
        <v>10</v>
      </c>
      <c r="AB31" s="13">
        <v>59</v>
      </c>
      <c r="AC31" s="13" t="s">
        <v>43</v>
      </c>
      <c r="AD31" s="13" t="s">
        <v>80</v>
      </c>
      <c r="AE31" s="13" t="s">
        <v>43</v>
      </c>
      <c r="AF31" s="13" t="s">
        <v>37</v>
      </c>
      <c r="AG31" s="13" t="s">
        <v>43</v>
      </c>
      <c r="AH31" s="13" t="s">
        <v>55</v>
      </c>
      <c r="AI31" s="13" t="s">
        <v>43</v>
      </c>
      <c r="AJ31" s="13" t="s">
        <v>43</v>
      </c>
      <c r="AK31" s="13" t="s">
        <v>45</v>
      </c>
      <c r="AL31" s="239">
        <v>31842</v>
      </c>
      <c r="AM31" s="13" t="s">
        <v>43</v>
      </c>
      <c r="AN31" s="240">
        <v>0</v>
      </c>
      <c r="AO31" s="239">
        <v>31842</v>
      </c>
      <c r="AP31" s="13" t="s">
        <v>37</v>
      </c>
      <c r="AQ31" s="13" t="s">
        <v>37</v>
      </c>
      <c r="AR31" s="13" t="s">
        <v>43</v>
      </c>
      <c r="AS31" s="13" t="s">
        <v>41</v>
      </c>
      <c r="AT31" s="13" t="s">
        <v>42</v>
      </c>
      <c r="AU31" s="13">
        <v>3</v>
      </c>
      <c r="AV31" s="13" t="s">
        <v>4485</v>
      </c>
      <c r="AW31" s="13">
        <v>1961</v>
      </c>
      <c r="AX31" s="13" t="s">
        <v>37</v>
      </c>
      <c r="AY31" s="13" t="s">
        <v>43</v>
      </c>
      <c r="AZ31" s="13" t="s">
        <v>4486</v>
      </c>
      <c r="BA31" s="13" t="s">
        <v>39</v>
      </c>
    </row>
    <row r="32" spans="1:53" ht="101.25" x14ac:dyDescent="0.25">
      <c r="A32" s="13">
        <v>9001391644</v>
      </c>
      <c r="B32" s="13" t="s">
        <v>4487</v>
      </c>
      <c r="C32" s="13" t="s">
        <v>62</v>
      </c>
      <c r="D32" s="13" t="s">
        <v>48</v>
      </c>
      <c r="E32" s="13" t="s">
        <v>48</v>
      </c>
      <c r="F32" s="13" t="s">
        <v>48</v>
      </c>
      <c r="G32" s="13" t="s">
        <v>4488</v>
      </c>
      <c r="H32" s="13" t="s">
        <v>213</v>
      </c>
      <c r="I32" s="13" t="s">
        <v>37</v>
      </c>
      <c r="J32" s="13" t="s">
        <v>48</v>
      </c>
      <c r="K32" s="13">
        <v>184951</v>
      </c>
      <c r="L32" s="13" t="s">
        <v>57</v>
      </c>
      <c r="M32" s="239">
        <v>104600</v>
      </c>
      <c r="N32" s="239">
        <v>104600</v>
      </c>
      <c r="O32" s="58">
        <v>0.77481480000000003</v>
      </c>
      <c r="P32" s="239">
        <v>135000</v>
      </c>
      <c r="Q32" s="13" t="s">
        <v>37</v>
      </c>
      <c r="R32" s="13" t="s">
        <v>43</v>
      </c>
      <c r="S32" s="13" t="s">
        <v>43</v>
      </c>
      <c r="T32" s="240" t="s">
        <v>43</v>
      </c>
      <c r="U32" s="13" t="s">
        <v>43</v>
      </c>
      <c r="V32" s="240" t="s">
        <v>43</v>
      </c>
      <c r="W32" s="13" t="s">
        <v>44</v>
      </c>
      <c r="X32" s="58">
        <v>4.6899999999999997E-2</v>
      </c>
      <c r="Y32" s="13">
        <v>30</v>
      </c>
      <c r="Z32" s="13">
        <v>25</v>
      </c>
      <c r="AA32" s="13">
        <v>25</v>
      </c>
      <c r="AB32" s="13">
        <v>55</v>
      </c>
      <c r="AC32" s="13">
        <v>50</v>
      </c>
      <c r="AD32" s="13" t="s">
        <v>53</v>
      </c>
      <c r="AE32" s="13" t="s">
        <v>53</v>
      </c>
      <c r="AF32" s="13" t="s">
        <v>37</v>
      </c>
      <c r="AG32" s="13" t="s">
        <v>43</v>
      </c>
      <c r="AH32" s="13" t="s">
        <v>40</v>
      </c>
      <c r="AI32" s="13" t="s">
        <v>40</v>
      </c>
      <c r="AJ32" s="13" t="s">
        <v>50</v>
      </c>
      <c r="AK32" s="13" t="s">
        <v>45</v>
      </c>
      <c r="AL32" s="239">
        <v>34427</v>
      </c>
      <c r="AM32" s="13" t="s">
        <v>45</v>
      </c>
      <c r="AN32" s="239">
        <v>26750</v>
      </c>
      <c r="AO32" s="239">
        <v>61177</v>
      </c>
      <c r="AP32" s="13" t="s">
        <v>37</v>
      </c>
      <c r="AQ32" s="13" t="s">
        <v>37</v>
      </c>
      <c r="AR32" s="239">
        <v>8234</v>
      </c>
      <c r="AS32" s="13" t="s">
        <v>41</v>
      </c>
      <c r="AT32" s="13" t="s">
        <v>52</v>
      </c>
      <c r="AU32" s="13">
        <v>3</v>
      </c>
      <c r="AV32" s="13" t="s">
        <v>4489</v>
      </c>
      <c r="AW32" s="13">
        <v>1970</v>
      </c>
      <c r="AX32" s="13" t="s">
        <v>37</v>
      </c>
      <c r="AY32" s="13" t="s">
        <v>43</v>
      </c>
      <c r="AZ32" s="13" t="s">
        <v>4490</v>
      </c>
      <c r="BA32" s="13" t="s">
        <v>39</v>
      </c>
    </row>
    <row r="33" spans="1:53" ht="33.75" x14ac:dyDescent="0.25">
      <c r="A33" s="13">
        <v>9001395214</v>
      </c>
      <c r="B33" s="13" t="s">
        <v>4491</v>
      </c>
      <c r="C33" s="13" t="s">
        <v>62</v>
      </c>
      <c r="D33" s="13" t="s">
        <v>48</v>
      </c>
      <c r="E33" s="13" t="s">
        <v>48</v>
      </c>
      <c r="F33" s="13" t="s">
        <v>48</v>
      </c>
      <c r="G33" s="13" t="s">
        <v>4193</v>
      </c>
      <c r="H33" s="13" t="s">
        <v>213</v>
      </c>
      <c r="I33" s="13" t="s">
        <v>37</v>
      </c>
      <c r="J33" s="13" t="s">
        <v>4492</v>
      </c>
      <c r="K33" s="13">
        <v>216312</v>
      </c>
      <c r="L33" s="13" t="s">
        <v>38</v>
      </c>
      <c r="M33" s="239">
        <v>152957</v>
      </c>
      <c r="N33" s="239">
        <v>152957</v>
      </c>
      <c r="O33" s="58">
        <v>0.84999720000000001</v>
      </c>
      <c r="P33" s="239">
        <v>180000</v>
      </c>
      <c r="Q33" s="13" t="s">
        <v>37</v>
      </c>
      <c r="R33" s="13" t="s">
        <v>43</v>
      </c>
      <c r="S33" s="13" t="s">
        <v>43</v>
      </c>
      <c r="T33" s="239">
        <v>179950</v>
      </c>
      <c r="U33" s="13" t="s">
        <v>51</v>
      </c>
      <c r="V33" s="240" t="s">
        <v>43</v>
      </c>
      <c r="W33" s="13" t="s">
        <v>44</v>
      </c>
      <c r="X33" s="58">
        <v>4.8899999999999999E-2</v>
      </c>
      <c r="Y33" s="13">
        <v>44</v>
      </c>
      <c r="Z33" s="13">
        <v>39</v>
      </c>
      <c r="AA33" s="13">
        <v>25</v>
      </c>
      <c r="AB33" s="13">
        <v>69</v>
      </c>
      <c r="AC33" s="13">
        <v>64</v>
      </c>
      <c r="AD33" s="13" t="s">
        <v>53</v>
      </c>
      <c r="AE33" s="13" t="s">
        <v>53</v>
      </c>
      <c r="AF33" s="13" t="s">
        <v>37</v>
      </c>
      <c r="AG33" s="13" t="s">
        <v>37</v>
      </c>
      <c r="AH33" s="13" t="s">
        <v>40</v>
      </c>
      <c r="AI33" s="13" t="s">
        <v>40</v>
      </c>
      <c r="AJ33" s="13" t="s">
        <v>50</v>
      </c>
      <c r="AK33" s="13" t="s">
        <v>45</v>
      </c>
      <c r="AL33" s="239">
        <v>35363</v>
      </c>
      <c r="AM33" s="13" t="s">
        <v>45</v>
      </c>
      <c r="AN33" s="239">
        <v>13880.8</v>
      </c>
      <c r="AO33" s="239">
        <v>49243.8</v>
      </c>
      <c r="AP33" s="13" t="s">
        <v>37</v>
      </c>
      <c r="AQ33" s="13" t="s">
        <v>37</v>
      </c>
      <c r="AR33" s="13" t="s">
        <v>43</v>
      </c>
      <c r="AS33" s="13" t="s">
        <v>41</v>
      </c>
      <c r="AT33" s="13" t="s">
        <v>52</v>
      </c>
      <c r="AU33" s="13">
        <v>3</v>
      </c>
      <c r="AV33" s="13" t="s">
        <v>4493</v>
      </c>
      <c r="AW33" s="13">
        <v>1970</v>
      </c>
      <c r="AX33" s="13" t="s">
        <v>37</v>
      </c>
      <c r="AY33" s="13" t="s">
        <v>43</v>
      </c>
      <c r="AZ33" s="13" t="s">
        <v>4494</v>
      </c>
      <c r="BA33" s="13" t="s">
        <v>39</v>
      </c>
    </row>
    <row r="34" spans="1:53" ht="33.75" x14ac:dyDescent="0.25">
      <c r="A34" s="13">
        <v>9001391523</v>
      </c>
      <c r="B34" s="13" t="s">
        <v>4495</v>
      </c>
      <c r="C34" s="13" t="s">
        <v>62</v>
      </c>
      <c r="D34" s="13" t="s">
        <v>48</v>
      </c>
      <c r="E34" s="13" t="s">
        <v>48</v>
      </c>
      <c r="F34" s="13" t="s">
        <v>48</v>
      </c>
      <c r="G34" s="13" t="s">
        <v>4193</v>
      </c>
      <c r="H34" s="13" t="s">
        <v>832</v>
      </c>
      <c r="I34" s="13" t="s">
        <v>37</v>
      </c>
      <c r="J34" s="13" t="s">
        <v>4496</v>
      </c>
      <c r="K34" s="13">
        <v>169496</v>
      </c>
      <c r="L34" s="13" t="s">
        <v>38</v>
      </c>
      <c r="M34" s="239">
        <v>76893</v>
      </c>
      <c r="N34" s="239">
        <v>76893</v>
      </c>
      <c r="O34" s="58">
        <v>0.76893</v>
      </c>
      <c r="P34" s="239">
        <v>100000</v>
      </c>
      <c r="Q34" s="13" t="s">
        <v>37</v>
      </c>
      <c r="R34" s="13" t="s">
        <v>43</v>
      </c>
      <c r="S34" s="13" t="s">
        <v>43</v>
      </c>
      <c r="T34" s="239">
        <v>100000</v>
      </c>
      <c r="U34" s="13" t="s">
        <v>51</v>
      </c>
      <c r="V34" s="240" t="s">
        <v>43</v>
      </c>
      <c r="W34" s="13" t="s">
        <v>44</v>
      </c>
      <c r="X34" s="58">
        <v>4.6899999999999997E-2</v>
      </c>
      <c r="Y34" s="13">
        <v>46</v>
      </c>
      <c r="Z34" s="13" t="s">
        <v>43</v>
      </c>
      <c r="AA34" s="13">
        <v>20</v>
      </c>
      <c r="AB34" s="13">
        <v>66</v>
      </c>
      <c r="AC34" s="13" t="s">
        <v>43</v>
      </c>
      <c r="AD34" s="13" t="s">
        <v>53</v>
      </c>
      <c r="AE34" s="13" t="s">
        <v>43</v>
      </c>
      <c r="AF34" s="13" t="s">
        <v>37</v>
      </c>
      <c r="AG34" s="13" t="s">
        <v>37</v>
      </c>
      <c r="AH34" s="13" t="s">
        <v>55</v>
      </c>
      <c r="AI34" s="13" t="s">
        <v>43</v>
      </c>
      <c r="AJ34" s="13" t="s">
        <v>43</v>
      </c>
      <c r="AK34" s="13" t="s">
        <v>45</v>
      </c>
      <c r="AL34" s="239">
        <v>25532.21</v>
      </c>
      <c r="AM34" s="13" t="s">
        <v>43</v>
      </c>
      <c r="AN34" s="240">
        <v>0</v>
      </c>
      <c r="AO34" s="239">
        <v>25532.21</v>
      </c>
      <c r="AP34" s="13" t="s">
        <v>37</v>
      </c>
      <c r="AQ34" s="13" t="s">
        <v>39</v>
      </c>
      <c r="AR34" s="13" t="s">
        <v>43</v>
      </c>
      <c r="AS34" s="13" t="s">
        <v>41</v>
      </c>
      <c r="AT34" s="13" t="s">
        <v>52</v>
      </c>
      <c r="AU34" s="13">
        <v>2</v>
      </c>
      <c r="AV34" s="13" t="s">
        <v>4497</v>
      </c>
      <c r="AW34" s="13">
        <v>1930</v>
      </c>
      <c r="AX34" s="13" t="s">
        <v>37</v>
      </c>
      <c r="AY34" s="13" t="s">
        <v>43</v>
      </c>
      <c r="AZ34" s="13" t="s">
        <v>4498</v>
      </c>
      <c r="BA34" s="13" t="s">
        <v>39</v>
      </c>
    </row>
    <row r="35" spans="1:53" ht="78.75" x14ac:dyDescent="0.25">
      <c r="A35" s="13">
        <v>9001395823</v>
      </c>
      <c r="B35" s="13" t="s">
        <v>4499</v>
      </c>
      <c r="C35" s="13" t="s">
        <v>264</v>
      </c>
      <c r="D35" s="13" t="s">
        <v>48</v>
      </c>
      <c r="E35" s="13" t="s">
        <v>48</v>
      </c>
      <c r="F35" s="13" t="s">
        <v>4500</v>
      </c>
      <c r="G35" s="13" t="s">
        <v>4501</v>
      </c>
      <c r="H35" s="13" t="s">
        <v>798</v>
      </c>
      <c r="I35" s="13" t="s">
        <v>37</v>
      </c>
      <c r="J35" s="13" t="s">
        <v>4502</v>
      </c>
      <c r="K35" s="13">
        <v>207478</v>
      </c>
      <c r="L35" s="13" t="s">
        <v>38</v>
      </c>
      <c r="M35" s="239">
        <v>263500</v>
      </c>
      <c r="N35" s="239">
        <v>264799</v>
      </c>
      <c r="O35" s="58">
        <v>0.85419029999999996</v>
      </c>
      <c r="P35" s="239">
        <v>310000</v>
      </c>
      <c r="Q35" s="13" t="s">
        <v>37</v>
      </c>
      <c r="R35" s="13" t="s">
        <v>43</v>
      </c>
      <c r="S35" s="13" t="s">
        <v>43</v>
      </c>
      <c r="T35" s="239">
        <v>310000</v>
      </c>
      <c r="U35" s="13" t="s">
        <v>51</v>
      </c>
      <c r="V35" s="240" t="s">
        <v>43</v>
      </c>
      <c r="W35" s="13" t="s">
        <v>44</v>
      </c>
      <c r="X35" s="58">
        <v>4.2900000000000001E-2</v>
      </c>
      <c r="Y35" s="13">
        <v>44</v>
      </c>
      <c r="Z35" s="13" t="s">
        <v>43</v>
      </c>
      <c r="AA35" s="13">
        <v>25</v>
      </c>
      <c r="AB35" s="13">
        <v>69</v>
      </c>
      <c r="AC35" s="13" t="s">
        <v>43</v>
      </c>
      <c r="AD35" s="13" t="s">
        <v>53</v>
      </c>
      <c r="AE35" s="13" t="s">
        <v>43</v>
      </c>
      <c r="AF35" s="13" t="s">
        <v>37</v>
      </c>
      <c r="AG35" s="13" t="s">
        <v>37</v>
      </c>
      <c r="AH35" s="13" t="s">
        <v>55</v>
      </c>
      <c r="AI35" s="13" t="s">
        <v>43</v>
      </c>
      <c r="AJ35" s="13" t="s">
        <v>43</v>
      </c>
      <c r="AK35" s="13" t="s">
        <v>201</v>
      </c>
      <c r="AL35" s="239">
        <v>162495</v>
      </c>
      <c r="AM35" s="13" t="s">
        <v>43</v>
      </c>
      <c r="AN35" s="240">
        <v>0</v>
      </c>
      <c r="AO35" s="239">
        <v>162495</v>
      </c>
      <c r="AP35" s="13" t="s">
        <v>37</v>
      </c>
      <c r="AQ35" s="13" t="s">
        <v>37</v>
      </c>
      <c r="AR35" s="13" t="s">
        <v>43</v>
      </c>
      <c r="AS35" s="13" t="s">
        <v>41</v>
      </c>
      <c r="AT35" s="13" t="s">
        <v>52</v>
      </c>
      <c r="AU35" s="13">
        <v>4</v>
      </c>
      <c r="AV35" s="13" t="s">
        <v>4503</v>
      </c>
      <c r="AW35" s="13">
        <v>1936</v>
      </c>
      <c r="AX35" s="13" t="s">
        <v>37</v>
      </c>
      <c r="AY35" s="13" t="s">
        <v>43</v>
      </c>
      <c r="AZ35" s="13" t="s">
        <v>4504</v>
      </c>
      <c r="BA35" s="13" t="s">
        <v>39</v>
      </c>
    </row>
    <row r="36" spans="1:53" ht="202.5" x14ac:dyDescent="0.25">
      <c r="A36" s="13">
        <v>9001387900</v>
      </c>
      <c r="B36" s="13" t="s">
        <v>4505</v>
      </c>
      <c r="C36" s="13" t="s">
        <v>264</v>
      </c>
      <c r="D36" s="13" t="s">
        <v>48</v>
      </c>
      <c r="E36" s="13" t="s">
        <v>48</v>
      </c>
      <c r="F36" s="13" t="s">
        <v>4506</v>
      </c>
      <c r="G36" s="13" t="s">
        <v>91</v>
      </c>
      <c r="H36" s="13" t="s">
        <v>832</v>
      </c>
      <c r="I36" s="13" t="s">
        <v>37</v>
      </c>
      <c r="J36" s="13" t="s">
        <v>4507</v>
      </c>
      <c r="K36" s="13">
        <v>496409</v>
      </c>
      <c r="L36" s="13" t="s">
        <v>38</v>
      </c>
      <c r="M36" s="239">
        <v>76000</v>
      </c>
      <c r="N36" s="239">
        <v>76000</v>
      </c>
      <c r="O36" s="58">
        <v>0.7916666</v>
      </c>
      <c r="P36" s="239">
        <v>97000</v>
      </c>
      <c r="Q36" s="13" t="s">
        <v>37</v>
      </c>
      <c r="R36" s="13" t="s">
        <v>43</v>
      </c>
      <c r="S36" s="13" t="s">
        <v>43</v>
      </c>
      <c r="T36" s="239">
        <v>96000</v>
      </c>
      <c r="U36" s="13" t="s">
        <v>51</v>
      </c>
      <c r="V36" s="240" t="s">
        <v>43</v>
      </c>
      <c r="W36" s="13" t="s">
        <v>44</v>
      </c>
      <c r="X36" s="58">
        <v>4.6899999999999997E-2</v>
      </c>
      <c r="Y36" s="13">
        <v>41</v>
      </c>
      <c r="Z36" s="13" t="s">
        <v>43</v>
      </c>
      <c r="AA36" s="13">
        <v>20</v>
      </c>
      <c r="AB36" s="13">
        <v>61</v>
      </c>
      <c r="AC36" s="13" t="s">
        <v>43</v>
      </c>
      <c r="AD36" s="13" t="s">
        <v>60</v>
      </c>
      <c r="AE36" s="13" t="s">
        <v>43</v>
      </c>
      <c r="AF36" s="13" t="s">
        <v>37</v>
      </c>
      <c r="AG36" s="13" t="s">
        <v>37</v>
      </c>
      <c r="AH36" s="13" t="s">
        <v>55</v>
      </c>
      <c r="AI36" s="13" t="s">
        <v>43</v>
      </c>
      <c r="AJ36" s="13" t="s">
        <v>43</v>
      </c>
      <c r="AK36" s="13" t="s">
        <v>65</v>
      </c>
      <c r="AL36" s="239">
        <v>45824</v>
      </c>
      <c r="AM36" s="13" t="s">
        <v>43</v>
      </c>
      <c r="AN36" s="240">
        <v>0</v>
      </c>
      <c r="AO36" s="239">
        <v>45824</v>
      </c>
      <c r="AP36" s="13" t="s">
        <v>37</v>
      </c>
      <c r="AQ36" s="13" t="s">
        <v>39</v>
      </c>
      <c r="AR36" s="13" t="s">
        <v>43</v>
      </c>
      <c r="AS36" s="13" t="s">
        <v>41</v>
      </c>
      <c r="AT36" s="13" t="s">
        <v>52</v>
      </c>
      <c r="AU36" s="13">
        <v>3</v>
      </c>
      <c r="AV36" s="13" t="s">
        <v>4508</v>
      </c>
      <c r="AW36" s="13">
        <v>1970</v>
      </c>
      <c r="AX36" s="13" t="s">
        <v>37</v>
      </c>
      <c r="AY36" s="13" t="s">
        <v>43</v>
      </c>
      <c r="AZ36" s="13" t="s">
        <v>4509</v>
      </c>
      <c r="BA36" s="13" t="s">
        <v>39</v>
      </c>
    </row>
    <row r="37" spans="1:53" ht="135" x14ac:dyDescent="0.25">
      <c r="A37" s="13">
        <v>9001392152</v>
      </c>
      <c r="B37" s="13" t="s">
        <v>4510</v>
      </c>
      <c r="C37" s="13" t="s">
        <v>264</v>
      </c>
      <c r="D37" s="13" t="s">
        <v>48</v>
      </c>
      <c r="E37" s="13" t="s">
        <v>48</v>
      </c>
      <c r="F37" s="13" t="s">
        <v>4511</v>
      </c>
      <c r="G37" s="13" t="s">
        <v>89</v>
      </c>
      <c r="H37" s="13" t="s">
        <v>798</v>
      </c>
      <c r="I37" s="13" t="s">
        <v>37</v>
      </c>
      <c r="J37" s="13" t="s">
        <v>4512</v>
      </c>
      <c r="K37" s="13">
        <v>476681</v>
      </c>
      <c r="L37" s="13" t="s">
        <v>38</v>
      </c>
      <c r="M37" s="239">
        <v>138550</v>
      </c>
      <c r="N37" s="239">
        <v>139849</v>
      </c>
      <c r="O37" s="58">
        <v>0.85796930000000005</v>
      </c>
      <c r="P37" s="239">
        <v>163000</v>
      </c>
      <c r="Q37" s="13" t="s">
        <v>37</v>
      </c>
      <c r="R37" s="13" t="s">
        <v>43</v>
      </c>
      <c r="S37" s="13" t="s">
        <v>43</v>
      </c>
      <c r="T37" s="239">
        <v>163000</v>
      </c>
      <c r="U37" s="13" t="s">
        <v>51</v>
      </c>
      <c r="V37" s="240" t="s">
        <v>43</v>
      </c>
      <c r="W37" s="13" t="s">
        <v>44</v>
      </c>
      <c r="X37" s="58">
        <v>4.8399999999999999E-2</v>
      </c>
      <c r="Y37" s="13">
        <v>41</v>
      </c>
      <c r="Z37" s="13">
        <v>41</v>
      </c>
      <c r="AA37" s="13">
        <v>25</v>
      </c>
      <c r="AB37" s="13">
        <v>66</v>
      </c>
      <c r="AC37" s="13">
        <v>66</v>
      </c>
      <c r="AD37" s="13" t="s">
        <v>54</v>
      </c>
      <c r="AE37" s="13" t="s">
        <v>53</v>
      </c>
      <c r="AF37" s="13" t="s">
        <v>37</v>
      </c>
      <c r="AG37" s="13" t="s">
        <v>39</v>
      </c>
      <c r="AH37" s="13" t="s">
        <v>55</v>
      </c>
      <c r="AI37" s="13" t="s">
        <v>55</v>
      </c>
      <c r="AJ37" s="13" t="s">
        <v>164</v>
      </c>
      <c r="AK37" s="13" t="s">
        <v>65</v>
      </c>
      <c r="AL37" s="239">
        <v>19650</v>
      </c>
      <c r="AM37" s="13" t="s">
        <v>45</v>
      </c>
      <c r="AN37" s="239">
        <v>45000</v>
      </c>
      <c r="AO37" s="239">
        <v>64650</v>
      </c>
      <c r="AP37" s="13" t="s">
        <v>37</v>
      </c>
      <c r="AQ37" s="13" t="s">
        <v>39</v>
      </c>
      <c r="AR37" s="13" t="s">
        <v>43</v>
      </c>
      <c r="AS37" s="13" t="s">
        <v>41</v>
      </c>
      <c r="AT37" s="13" t="s">
        <v>52</v>
      </c>
      <c r="AU37" s="13">
        <v>3</v>
      </c>
      <c r="AV37" s="13" t="s">
        <v>4513</v>
      </c>
      <c r="AW37" s="13">
        <v>1931</v>
      </c>
      <c r="AX37" s="13" t="s">
        <v>39</v>
      </c>
      <c r="AY37" s="13">
        <v>918</v>
      </c>
      <c r="AZ37" s="13" t="s">
        <v>4514</v>
      </c>
      <c r="BA37" s="13" t="s">
        <v>39</v>
      </c>
    </row>
    <row r="38" spans="1:53" ht="101.25" x14ac:dyDescent="0.25">
      <c r="A38" s="13">
        <v>9001393111</v>
      </c>
      <c r="B38" s="13" t="s">
        <v>4515</v>
      </c>
      <c r="C38" s="13" t="s">
        <v>62</v>
      </c>
      <c r="D38" s="13" t="s">
        <v>48</v>
      </c>
      <c r="E38" s="13" t="s">
        <v>48</v>
      </c>
      <c r="F38" s="13" t="s">
        <v>48</v>
      </c>
      <c r="G38" s="13" t="s">
        <v>4516</v>
      </c>
      <c r="H38" s="13" t="s">
        <v>213</v>
      </c>
      <c r="I38" s="13" t="s">
        <v>37</v>
      </c>
      <c r="J38" s="13" t="s">
        <v>4517</v>
      </c>
      <c r="K38" s="13">
        <v>607771</v>
      </c>
      <c r="L38" s="13" t="s">
        <v>57</v>
      </c>
      <c r="M38" s="239">
        <v>72250</v>
      </c>
      <c r="N38" s="239">
        <v>72250</v>
      </c>
      <c r="O38" s="58">
        <v>0.85</v>
      </c>
      <c r="P38" s="239">
        <v>85000</v>
      </c>
      <c r="Q38" s="13" t="s">
        <v>37</v>
      </c>
      <c r="R38" s="13" t="s">
        <v>43</v>
      </c>
      <c r="S38" s="13" t="s">
        <v>43</v>
      </c>
      <c r="T38" s="240" t="s">
        <v>43</v>
      </c>
      <c r="U38" s="13" t="s">
        <v>43</v>
      </c>
      <c r="V38" s="240" t="s">
        <v>43</v>
      </c>
      <c r="W38" s="13" t="s">
        <v>44</v>
      </c>
      <c r="X38" s="58">
        <v>5.2400000000000002E-2</v>
      </c>
      <c r="Y38" s="13">
        <v>45</v>
      </c>
      <c r="Z38" s="13" t="s">
        <v>43</v>
      </c>
      <c r="AA38" s="13">
        <v>15</v>
      </c>
      <c r="AB38" s="13">
        <v>60</v>
      </c>
      <c r="AC38" s="13" t="s">
        <v>43</v>
      </c>
      <c r="AD38" s="13" t="s">
        <v>53</v>
      </c>
      <c r="AE38" s="13" t="s">
        <v>43</v>
      </c>
      <c r="AF38" s="13" t="s">
        <v>37</v>
      </c>
      <c r="AG38" s="13" t="s">
        <v>43</v>
      </c>
      <c r="AH38" s="13" t="s">
        <v>55</v>
      </c>
      <c r="AI38" s="13" t="s">
        <v>43</v>
      </c>
      <c r="AJ38" s="13" t="s">
        <v>43</v>
      </c>
      <c r="AK38" s="13" t="s">
        <v>45</v>
      </c>
      <c r="AL38" s="239">
        <v>39999.96</v>
      </c>
      <c r="AM38" s="13" t="s">
        <v>43</v>
      </c>
      <c r="AN38" s="240">
        <v>0</v>
      </c>
      <c r="AO38" s="239">
        <v>39999.96</v>
      </c>
      <c r="AP38" s="13" t="s">
        <v>39</v>
      </c>
      <c r="AQ38" s="13" t="s">
        <v>37</v>
      </c>
      <c r="AR38" s="13" t="s">
        <v>43</v>
      </c>
      <c r="AS38" s="13" t="s">
        <v>41</v>
      </c>
      <c r="AT38" s="13" t="s">
        <v>42</v>
      </c>
      <c r="AU38" s="13">
        <v>2</v>
      </c>
      <c r="AV38" s="13" t="s">
        <v>4518</v>
      </c>
      <c r="AW38" s="13">
        <v>1900</v>
      </c>
      <c r="AX38" s="13" t="s">
        <v>39</v>
      </c>
      <c r="AY38" s="13">
        <v>892</v>
      </c>
      <c r="AZ38" s="13" t="s">
        <v>4519</v>
      </c>
      <c r="BA38" s="13" t="s">
        <v>39</v>
      </c>
    </row>
    <row r="39" spans="1:53" ht="45" x14ac:dyDescent="0.25">
      <c r="A39" s="13">
        <v>9001389432</v>
      </c>
      <c r="B39" s="13" t="s">
        <v>4520</v>
      </c>
      <c r="C39" s="13" t="s">
        <v>62</v>
      </c>
      <c r="D39" s="13" t="s">
        <v>48</v>
      </c>
      <c r="E39" s="13" t="s">
        <v>48</v>
      </c>
      <c r="F39" s="13" t="s">
        <v>48</v>
      </c>
      <c r="G39" s="13" t="s">
        <v>48</v>
      </c>
      <c r="H39" s="13" t="s">
        <v>274</v>
      </c>
      <c r="I39" s="13" t="s">
        <v>37</v>
      </c>
      <c r="J39" s="13" t="s">
        <v>4521</v>
      </c>
      <c r="K39" s="13">
        <v>500493</v>
      </c>
      <c r="L39" s="13" t="s">
        <v>57</v>
      </c>
      <c r="M39" s="239">
        <v>52000</v>
      </c>
      <c r="N39" s="239">
        <v>53040</v>
      </c>
      <c r="O39" s="58">
        <v>0.66300000000000003</v>
      </c>
      <c r="P39" s="239">
        <v>80000</v>
      </c>
      <c r="Q39" s="13" t="s">
        <v>39</v>
      </c>
      <c r="R39" s="13" t="s">
        <v>78</v>
      </c>
      <c r="S39" s="58">
        <v>1.8510899999999999</v>
      </c>
      <c r="T39" s="240" t="s">
        <v>43</v>
      </c>
      <c r="U39" s="13" t="s">
        <v>43</v>
      </c>
      <c r="V39" s="240" t="s">
        <v>43</v>
      </c>
      <c r="W39" s="13" t="s">
        <v>77</v>
      </c>
      <c r="X39" s="58">
        <v>3.8899999999999997E-2</v>
      </c>
      <c r="Y39" s="13">
        <v>65</v>
      </c>
      <c r="Z39" s="13">
        <v>61</v>
      </c>
      <c r="AA39" s="13">
        <v>10</v>
      </c>
      <c r="AB39" s="13">
        <v>75</v>
      </c>
      <c r="AC39" s="13">
        <v>71</v>
      </c>
      <c r="AD39" s="13" t="s">
        <v>54</v>
      </c>
      <c r="AE39" s="13" t="s">
        <v>54</v>
      </c>
      <c r="AF39" s="13" t="s">
        <v>43</v>
      </c>
      <c r="AG39" s="13" t="s">
        <v>43</v>
      </c>
      <c r="AH39" s="13" t="s">
        <v>40</v>
      </c>
      <c r="AI39" s="13" t="s">
        <v>40</v>
      </c>
      <c r="AJ39" s="13" t="s">
        <v>50</v>
      </c>
      <c r="AK39" s="13" t="s">
        <v>43</v>
      </c>
      <c r="AL39" s="240">
        <v>0</v>
      </c>
      <c r="AM39" s="13" t="s">
        <v>43</v>
      </c>
      <c r="AN39" s="240">
        <v>0</v>
      </c>
      <c r="AO39" s="240">
        <v>0</v>
      </c>
      <c r="AP39" s="13" t="s">
        <v>37</v>
      </c>
      <c r="AQ39" s="13" t="s">
        <v>37</v>
      </c>
      <c r="AR39" s="13" t="s">
        <v>43</v>
      </c>
      <c r="AS39" s="13" t="s">
        <v>41</v>
      </c>
      <c r="AT39" s="13" t="s">
        <v>52</v>
      </c>
      <c r="AU39" s="13">
        <v>2</v>
      </c>
      <c r="AV39" s="13" t="s">
        <v>4522</v>
      </c>
      <c r="AW39" s="13">
        <v>1935</v>
      </c>
      <c r="AX39" s="13" t="s">
        <v>37</v>
      </c>
      <c r="AY39" s="13" t="s">
        <v>43</v>
      </c>
      <c r="AZ39" s="13" t="s">
        <v>4523</v>
      </c>
      <c r="BA39" s="13" t="s">
        <v>39</v>
      </c>
    </row>
    <row r="40" spans="1:53" ht="202.5" x14ac:dyDescent="0.25">
      <c r="A40" s="13">
        <v>9001391817</v>
      </c>
      <c r="B40" s="13" t="s">
        <v>4524</v>
      </c>
      <c r="C40" s="13" t="s">
        <v>264</v>
      </c>
      <c r="D40" s="13" t="s">
        <v>48</v>
      </c>
      <c r="E40" s="13" t="s">
        <v>48</v>
      </c>
      <c r="F40" s="13" t="s">
        <v>4525</v>
      </c>
      <c r="G40" s="13" t="s">
        <v>89</v>
      </c>
      <c r="H40" s="13" t="s">
        <v>74</v>
      </c>
      <c r="I40" s="13" t="s">
        <v>37</v>
      </c>
      <c r="J40" s="13" t="s">
        <v>4526</v>
      </c>
      <c r="K40" s="13">
        <v>554602</v>
      </c>
      <c r="L40" s="13" t="s">
        <v>57</v>
      </c>
      <c r="M40" s="239">
        <v>297401</v>
      </c>
      <c r="N40" s="239">
        <v>298400</v>
      </c>
      <c r="O40" s="58">
        <v>0.66311109999999995</v>
      </c>
      <c r="P40" s="239">
        <v>450000</v>
      </c>
      <c r="Q40" s="13" t="s">
        <v>37</v>
      </c>
      <c r="R40" s="13" t="s">
        <v>43</v>
      </c>
      <c r="S40" s="13" t="s">
        <v>43</v>
      </c>
      <c r="T40" s="240" t="s">
        <v>43</v>
      </c>
      <c r="U40" s="13" t="s">
        <v>43</v>
      </c>
      <c r="V40" s="240" t="s">
        <v>43</v>
      </c>
      <c r="W40" s="13" t="s">
        <v>44</v>
      </c>
      <c r="X40" s="58">
        <v>3.7900000000000003E-2</v>
      </c>
      <c r="Y40" s="13">
        <v>41</v>
      </c>
      <c r="Z40" s="13">
        <v>39</v>
      </c>
      <c r="AA40" s="13">
        <v>29</v>
      </c>
      <c r="AB40" s="13">
        <v>70</v>
      </c>
      <c r="AC40" s="13">
        <v>68</v>
      </c>
      <c r="AD40" s="13" t="s">
        <v>54</v>
      </c>
      <c r="AE40" s="13" t="s">
        <v>53</v>
      </c>
      <c r="AF40" s="13" t="s">
        <v>37</v>
      </c>
      <c r="AG40" s="13" t="s">
        <v>43</v>
      </c>
      <c r="AH40" s="13" t="s">
        <v>40</v>
      </c>
      <c r="AI40" s="13" t="s">
        <v>40</v>
      </c>
      <c r="AJ40" s="13" t="s">
        <v>50</v>
      </c>
      <c r="AK40" s="13" t="s">
        <v>65</v>
      </c>
      <c r="AL40" s="239">
        <v>25175</v>
      </c>
      <c r="AM40" s="13" t="s">
        <v>65</v>
      </c>
      <c r="AN40" s="239">
        <v>57860</v>
      </c>
      <c r="AO40" s="239">
        <v>83035</v>
      </c>
      <c r="AP40" s="13" t="s">
        <v>37</v>
      </c>
      <c r="AQ40" s="13" t="s">
        <v>37</v>
      </c>
      <c r="AR40" s="239">
        <v>93000</v>
      </c>
      <c r="AS40" s="13" t="s">
        <v>69</v>
      </c>
      <c r="AT40" s="13" t="s">
        <v>58</v>
      </c>
      <c r="AU40" s="13">
        <v>3</v>
      </c>
      <c r="AV40" s="13" t="s">
        <v>4527</v>
      </c>
      <c r="AW40" s="13">
        <v>1971</v>
      </c>
      <c r="AX40" s="13" t="s">
        <v>37</v>
      </c>
      <c r="AY40" s="13" t="s">
        <v>43</v>
      </c>
      <c r="AZ40" s="13" t="s">
        <v>4528</v>
      </c>
      <c r="BA40" s="13" t="s">
        <v>39</v>
      </c>
    </row>
    <row r="41" spans="1:53" ht="90" x14ac:dyDescent="0.25">
      <c r="A41" s="13">
        <v>9001386816</v>
      </c>
      <c r="B41" s="13" t="s">
        <v>4529</v>
      </c>
      <c r="C41" s="13" t="s">
        <v>264</v>
      </c>
      <c r="D41" s="13" t="s">
        <v>48</v>
      </c>
      <c r="E41" s="13" t="s">
        <v>48</v>
      </c>
      <c r="F41" s="13" t="s">
        <v>4530</v>
      </c>
      <c r="G41" s="13" t="s">
        <v>4531</v>
      </c>
      <c r="H41" s="13" t="s">
        <v>191</v>
      </c>
      <c r="I41" s="13" t="s">
        <v>37</v>
      </c>
      <c r="J41" s="13" t="s">
        <v>4532</v>
      </c>
      <c r="K41" s="13">
        <v>481623</v>
      </c>
      <c r="L41" s="13" t="s">
        <v>57</v>
      </c>
      <c r="M41" s="239">
        <v>83000</v>
      </c>
      <c r="N41" s="239">
        <v>83000</v>
      </c>
      <c r="O41" s="58">
        <v>0.75454540000000003</v>
      </c>
      <c r="P41" s="239">
        <v>110000</v>
      </c>
      <c r="Q41" s="13" t="s">
        <v>37</v>
      </c>
      <c r="R41" s="13" t="s">
        <v>43</v>
      </c>
      <c r="S41" s="13" t="s">
        <v>43</v>
      </c>
      <c r="T41" s="240" t="s">
        <v>43</v>
      </c>
      <c r="U41" s="13" t="s">
        <v>43</v>
      </c>
      <c r="V41" s="240" t="s">
        <v>43</v>
      </c>
      <c r="W41" s="13" t="s">
        <v>44</v>
      </c>
      <c r="X41" s="58">
        <v>4.6899999999999997E-2</v>
      </c>
      <c r="Y41" s="13">
        <v>40</v>
      </c>
      <c r="Z41" s="13" t="s">
        <v>43</v>
      </c>
      <c r="AA41" s="13">
        <v>25</v>
      </c>
      <c r="AB41" s="13">
        <v>65</v>
      </c>
      <c r="AC41" s="13" t="s">
        <v>43</v>
      </c>
      <c r="AD41" s="13" t="s">
        <v>53</v>
      </c>
      <c r="AE41" s="13" t="s">
        <v>43</v>
      </c>
      <c r="AF41" s="13" t="s">
        <v>37</v>
      </c>
      <c r="AG41" s="13" t="s">
        <v>43</v>
      </c>
      <c r="AH41" s="13" t="s">
        <v>55</v>
      </c>
      <c r="AI41" s="13" t="s">
        <v>43</v>
      </c>
      <c r="AJ41" s="13" t="s">
        <v>43</v>
      </c>
      <c r="AK41" s="13" t="s">
        <v>65</v>
      </c>
      <c r="AL41" s="239">
        <v>22612</v>
      </c>
      <c r="AM41" s="13" t="s">
        <v>43</v>
      </c>
      <c r="AN41" s="240">
        <v>0</v>
      </c>
      <c r="AO41" s="239">
        <v>22612</v>
      </c>
      <c r="AP41" s="13" t="s">
        <v>37</v>
      </c>
      <c r="AQ41" s="13" t="s">
        <v>37</v>
      </c>
      <c r="AR41" s="239">
        <v>23000</v>
      </c>
      <c r="AS41" s="13" t="s">
        <v>41</v>
      </c>
      <c r="AT41" s="13" t="s">
        <v>42</v>
      </c>
      <c r="AU41" s="13">
        <v>3</v>
      </c>
      <c r="AV41" s="13" t="s">
        <v>4533</v>
      </c>
      <c r="AW41" s="13">
        <v>1980</v>
      </c>
      <c r="AX41" s="13" t="s">
        <v>37</v>
      </c>
      <c r="AY41" s="13" t="s">
        <v>43</v>
      </c>
      <c r="AZ41" s="13" t="s">
        <v>4534</v>
      </c>
      <c r="BA41" s="13" t="s">
        <v>39</v>
      </c>
    </row>
    <row r="42" spans="1:53" ht="135" x14ac:dyDescent="0.25">
      <c r="A42" s="13">
        <v>9001388784</v>
      </c>
      <c r="B42" s="13" t="s">
        <v>4535</v>
      </c>
      <c r="C42" s="13" t="s">
        <v>264</v>
      </c>
      <c r="D42" s="13" t="s">
        <v>48</v>
      </c>
      <c r="E42" s="13" t="s">
        <v>48</v>
      </c>
      <c r="F42" s="13" t="s">
        <v>4536</v>
      </c>
      <c r="G42" s="13" t="s">
        <v>4537</v>
      </c>
      <c r="H42" s="13" t="s">
        <v>68</v>
      </c>
      <c r="I42" s="13" t="s">
        <v>37</v>
      </c>
      <c r="J42" s="13" t="s">
        <v>4538</v>
      </c>
      <c r="K42" s="13">
        <v>499653</v>
      </c>
      <c r="L42" s="13" t="s">
        <v>38</v>
      </c>
      <c r="M42" s="239">
        <v>123250</v>
      </c>
      <c r="N42" s="239">
        <v>124549</v>
      </c>
      <c r="O42" s="58">
        <v>0.85895860000000002</v>
      </c>
      <c r="P42" s="239">
        <v>145000</v>
      </c>
      <c r="Q42" s="13" t="s">
        <v>37</v>
      </c>
      <c r="R42" s="13" t="s">
        <v>43</v>
      </c>
      <c r="S42" s="13" t="s">
        <v>43</v>
      </c>
      <c r="T42" s="239">
        <v>145000</v>
      </c>
      <c r="U42" s="13" t="s">
        <v>51</v>
      </c>
      <c r="V42" s="240" t="s">
        <v>43</v>
      </c>
      <c r="W42" s="13" t="s">
        <v>44</v>
      </c>
      <c r="X42" s="58">
        <v>4.8399999999999999E-2</v>
      </c>
      <c r="Y42" s="13">
        <v>35</v>
      </c>
      <c r="Z42" s="13" t="s">
        <v>43</v>
      </c>
      <c r="AA42" s="13">
        <v>30</v>
      </c>
      <c r="AB42" s="13">
        <v>65</v>
      </c>
      <c r="AC42" s="13" t="s">
        <v>43</v>
      </c>
      <c r="AD42" s="13" t="s">
        <v>54</v>
      </c>
      <c r="AE42" s="13" t="s">
        <v>43</v>
      </c>
      <c r="AF42" s="13" t="s">
        <v>37</v>
      </c>
      <c r="AG42" s="13" t="s">
        <v>37</v>
      </c>
      <c r="AH42" s="13" t="s">
        <v>55</v>
      </c>
      <c r="AI42" s="13" t="s">
        <v>43</v>
      </c>
      <c r="AJ42" s="13" t="s">
        <v>43</v>
      </c>
      <c r="AK42" s="13" t="s">
        <v>65</v>
      </c>
      <c r="AL42" s="239">
        <v>46479</v>
      </c>
      <c r="AM42" s="13" t="s">
        <v>43</v>
      </c>
      <c r="AN42" s="240">
        <v>0</v>
      </c>
      <c r="AO42" s="239">
        <v>46479</v>
      </c>
      <c r="AP42" s="13" t="s">
        <v>37</v>
      </c>
      <c r="AQ42" s="13" t="s">
        <v>37</v>
      </c>
      <c r="AR42" s="13" t="s">
        <v>43</v>
      </c>
      <c r="AS42" s="13" t="s">
        <v>41</v>
      </c>
      <c r="AT42" s="13" t="s">
        <v>42</v>
      </c>
      <c r="AU42" s="13">
        <v>2</v>
      </c>
      <c r="AV42" s="13" t="s">
        <v>4539</v>
      </c>
      <c r="AW42" s="13">
        <v>1935</v>
      </c>
      <c r="AX42" s="13" t="s">
        <v>37</v>
      </c>
      <c r="AY42" s="13" t="s">
        <v>43</v>
      </c>
      <c r="AZ42" s="13" t="s">
        <v>4540</v>
      </c>
      <c r="BA42" s="13" t="s">
        <v>39</v>
      </c>
    </row>
    <row r="43" spans="1:53" ht="236.25" x14ac:dyDescent="0.25">
      <c r="A43" s="13">
        <v>9001392349</v>
      </c>
      <c r="B43" s="13" t="s">
        <v>4541</v>
      </c>
      <c r="C43" s="13" t="s">
        <v>264</v>
      </c>
      <c r="D43" s="13" t="s">
        <v>48</v>
      </c>
      <c r="E43" s="13" t="s">
        <v>48</v>
      </c>
      <c r="F43" s="13" t="s">
        <v>4542</v>
      </c>
      <c r="G43" s="13" t="s">
        <v>4543</v>
      </c>
      <c r="H43" s="13" t="s">
        <v>81</v>
      </c>
      <c r="I43" s="13" t="s">
        <v>37</v>
      </c>
      <c r="J43" s="13" t="s">
        <v>4544</v>
      </c>
      <c r="K43" s="13">
        <v>405444</v>
      </c>
      <c r="L43" s="13" t="s">
        <v>38</v>
      </c>
      <c r="M43" s="239">
        <v>279000</v>
      </c>
      <c r="N43" s="239">
        <v>279000</v>
      </c>
      <c r="O43" s="58">
        <v>0.9</v>
      </c>
      <c r="P43" s="239">
        <v>310000</v>
      </c>
      <c r="Q43" s="13" t="s">
        <v>37</v>
      </c>
      <c r="R43" s="13" t="s">
        <v>43</v>
      </c>
      <c r="S43" s="13" t="s">
        <v>43</v>
      </c>
      <c r="T43" s="239">
        <v>310000</v>
      </c>
      <c r="U43" s="13" t="s">
        <v>51</v>
      </c>
      <c r="V43" s="240" t="s">
        <v>43</v>
      </c>
      <c r="W43" s="13" t="s">
        <v>44</v>
      </c>
      <c r="X43" s="58">
        <v>4.99E-2</v>
      </c>
      <c r="Y43" s="13">
        <v>36</v>
      </c>
      <c r="Z43" s="13" t="s">
        <v>43</v>
      </c>
      <c r="AA43" s="13">
        <v>33</v>
      </c>
      <c r="AB43" s="13">
        <v>69</v>
      </c>
      <c r="AC43" s="13" t="s">
        <v>43</v>
      </c>
      <c r="AD43" s="13" t="s">
        <v>53</v>
      </c>
      <c r="AE43" s="13" t="s">
        <v>43</v>
      </c>
      <c r="AF43" s="13" t="s">
        <v>37</v>
      </c>
      <c r="AG43" s="13" t="s">
        <v>37</v>
      </c>
      <c r="AH43" s="13" t="s">
        <v>40</v>
      </c>
      <c r="AI43" s="13" t="s">
        <v>43</v>
      </c>
      <c r="AJ43" s="13" t="s">
        <v>43</v>
      </c>
      <c r="AK43" s="13" t="s">
        <v>45</v>
      </c>
      <c r="AL43" s="239">
        <v>68500</v>
      </c>
      <c r="AM43" s="13" t="s">
        <v>43</v>
      </c>
      <c r="AN43" s="240">
        <v>0</v>
      </c>
      <c r="AO43" s="239">
        <v>68500</v>
      </c>
      <c r="AP43" s="13" t="s">
        <v>37</v>
      </c>
      <c r="AQ43" s="13" t="s">
        <v>37</v>
      </c>
      <c r="AR43" s="13" t="s">
        <v>43</v>
      </c>
      <c r="AS43" s="13" t="s">
        <v>75</v>
      </c>
      <c r="AT43" s="13" t="s">
        <v>76</v>
      </c>
      <c r="AU43" s="13">
        <v>2</v>
      </c>
      <c r="AV43" s="13" t="s">
        <v>4545</v>
      </c>
      <c r="AW43" s="13">
        <v>2005</v>
      </c>
      <c r="AX43" s="13" t="s">
        <v>39</v>
      </c>
      <c r="AY43" s="13">
        <v>114</v>
      </c>
      <c r="AZ43" s="13" t="s">
        <v>4546</v>
      </c>
      <c r="BA43" s="13" t="s">
        <v>39</v>
      </c>
    </row>
    <row r="44" spans="1:53" ht="56.25" x14ac:dyDescent="0.25">
      <c r="A44" s="13">
        <v>9001393663</v>
      </c>
      <c r="B44" s="13" t="s">
        <v>4547</v>
      </c>
      <c r="C44" s="13" t="s">
        <v>62</v>
      </c>
      <c r="D44" s="13" t="s">
        <v>48</v>
      </c>
      <c r="E44" s="13" t="s">
        <v>48</v>
      </c>
      <c r="F44" s="13" t="s">
        <v>4548</v>
      </c>
      <c r="G44" s="13" t="s">
        <v>4549</v>
      </c>
      <c r="H44" s="13" t="s">
        <v>72</v>
      </c>
      <c r="I44" s="13" t="s">
        <v>37</v>
      </c>
      <c r="J44" s="13" t="s">
        <v>48</v>
      </c>
      <c r="K44" s="13">
        <v>136066</v>
      </c>
      <c r="L44" s="13" t="s">
        <v>38</v>
      </c>
      <c r="M44" s="239">
        <v>64000</v>
      </c>
      <c r="N44" s="239">
        <v>65280</v>
      </c>
      <c r="O44" s="58">
        <v>0.81599999999999995</v>
      </c>
      <c r="P44" s="239">
        <v>80000</v>
      </c>
      <c r="Q44" s="13" t="s">
        <v>39</v>
      </c>
      <c r="R44" s="13" t="s">
        <v>87</v>
      </c>
      <c r="S44" s="58">
        <v>1.6711229000000001</v>
      </c>
      <c r="T44" s="239">
        <v>80000</v>
      </c>
      <c r="U44" s="13" t="s">
        <v>51</v>
      </c>
      <c r="V44" s="240" t="s">
        <v>43</v>
      </c>
      <c r="W44" s="13" t="s">
        <v>77</v>
      </c>
      <c r="X44" s="58">
        <v>4.6399999999999997E-2</v>
      </c>
      <c r="Y44" s="13">
        <v>40</v>
      </c>
      <c r="Z44" s="13">
        <v>43</v>
      </c>
      <c r="AA44" s="13">
        <v>25</v>
      </c>
      <c r="AB44" s="13">
        <v>65</v>
      </c>
      <c r="AC44" s="13">
        <v>68</v>
      </c>
      <c r="AD44" s="13" t="s">
        <v>53</v>
      </c>
      <c r="AE44" s="13" t="s">
        <v>53</v>
      </c>
      <c r="AF44" s="13" t="s">
        <v>43</v>
      </c>
      <c r="AG44" s="13" t="s">
        <v>37</v>
      </c>
      <c r="AH44" s="13" t="s">
        <v>40</v>
      </c>
      <c r="AI44" s="13" t="s">
        <v>40</v>
      </c>
      <c r="AJ44" s="13" t="s">
        <v>50</v>
      </c>
      <c r="AK44" s="13" t="s">
        <v>43</v>
      </c>
      <c r="AL44" s="240">
        <v>0</v>
      </c>
      <c r="AM44" s="13" t="s">
        <v>43</v>
      </c>
      <c r="AN44" s="240">
        <v>0</v>
      </c>
      <c r="AO44" s="240">
        <v>0</v>
      </c>
      <c r="AP44" s="13" t="s">
        <v>37</v>
      </c>
      <c r="AQ44" s="13" t="s">
        <v>37</v>
      </c>
      <c r="AR44" s="13" t="s">
        <v>43</v>
      </c>
      <c r="AS44" s="13" t="s">
        <v>41</v>
      </c>
      <c r="AT44" s="13" t="s">
        <v>52</v>
      </c>
      <c r="AU44" s="13">
        <v>3</v>
      </c>
      <c r="AV44" s="13" t="s">
        <v>4550</v>
      </c>
      <c r="AW44" s="13">
        <v>1965</v>
      </c>
      <c r="AX44" s="13" t="s">
        <v>37</v>
      </c>
      <c r="AY44" s="13" t="s">
        <v>43</v>
      </c>
      <c r="AZ44" s="13" t="s">
        <v>4551</v>
      </c>
      <c r="BA44" s="13" t="s">
        <v>39</v>
      </c>
    </row>
    <row r="45" spans="1:53" ht="67.5" x14ac:dyDescent="0.25">
      <c r="A45" s="13">
        <v>9001393153</v>
      </c>
      <c r="B45" s="13" t="s">
        <v>4552</v>
      </c>
      <c r="C45" s="13" t="s">
        <v>264</v>
      </c>
      <c r="D45" s="13" t="s">
        <v>48</v>
      </c>
      <c r="E45" s="13" t="s">
        <v>48</v>
      </c>
      <c r="F45" s="13" t="s">
        <v>4553</v>
      </c>
      <c r="G45" s="13" t="s">
        <v>4554</v>
      </c>
      <c r="H45" s="13" t="s">
        <v>94</v>
      </c>
      <c r="I45" s="13" t="s">
        <v>37</v>
      </c>
      <c r="J45" s="13" t="s">
        <v>4555</v>
      </c>
      <c r="K45" s="13">
        <v>183461</v>
      </c>
      <c r="L45" s="13" t="s">
        <v>57</v>
      </c>
      <c r="M45" s="239">
        <v>112504</v>
      </c>
      <c r="N45" s="239">
        <v>112504</v>
      </c>
      <c r="O45" s="58">
        <v>0.77588959999999996</v>
      </c>
      <c r="P45" s="239">
        <v>145000</v>
      </c>
      <c r="Q45" s="13" t="s">
        <v>37</v>
      </c>
      <c r="R45" s="13" t="s">
        <v>43</v>
      </c>
      <c r="S45" s="13" t="s">
        <v>43</v>
      </c>
      <c r="T45" s="240" t="s">
        <v>43</v>
      </c>
      <c r="U45" s="13" t="s">
        <v>43</v>
      </c>
      <c r="V45" s="240" t="s">
        <v>43</v>
      </c>
      <c r="W45" s="13" t="s">
        <v>44</v>
      </c>
      <c r="X45" s="58">
        <v>4.6899999999999997E-2</v>
      </c>
      <c r="Y45" s="13">
        <v>47</v>
      </c>
      <c r="Z45" s="13">
        <v>54</v>
      </c>
      <c r="AA45" s="13">
        <v>15</v>
      </c>
      <c r="AB45" s="13">
        <v>62</v>
      </c>
      <c r="AC45" s="13">
        <v>69</v>
      </c>
      <c r="AD45" s="13" t="s">
        <v>80</v>
      </c>
      <c r="AE45" s="13" t="s">
        <v>53</v>
      </c>
      <c r="AF45" s="13" t="s">
        <v>37</v>
      </c>
      <c r="AG45" s="13" t="s">
        <v>43</v>
      </c>
      <c r="AH45" s="13" t="s">
        <v>40</v>
      </c>
      <c r="AI45" s="13" t="s">
        <v>40</v>
      </c>
      <c r="AJ45" s="13" t="s">
        <v>50</v>
      </c>
      <c r="AK45" s="13" t="s">
        <v>45</v>
      </c>
      <c r="AL45" s="239">
        <v>28490</v>
      </c>
      <c r="AM45" s="13" t="s">
        <v>45</v>
      </c>
      <c r="AN45" s="239">
        <v>11400</v>
      </c>
      <c r="AO45" s="239">
        <v>39890</v>
      </c>
      <c r="AP45" s="13" t="s">
        <v>39</v>
      </c>
      <c r="AQ45" s="13" t="s">
        <v>37</v>
      </c>
      <c r="AR45" s="239">
        <v>101500</v>
      </c>
      <c r="AS45" s="13" t="s">
        <v>41</v>
      </c>
      <c r="AT45" s="13" t="s">
        <v>52</v>
      </c>
      <c r="AU45" s="13">
        <v>3</v>
      </c>
      <c r="AV45" s="13" t="s">
        <v>4556</v>
      </c>
      <c r="AW45" s="13">
        <v>1970</v>
      </c>
      <c r="AX45" s="13" t="s">
        <v>37</v>
      </c>
      <c r="AY45" s="13" t="s">
        <v>43</v>
      </c>
      <c r="AZ45" s="13" t="s">
        <v>4557</v>
      </c>
      <c r="BA45" s="13" t="s">
        <v>39</v>
      </c>
    </row>
    <row r="46" spans="1:53" ht="56.25" x14ac:dyDescent="0.25">
      <c r="A46" s="13">
        <v>9001387661</v>
      </c>
      <c r="B46" s="13" t="s">
        <v>4558</v>
      </c>
      <c r="C46" s="13" t="s">
        <v>264</v>
      </c>
      <c r="D46" s="13" t="s">
        <v>48</v>
      </c>
      <c r="E46" s="13" t="s">
        <v>48</v>
      </c>
      <c r="F46" s="13" t="s">
        <v>248</v>
      </c>
      <c r="G46" s="13" t="s">
        <v>48</v>
      </c>
      <c r="H46" s="13" t="s">
        <v>72</v>
      </c>
      <c r="I46" s="13" t="s">
        <v>37</v>
      </c>
      <c r="J46" s="13" t="s">
        <v>4559</v>
      </c>
      <c r="K46" s="13">
        <v>485732</v>
      </c>
      <c r="L46" s="13" t="s">
        <v>38</v>
      </c>
      <c r="M46" s="239">
        <v>68000</v>
      </c>
      <c r="N46" s="239">
        <v>69360</v>
      </c>
      <c r="O46" s="58">
        <v>0.81599999999999995</v>
      </c>
      <c r="P46" s="239">
        <v>85000</v>
      </c>
      <c r="Q46" s="13" t="s">
        <v>39</v>
      </c>
      <c r="R46" s="13" t="s">
        <v>78</v>
      </c>
      <c r="S46" s="58">
        <v>1.4941804999999999</v>
      </c>
      <c r="T46" s="239">
        <v>85000</v>
      </c>
      <c r="U46" s="13" t="s">
        <v>70</v>
      </c>
      <c r="V46" s="240" t="s">
        <v>43</v>
      </c>
      <c r="W46" s="13" t="s">
        <v>44</v>
      </c>
      <c r="X46" s="58">
        <v>4.8899999999999999E-2</v>
      </c>
      <c r="Y46" s="13">
        <v>47</v>
      </c>
      <c r="Z46" s="13">
        <v>48</v>
      </c>
      <c r="AA46" s="13">
        <v>25</v>
      </c>
      <c r="AB46" s="13">
        <v>72</v>
      </c>
      <c r="AC46" s="13">
        <v>73</v>
      </c>
      <c r="AD46" s="13" t="s">
        <v>53</v>
      </c>
      <c r="AE46" s="13" t="s">
        <v>53</v>
      </c>
      <c r="AF46" s="13" t="s">
        <v>43</v>
      </c>
      <c r="AG46" s="13" t="s">
        <v>37</v>
      </c>
      <c r="AH46" s="13" t="s">
        <v>55</v>
      </c>
      <c r="AI46" s="13" t="s">
        <v>40</v>
      </c>
      <c r="AJ46" s="13" t="s">
        <v>714</v>
      </c>
      <c r="AK46" s="13" t="s">
        <v>43</v>
      </c>
      <c r="AL46" s="240">
        <v>0</v>
      </c>
      <c r="AM46" s="13" t="s">
        <v>43</v>
      </c>
      <c r="AN46" s="240">
        <v>0</v>
      </c>
      <c r="AO46" s="240">
        <v>0</v>
      </c>
      <c r="AP46" s="13" t="s">
        <v>37</v>
      </c>
      <c r="AQ46" s="13" t="s">
        <v>37</v>
      </c>
      <c r="AR46" s="13" t="s">
        <v>43</v>
      </c>
      <c r="AS46" s="13" t="s">
        <v>41</v>
      </c>
      <c r="AT46" s="13" t="s">
        <v>42</v>
      </c>
      <c r="AU46" s="13">
        <v>4</v>
      </c>
      <c r="AV46" s="13" t="s">
        <v>4560</v>
      </c>
      <c r="AW46" s="13">
        <v>1900</v>
      </c>
      <c r="AX46" s="13" t="s">
        <v>39</v>
      </c>
      <c r="AY46" s="13">
        <v>878</v>
      </c>
      <c r="AZ46" s="13" t="s">
        <v>4561</v>
      </c>
      <c r="BA46" s="13" t="s">
        <v>39</v>
      </c>
    </row>
    <row r="47" spans="1:53" ht="135" x14ac:dyDescent="0.25">
      <c r="A47" s="13">
        <v>9001386416</v>
      </c>
      <c r="B47" s="13" t="s">
        <v>4562</v>
      </c>
      <c r="C47" s="13" t="s">
        <v>264</v>
      </c>
      <c r="D47" s="13" t="s">
        <v>48</v>
      </c>
      <c r="E47" s="13" t="s">
        <v>48</v>
      </c>
      <c r="F47" s="13" t="s">
        <v>4563</v>
      </c>
      <c r="G47" s="13" t="s">
        <v>91</v>
      </c>
      <c r="H47" s="13" t="s">
        <v>275</v>
      </c>
      <c r="I47" s="13" t="s">
        <v>37</v>
      </c>
      <c r="J47" s="13" t="s">
        <v>4564</v>
      </c>
      <c r="K47" s="13">
        <v>458639</v>
      </c>
      <c r="L47" s="13" t="s">
        <v>38</v>
      </c>
      <c r="M47" s="239">
        <v>401250</v>
      </c>
      <c r="N47" s="239">
        <v>402249</v>
      </c>
      <c r="O47" s="58">
        <v>0.75186719999999996</v>
      </c>
      <c r="P47" s="239">
        <v>535000</v>
      </c>
      <c r="Q47" s="13" t="s">
        <v>37</v>
      </c>
      <c r="R47" s="13" t="s">
        <v>43</v>
      </c>
      <c r="S47" s="13" t="s">
        <v>43</v>
      </c>
      <c r="T47" s="239">
        <v>560000</v>
      </c>
      <c r="U47" s="13" t="s">
        <v>51</v>
      </c>
      <c r="V47" s="239">
        <v>95000</v>
      </c>
      <c r="W47" s="13" t="s">
        <v>44</v>
      </c>
      <c r="X47" s="58">
        <v>3.7900000000000003E-2</v>
      </c>
      <c r="Y47" s="13">
        <v>36</v>
      </c>
      <c r="Z47" s="13" t="s">
        <v>43</v>
      </c>
      <c r="AA47" s="13">
        <v>33</v>
      </c>
      <c r="AB47" s="13">
        <v>69</v>
      </c>
      <c r="AC47" s="13" t="s">
        <v>43</v>
      </c>
      <c r="AD47" s="13" t="s">
        <v>54</v>
      </c>
      <c r="AE47" s="13" t="s">
        <v>43</v>
      </c>
      <c r="AF47" s="13" t="s">
        <v>37</v>
      </c>
      <c r="AG47" s="13" t="s">
        <v>39</v>
      </c>
      <c r="AH47" s="13" t="s">
        <v>55</v>
      </c>
      <c r="AI47" s="13" t="s">
        <v>43</v>
      </c>
      <c r="AJ47" s="13" t="s">
        <v>43</v>
      </c>
      <c r="AK47" s="13" t="s">
        <v>201</v>
      </c>
      <c r="AL47" s="239">
        <v>103500</v>
      </c>
      <c r="AM47" s="13" t="s">
        <v>43</v>
      </c>
      <c r="AN47" s="240">
        <v>0</v>
      </c>
      <c r="AO47" s="239">
        <v>103500</v>
      </c>
      <c r="AP47" s="13" t="s">
        <v>37</v>
      </c>
      <c r="AQ47" s="13" t="s">
        <v>37</v>
      </c>
      <c r="AR47" s="13" t="s">
        <v>43</v>
      </c>
      <c r="AS47" s="13" t="s">
        <v>41</v>
      </c>
      <c r="AT47" s="13" t="s">
        <v>42</v>
      </c>
      <c r="AU47" s="13">
        <v>3</v>
      </c>
      <c r="AV47" s="13" t="s">
        <v>4565</v>
      </c>
      <c r="AW47" s="13">
        <v>1930</v>
      </c>
      <c r="AX47" s="13" t="s">
        <v>37</v>
      </c>
      <c r="AY47" s="13" t="s">
        <v>43</v>
      </c>
      <c r="AZ47" s="13" t="s">
        <v>4566</v>
      </c>
      <c r="BA47" s="13" t="s">
        <v>39</v>
      </c>
    </row>
    <row r="48" spans="1:53" ht="146.25" x14ac:dyDescent="0.25">
      <c r="A48" s="13">
        <v>9001392922</v>
      </c>
      <c r="B48" s="13" t="s">
        <v>4567</v>
      </c>
      <c r="C48" s="13" t="s">
        <v>264</v>
      </c>
      <c r="D48" s="13" t="s">
        <v>48</v>
      </c>
      <c r="E48" s="13" t="s">
        <v>48</v>
      </c>
      <c r="F48" s="13" t="s">
        <v>4568</v>
      </c>
      <c r="G48" s="13" t="s">
        <v>4569</v>
      </c>
      <c r="H48" s="13" t="s">
        <v>165</v>
      </c>
      <c r="I48" s="13" t="s">
        <v>37</v>
      </c>
      <c r="J48" s="13" t="s">
        <v>4570</v>
      </c>
      <c r="K48" s="13">
        <v>602409</v>
      </c>
      <c r="L48" s="13" t="s">
        <v>38</v>
      </c>
      <c r="M48" s="239">
        <v>94500</v>
      </c>
      <c r="N48" s="239">
        <v>94500</v>
      </c>
      <c r="O48" s="58">
        <v>0.9</v>
      </c>
      <c r="P48" s="239">
        <v>105000</v>
      </c>
      <c r="Q48" s="13" t="s">
        <v>37</v>
      </c>
      <c r="R48" s="13" t="s">
        <v>43</v>
      </c>
      <c r="S48" s="13" t="s">
        <v>43</v>
      </c>
      <c r="T48" s="239">
        <v>105000</v>
      </c>
      <c r="U48" s="13" t="s">
        <v>51</v>
      </c>
      <c r="V48" s="240" t="s">
        <v>43</v>
      </c>
      <c r="W48" s="13" t="s">
        <v>44</v>
      </c>
      <c r="X48" s="58">
        <v>5.3900000000000003E-2</v>
      </c>
      <c r="Y48" s="13">
        <v>24</v>
      </c>
      <c r="Z48" s="13">
        <v>24</v>
      </c>
      <c r="AA48" s="13">
        <v>30</v>
      </c>
      <c r="AB48" s="13">
        <v>54</v>
      </c>
      <c r="AC48" s="13">
        <v>54</v>
      </c>
      <c r="AD48" s="13" t="s">
        <v>49</v>
      </c>
      <c r="AE48" s="13" t="s">
        <v>60</v>
      </c>
      <c r="AF48" s="13" t="s">
        <v>37</v>
      </c>
      <c r="AG48" s="13" t="s">
        <v>39</v>
      </c>
      <c r="AH48" s="13" t="s">
        <v>55</v>
      </c>
      <c r="AI48" s="13" t="s">
        <v>55</v>
      </c>
      <c r="AJ48" s="13" t="s">
        <v>164</v>
      </c>
      <c r="AK48" s="13" t="s">
        <v>45</v>
      </c>
      <c r="AL48" s="239">
        <v>35862</v>
      </c>
      <c r="AM48" s="13" t="s">
        <v>45</v>
      </c>
      <c r="AN48" s="239">
        <v>23233.13</v>
      </c>
      <c r="AO48" s="239">
        <v>59095.13</v>
      </c>
      <c r="AP48" s="13" t="s">
        <v>37</v>
      </c>
      <c r="AQ48" s="13" t="s">
        <v>37</v>
      </c>
      <c r="AR48" s="13" t="s">
        <v>43</v>
      </c>
      <c r="AS48" s="13" t="s">
        <v>41</v>
      </c>
      <c r="AT48" s="13" t="s">
        <v>52</v>
      </c>
      <c r="AU48" s="13">
        <v>3</v>
      </c>
      <c r="AV48" s="13" t="s">
        <v>4571</v>
      </c>
      <c r="AW48" s="13">
        <v>1989</v>
      </c>
      <c r="AX48" s="13" t="s">
        <v>37</v>
      </c>
      <c r="AY48" s="13" t="s">
        <v>43</v>
      </c>
      <c r="AZ48" s="13" t="s">
        <v>4572</v>
      </c>
      <c r="BA48" s="13" t="s">
        <v>39</v>
      </c>
    </row>
    <row r="49" spans="1:53" ht="101.25" x14ac:dyDescent="0.25">
      <c r="A49" s="13">
        <v>9001390826</v>
      </c>
      <c r="B49" s="13" t="s">
        <v>4573</v>
      </c>
      <c r="C49" s="13" t="s">
        <v>62</v>
      </c>
      <c r="D49" s="13" t="s">
        <v>48</v>
      </c>
      <c r="E49" s="13" t="s">
        <v>48</v>
      </c>
      <c r="F49" s="13" t="s">
        <v>4574</v>
      </c>
      <c r="G49" s="13" t="s">
        <v>4575</v>
      </c>
      <c r="H49" s="13" t="s">
        <v>68</v>
      </c>
      <c r="I49" s="13" t="s">
        <v>37</v>
      </c>
      <c r="J49" s="13" t="s">
        <v>4576</v>
      </c>
      <c r="K49" s="13">
        <v>607771</v>
      </c>
      <c r="L49" s="13" t="s">
        <v>38</v>
      </c>
      <c r="M49" s="239">
        <v>215995</v>
      </c>
      <c r="N49" s="239">
        <v>217294</v>
      </c>
      <c r="O49" s="58">
        <v>0.84880460000000002</v>
      </c>
      <c r="P49" s="239">
        <v>256000</v>
      </c>
      <c r="Q49" s="13" t="s">
        <v>37</v>
      </c>
      <c r="R49" s="13" t="s">
        <v>43</v>
      </c>
      <c r="S49" s="13" t="s">
        <v>43</v>
      </c>
      <c r="T49" s="239">
        <v>256000</v>
      </c>
      <c r="U49" s="13" t="s">
        <v>51</v>
      </c>
      <c r="V49" s="240" t="s">
        <v>43</v>
      </c>
      <c r="W49" s="13" t="s">
        <v>44</v>
      </c>
      <c r="X49" s="58">
        <v>4.8399999999999999E-2</v>
      </c>
      <c r="Y49" s="13">
        <v>39</v>
      </c>
      <c r="Z49" s="13" t="s">
        <v>43</v>
      </c>
      <c r="AA49" s="13">
        <v>25</v>
      </c>
      <c r="AB49" s="13">
        <v>64</v>
      </c>
      <c r="AC49" s="13" t="s">
        <v>43</v>
      </c>
      <c r="AD49" s="13" t="s">
        <v>53</v>
      </c>
      <c r="AE49" s="13" t="s">
        <v>43</v>
      </c>
      <c r="AF49" s="13" t="s">
        <v>37</v>
      </c>
      <c r="AG49" s="13" t="s">
        <v>37</v>
      </c>
      <c r="AH49" s="13" t="s">
        <v>40</v>
      </c>
      <c r="AI49" s="13" t="s">
        <v>43</v>
      </c>
      <c r="AJ49" s="13" t="s">
        <v>43</v>
      </c>
      <c r="AK49" s="13" t="s">
        <v>201</v>
      </c>
      <c r="AL49" s="239">
        <v>124938</v>
      </c>
      <c r="AM49" s="13" t="s">
        <v>43</v>
      </c>
      <c r="AN49" s="240">
        <v>0</v>
      </c>
      <c r="AO49" s="239">
        <v>124938</v>
      </c>
      <c r="AP49" s="13" t="s">
        <v>37</v>
      </c>
      <c r="AQ49" s="13" t="s">
        <v>37</v>
      </c>
      <c r="AR49" s="13" t="s">
        <v>43</v>
      </c>
      <c r="AS49" s="13" t="s">
        <v>41</v>
      </c>
      <c r="AT49" s="13" t="s">
        <v>52</v>
      </c>
      <c r="AU49" s="13">
        <v>3</v>
      </c>
      <c r="AV49" s="13" t="s">
        <v>4577</v>
      </c>
      <c r="AW49" s="13">
        <v>1936</v>
      </c>
      <c r="AX49" s="13" t="s">
        <v>37</v>
      </c>
      <c r="AY49" s="13" t="s">
        <v>43</v>
      </c>
      <c r="AZ49" s="13" t="s">
        <v>4578</v>
      </c>
      <c r="BA49" s="13" t="s">
        <v>39</v>
      </c>
    </row>
    <row r="50" spans="1:53" ht="45" x14ac:dyDescent="0.25">
      <c r="A50" s="13">
        <v>9001393892</v>
      </c>
      <c r="B50" s="13" t="s">
        <v>4579</v>
      </c>
      <c r="C50" s="13" t="s">
        <v>264</v>
      </c>
      <c r="D50" s="13" t="s">
        <v>48</v>
      </c>
      <c r="E50" s="13" t="s">
        <v>48</v>
      </c>
      <c r="F50" s="13" t="s">
        <v>4580</v>
      </c>
      <c r="G50" s="13" t="s">
        <v>4193</v>
      </c>
      <c r="H50" s="13" t="s">
        <v>81</v>
      </c>
      <c r="I50" s="13" t="s">
        <v>37</v>
      </c>
      <c r="J50" s="13" t="s">
        <v>4581</v>
      </c>
      <c r="K50" s="13">
        <v>568478</v>
      </c>
      <c r="L50" s="13" t="s">
        <v>57</v>
      </c>
      <c r="M50" s="239">
        <v>217183</v>
      </c>
      <c r="N50" s="239">
        <v>218182</v>
      </c>
      <c r="O50" s="58">
        <v>0.66115749999999995</v>
      </c>
      <c r="P50" s="239">
        <v>330000</v>
      </c>
      <c r="Q50" s="13" t="s">
        <v>39</v>
      </c>
      <c r="R50" s="13" t="s">
        <v>87</v>
      </c>
      <c r="S50" s="58">
        <v>1.25</v>
      </c>
      <c r="T50" s="240" t="s">
        <v>43</v>
      </c>
      <c r="U50" s="13" t="s">
        <v>43</v>
      </c>
      <c r="V50" s="240" t="s">
        <v>43</v>
      </c>
      <c r="W50" s="13" t="s">
        <v>77</v>
      </c>
      <c r="X50" s="58">
        <v>4.24E-2</v>
      </c>
      <c r="Y50" s="13">
        <v>31</v>
      </c>
      <c r="Z50" s="13" t="s">
        <v>43</v>
      </c>
      <c r="AA50" s="13">
        <v>25</v>
      </c>
      <c r="AB50" s="13">
        <v>56</v>
      </c>
      <c r="AC50" s="13" t="s">
        <v>43</v>
      </c>
      <c r="AD50" s="13" t="s">
        <v>53</v>
      </c>
      <c r="AE50" s="13" t="s">
        <v>43</v>
      </c>
      <c r="AF50" s="13" t="s">
        <v>43</v>
      </c>
      <c r="AG50" s="13" t="s">
        <v>43</v>
      </c>
      <c r="AH50" s="13" t="s">
        <v>55</v>
      </c>
      <c r="AI50" s="13" t="s">
        <v>43</v>
      </c>
      <c r="AJ50" s="13" t="s">
        <v>43</v>
      </c>
      <c r="AK50" s="13" t="s">
        <v>43</v>
      </c>
      <c r="AL50" s="240">
        <v>0</v>
      </c>
      <c r="AM50" s="13" t="s">
        <v>43</v>
      </c>
      <c r="AN50" s="240">
        <v>0</v>
      </c>
      <c r="AO50" s="240">
        <v>0</v>
      </c>
      <c r="AP50" s="13" t="s">
        <v>37</v>
      </c>
      <c r="AQ50" s="13" t="s">
        <v>37</v>
      </c>
      <c r="AR50" s="13" t="s">
        <v>43</v>
      </c>
      <c r="AS50" s="13" t="s">
        <v>75</v>
      </c>
      <c r="AT50" s="13" t="s">
        <v>76</v>
      </c>
      <c r="AU50" s="13">
        <v>2</v>
      </c>
      <c r="AV50" s="13" t="s">
        <v>4582</v>
      </c>
      <c r="AW50" s="13">
        <v>1950</v>
      </c>
      <c r="AX50" s="13" t="s">
        <v>39</v>
      </c>
      <c r="AY50" s="13">
        <v>940</v>
      </c>
      <c r="AZ50" s="13" t="s">
        <v>4583</v>
      </c>
      <c r="BA50" s="13" t="s">
        <v>39</v>
      </c>
    </row>
    <row r="51" spans="1:53" ht="146.25" x14ac:dyDescent="0.25">
      <c r="A51" s="13">
        <v>9001387554</v>
      </c>
      <c r="B51" s="13" t="s">
        <v>4584</v>
      </c>
      <c r="C51" s="13" t="s">
        <v>264</v>
      </c>
      <c r="D51" s="13" t="s">
        <v>48</v>
      </c>
      <c r="E51" s="13" t="s">
        <v>48</v>
      </c>
      <c r="F51" s="13" t="s">
        <v>4585</v>
      </c>
      <c r="G51" s="13" t="s">
        <v>4586</v>
      </c>
      <c r="H51" s="13" t="s">
        <v>81</v>
      </c>
      <c r="I51" s="13" t="s">
        <v>39</v>
      </c>
      <c r="J51" s="13" t="s">
        <v>4587</v>
      </c>
      <c r="K51" s="13">
        <v>154485</v>
      </c>
      <c r="L51" s="13" t="s">
        <v>57</v>
      </c>
      <c r="M51" s="239">
        <v>196000</v>
      </c>
      <c r="N51" s="239">
        <v>196999</v>
      </c>
      <c r="O51" s="58">
        <v>0.18480199999999999</v>
      </c>
      <c r="P51" s="239">
        <v>1066000</v>
      </c>
      <c r="Q51" s="13" t="s">
        <v>37</v>
      </c>
      <c r="R51" s="13" t="s">
        <v>43</v>
      </c>
      <c r="S51" s="13" t="s">
        <v>43</v>
      </c>
      <c r="T51" s="240" t="s">
        <v>43</v>
      </c>
      <c r="U51" s="13" t="s">
        <v>43</v>
      </c>
      <c r="V51" s="240" t="s">
        <v>43</v>
      </c>
      <c r="W51" s="13" t="s">
        <v>77</v>
      </c>
      <c r="X51" s="58">
        <v>3.6900000000000002E-2</v>
      </c>
      <c r="Y51" s="13">
        <v>55</v>
      </c>
      <c r="Z51" s="13">
        <v>55</v>
      </c>
      <c r="AA51" s="13">
        <v>14</v>
      </c>
      <c r="AB51" s="13">
        <v>69</v>
      </c>
      <c r="AC51" s="13">
        <v>69</v>
      </c>
      <c r="AD51" s="13" t="s">
        <v>53</v>
      </c>
      <c r="AE51" s="13" t="s">
        <v>53</v>
      </c>
      <c r="AF51" s="13" t="s">
        <v>37</v>
      </c>
      <c r="AG51" s="13" t="s">
        <v>43</v>
      </c>
      <c r="AH51" s="13" t="s">
        <v>55</v>
      </c>
      <c r="AI51" s="13" t="s">
        <v>64</v>
      </c>
      <c r="AJ51" s="13" t="s">
        <v>164</v>
      </c>
      <c r="AK51" s="13" t="s">
        <v>65</v>
      </c>
      <c r="AL51" s="239">
        <v>59839</v>
      </c>
      <c r="AM51" s="13" t="s">
        <v>65</v>
      </c>
      <c r="AN51" s="239">
        <v>9638</v>
      </c>
      <c r="AO51" s="239">
        <v>69477</v>
      </c>
      <c r="AP51" s="13" t="s">
        <v>37</v>
      </c>
      <c r="AQ51" s="13" t="s">
        <v>37</v>
      </c>
      <c r="AR51" s="239">
        <v>6260</v>
      </c>
      <c r="AS51" s="13" t="s">
        <v>75</v>
      </c>
      <c r="AT51" s="13" t="s">
        <v>84</v>
      </c>
      <c r="AU51" s="13">
        <v>4</v>
      </c>
      <c r="AV51" s="13" t="s">
        <v>4588</v>
      </c>
      <c r="AW51" s="13">
        <v>1900</v>
      </c>
      <c r="AX51" s="13" t="s">
        <v>39</v>
      </c>
      <c r="AY51" s="13">
        <v>59</v>
      </c>
      <c r="AZ51" s="13" t="s">
        <v>4589</v>
      </c>
      <c r="BA51" s="13" t="s">
        <v>39</v>
      </c>
    </row>
    <row r="52" spans="1:53" ht="33.75" x14ac:dyDescent="0.25">
      <c r="A52" s="13">
        <v>9001389353</v>
      </c>
      <c r="B52" s="13" t="s">
        <v>4590</v>
      </c>
      <c r="C52" s="13" t="s">
        <v>62</v>
      </c>
      <c r="D52" s="13" t="s">
        <v>48</v>
      </c>
      <c r="E52" s="13" t="s">
        <v>48</v>
      </c>
      <c r="F52" s="13" t="s">
        <v>48</v>
      </c>
      <c r="G52" s="13" t="s">
        <v>4591</v>
      </c>
      <c r="H52" s="13" t="s">
        <v>191</v>
      </c>
      <c r="I52" s="13" t="s">
        <v>37</v>
      </c>
      <c r="J52" s="13" t="s">
        <v>4592</v>
      </c>
      <c r="K52" s="13">
        <v>447080</v>
      </c>
      <c r="L52" s="13" t="s">
        <v>38</v>
      </c>
      <c r="M52" s="239">
        <v>140250</v>
      </c>
      <c r="N52" s="239">
        <v>140250</v>
      </c>
      <c r="O52" s="58">
        <v>0.85</v>
      </c>
      <c r="P52" s="239">
        <v>165000</v>
      </c>
      <c r="Q52" s="13" t="s">
        <v>37</v>
      </c>
      <c r="R52" s="13" t="s">
        <v>43</v>
      </c>
      <c r="S52" s="13" t="s">
        <v>43</v>
      </c>
      <c r="T52" s="239">
        <v>165000</v>
      </c>
      <c r="U52" s="13" t="s">
        <v>51</v>
      </c>
      <c r="V52" s="240" t="s">
        <v>43</v>
      </c>
      <c r="W52" s="13" t="s">
        <v>44</v>
      </c>
      <c r="X52" s="58">
        <v>5.2400000000000002E-2</v>
      </c>
      <c r="Y52" s="13">
        <v>25</v>
      </c>
      <c r="Z52" s="13">
        <v>28</v>
      </c>
      <c r="AA52" s="13">
        <v>35</v>
      </c>
      <c r="AB52" s="13">
        <v>60</v>
      </c>
      <c r="AC52" s="13">
        <v>63</v>
      </c>
      <c r="AD52" s="13" t="s">
        <v>49</v>
      </c>
      <c r="AE52" s="13" t="s">
        <v>49</v>
      </c>
      <c r="AF52" s="13" t="s">
        <v>37</v>
      </c>
      <c r="AG52" s="13" t="s">
        <v>39</v>
      </c>
      <c r="AH52" s="13" t="s">
        <v>55</v>
      </c>
      <c r="AI52" s="13" t="s">
        <v>55</v>
      </c>
      <c r="AJ52" s="13" t="s">
        <v>164</v>
      </c>
      <c r="AK52" s="13" t="s">
        <v>45</v>
      </c>
      <c r="AL52" s="239">
        <v>28852</v>
      </c>
      <c r="AM52" s="13" t="s">
        <v>45</v>
      </c>
      <c r="AN52" s="239">
        <v>22559</v>
      </c>
      <c r="AO52" s="239">
        <v>51411</v>
      </c>
      <c r="AP52" s="13" t="s">
        <v>37</v>
      </c>
      <c r="AQ52" s="13" t="s">
        <v>37</v>
      </c>
      <c r="AR52" s="13" t="s">
        <v>43</v>
      </c>
      <c r="AS52" s="13" t="s">
        <v>41</v>
      </c>
      <c r="AT52" s="13" t="s">
        <v>52</v>
      </c>
      <c r="AU52" s="13">
        <v>3</v>
      </c>
      <c r="AV52" s="13" t="s">
        <v>4593</v>
      </c>
      <c r="AW52" s="13">
        <v>2000</v>
      </c>
      <c r="AX52" s="13" t="s">
        <v>37</v>
      </c>
      <c r="AY52" s="13" t="s">
        <v>43</v>
      </c>
      <c r="AZ52" s="13" t="s">
        <v>4594</v>
      </c>
      <c r="BA52" s="13" t="s">
        <v>39</v>
      </c>
    </row>
    <row r="53" spans="1:53" ht="101.25" x14ac:dyDescent="0.25">
      <c r="A53" s="13">
        <v>9001389449</v>
      </c>
      <c r="B53" s="13" t="s">
        <v>4595</v>
      </c>
      <c r="C53" s="13" t="s">
        <v>264</v>
      </c>
      <c r="D53" s="13" t="s">
        <v>48</v>
      </c>
      <c r="E53" s="13" t="s">
        <v>48</v>
      </c>
      <c r="F53" s="13" t="s">
        <v>4596</v>
      </c>
      <c r="G53" s="13" t="s">
        <v>631</v>
      </c>
      <c r="H53" s="13" t="s">
        <v>191</v>
      </c>
      <c r="I53" s="13" t="s">
        <v>37</v>
      </c>
      <c r="J53" s="13" t="s">
        <v>4597</v>
      </c>
      <c r="K53" s="13">
        <v>218930</v>
      </c>
      <c r="L53" s="13" t="s">
        <v>57</v>
      </c>
      <c r="M53" s="239">
        <v>145900</v>
      </c>
      <c r="N53" s="239">
        <v>145900</v>
      </c>
      <c r="O53" s="58">
        <v>0.23532249999999999</v>
      </c>
      <c r="P53" s="239">
        <v>620000</v>
      </c>
      <c r="Q53" s="13" t="s">
        <v>37</v>
      </c>
      <c r="R53" s="13" t="s">
        <v>43</v>
      </c>
      <c r="S53" s="13" t="s">
        <v>43</v>
      </c>
      <c r="T53" s="240" t="s">
        <v>43</v>
      </c>
      <c r="U53" s="13" t="s">
        <v>43</v>
      </c>
      <c r="V53" s="240" t="s">
        <v>43</v>
      </c>
      <c r="W53" s="13" t="s">
        <v>44</v>
      </c>
      <c r="X53" s="58">
        <v>4.3900000000000002E-2</v>
      </c>
      <c r="Y53" s="13">
        <v>44</v>
      </c>
      <c r="Z53" s="13">
        <v>41</v>
      </c>
      <c r="AA53" s="13">
        <v>23</v>
      </c>
      <c r="AB53" s="13">
        <v>67</v>
      </c>
      <c r="AC53" s="13">
        <v>64</v>
      </c>
      <c r="AD53" s="13" t="s">
        <v>53</v>
      </c>
      <c r="AE53" s="13" t="s">
        <v>53</v>
      </c>
      <c r="AF53" s="13" t="s">
        <v>37</v>
      </c>
      <c r="AG53" s="13" t="s">
        <v>43</v>
      </c>
      <c r="AH53" s="13" t="s">
        <v>40</v>
      </c>
      <c r="AI53" s="13" t="s">
        <v>40</v>
      </c>
      <c r="AJ53" s="13" t="s">
        <v>50</v>
      </c>
      <c r="AK53" s="13" t="s">
        <v>65</v>
      </c>
      <c r="AL53" s="239">
        <v>28167</v>
      </c>
      <c r="AM53" s="13" t="s">
        <v>45</v>
      </c>
      <c r="AN53" s="239">
        <v>9698</v>
      </c>
      <c r="AO53" s="239">
        <v>37865</v>
      </c>
      <c r="AP53" s="13" t="s">
        <v>37</v>
      </c>
      <c r="AQ53" s="13" t="s">
        <v>37</v>
      </c>
      <c r="AR53" s="239">
        <v>41620</v>
      </c>
      <c r="AS53" s="13" t="s">
        <v>41</v>
      </c>
      <c r="AT53" s="13" t="s">
        <v>58</v>
      </c>
      <c r="AU53" s="13">
        <v>6</v>
      </c>
      <c r="AV53" s="13" t="s">
        <v>4598</v>
      </c>
      <c r="AW53" s="13">
        <v>1880</v>
      </c>
      <c r="AX53" s="13" t="s">
        <v>37</v>
      </c>
      <c r="AY53" s="13" t="s">
        <v>43</v>
      </c>
      <c r="AZ53" s="13" t="s">
        <v>4599</v>
      </c>
      <c r="BA53" s="13" t="s">
        <v>39</v>
      </c>
    </row>
    <row r="54" spans="1:53" ht="56.25" x14ac:dyDescent="0.25">
      <c r="A54" s="13">
        <v>9001392076</v>
      </c>
      <c r="B54" s="13" t="s">
        <v>4600</v>
      </c>
      <c r="C54" s="13" t="s">
        <v>62</v>
      </c>
      <c r="D54" s="13" t="s">
        <v>48</v>
      </c>
      <c r="E54" s="13" t="s">
        <v>48</v>
      </c>
      <c r="F54" s="13" t="s">
        <v>48</v>
      </c>
      <c r="G54" s="13" t="s">
        <v>194</v>
      </c>
      <c r="H54" s="13" t="s">
        <v>274</v>
      </c>
      <c r="I54" s="13" t="s">
        <v>37</v>
      </c>
      <c r="J54" s="13" t="s">
        <v>4601</v>
      </c>
      <c r="K54" s="13">
        <v>114373</v>
      </c>
      <c r="L54" s="13" t="s">
        <v>57</v>
      </c>
      <c r="M54" s="239">
        <v>91495</v>
      </c>
      <c r="N54" s="239">
        <v>91495</v>
      </c>
      <c r="O54" s="58">
        <v>0.83177270000000003</v>
      </c>
      <c r="P54" s="239">
        <v>110000</v>
      </c>
      <c r="Q54" s="13" t="s">
        <v>37</v>
      </c>
      <c r="R54" s="13" t="s">
        <v>43</v>
      </c>
      <c r="S54" s="13" t="s">
        <v>43</v>
      </c>
      <c r="T54" s="240" t="s">
        <v>43</v>
      </c>
      <c r="U54" s="13" t="s">
        <v>43</v>
      </c>
      <c r="V54" s="240" t="s">
        <v>43</v>
      </c>
      <c r="W54" s="13" t="s">
        <v>44</v>
      </c>
      <c r="X54" s="58">
        <v>5.2400000000000002E-2</v>
      </c>
      <c r="Y54" s="13">
        <v>51</v>
      </c>
      <c r="Z54" s="13">
        <v>48</v>
      </c>
      <c r="AA54" s="13">
        <v>17</v>
      </c>
      <c r="AB54" s="13">
        <v>68</v>
      </c>
      <c r="AC54" s="13">
        <v>65</v>
      </c>
      <c r="AD54" s="13" t="s">
        <v>53</v>
      </c>
      <c r="AE54" s="13" t="s">
        <v>53</v>
      </c>
      <c r="AF54" s="13" t="s">
        <v>37</v>
      </c>
      <c r="AG54" s="13" t="s">
        <v>43</v>
      </c>
      <c r="AH54" s="13" t="s">
        <v>40</v>
      </c>
      <c r="AI54" s="13" t="s">
        <v>40</v>
      </c>
      <c r="AJ54" s="13" t="s">
        <v>50</v>
      </c>
      <c r="AK54" s="13" t="s">
        <v>45</v>
      </c>
      <c r="AL54" s="239">
        <v>19773</v>
      </c>
      <c r="AM54" s="13" t="s">
        <v>45</v>
      </c>
      <c r="AN54" s="239">
        <v>13650</v>
      </c>
      <c r="AO54" s="239">
        <v>33423</v>
      </c>
      <c r="AP54" s="13" t="s">
        <v>37</v>
      </c>
      <c r="AQ54" s="13" t="s">
        <v>39</v>
      </c>
      <c r="AR54" s="239">
        <v>12500</v>
      </c>
      <c r="AS54" s="13" t="s">
        <v>41</v>
      </c>
      <c r="AT54" s="13" t="s">
        <v>42</v>
      </c>
      <c r="AU54" s="13">
        <v>3</v>
      </c>
      <c r="AV54" s="13" t="s">
        <v>4602</v>
      </c>
      <c r="AW54" s="13">
        <v>1960</v>
      </c>
      <c r="AX54" s="13" t="s">
        <v>37</v>
      </c>
      <c r="AY54" s="13" t="s">
        <v>43</v>
      </c>
      <c r="AZ54" s="13" t="s">
        <v>4603</v>
      </c>
      <c r="BA54" s="13" t="s">
        <v>39</v>
      </c>
    </row>
    <row r="55" spans="1:53" ht="56.25" x14ac:dyDescent="0.25">
      <c r="A55" s="13">
        <v>9001393346</v>
      </c>
      <c r="B55" s="13" t="s">
        <v>4604</v>
      </c>
      <c r="C55" s="13" t="s">
        <v>264</v>
      </c>
      <c r="D55" s="13" t="s">
        <v>48</v>
      </c>
      <c r="E55" s="13" t="s">
        <v>48</v>
      </c>
      <c r="F55" s="13" t="s">
        <v>4605</v>
      </c>
      <c r="G55" s="13" t="s">
        <v>4606</v>
      </c>
      <c r="H55" s="13" t="s">
        <v>81</v>
      </c>
      <c r="I55" s="13" t="s">
        <v>37</v>
      </c>
      <c r="J55" s="13" t="s">
        <v>4607</v>
      </c>
      <c r="K55" s="13">
        <v>214866</v>
      </c>
      <c r="L55" s="13" t="s">
        <v>38</v>
      </c>
      <c r="M55" s="239">
        <v>311158</v>
      </c>
      <c r="N55" s="239">
        <v>311158</v>
      </c>
      <c r="O55" s="58">
        <v>0.83870080000000002</v>
      </c>
      <c r="P55" s="239">
        <v>375000</v>
      </c>
      <c r="Q55" s="13" t="s">
        <v>37</v>
      </c>
      <c r="R55" s="13" t="s">
        <v>43</v>
      </c>
      <c r="S55" s="13" t="s">
        <v>43</v>
      </c>
      <c r="T55" s="239">
        <v>371000</v>
      </c>
      <c r="U55" s="13" t="s">
        <v>51</v>
      </c>
      <c r="V55" s="239">
        <v>20000</v>
      </c>
      <c r="W55" s="13" t="s">
        <v>44</v>
      </c>
      <c r="X55" s="58">
        <v>4.8899999999999999E-2</v>
      </c>
      <c r="Y55" s="13">
        <v>35</v>
      </c>
      <c r="Z55" s="13">
        <v>35</v>
      </c>
      <c r="AA55" s="13">
        <v>33</v>
      </c>
      <c r="AB55" s="13">
        <v>68</v>
      </c>
      <c r="AC55" s="13">
        <v>68</v>
      </c>
      <c r="AD55" s="13" t="s">
        <v>49</v>
      </c>
      <c r="AE55" s="13" t="s">
        <v>49</v>
      </c>
      <c r="AF55" s="13" t="s">
        <v>37</v>
      </c>
      <c r="AG55" s="13" t="s">
        <v>39</v>
      </c>
      <c r="AH55" s="13" t="s">
        <v>40</v>
      </c>
      <c r="AI55" s="13" t="s">
        <v>40</v>
      </c>
      <c r="AJ55" s="13" t="s">
        <v>50</v>
      </c>
      <c r="AK55" s="13" t="s">
        <v>45</v>
      </c>
      <c r="AL55" s="240">
        <v>0</v>
      </c>
      <c r="AM55" s="13" t="s">
        <v>46</v>
      </c>
      <c r="AN55" s="240">
        <v>0</v>
      </c>
      <c r="AO55" s="240">
        <v>0</v>
      </c>
      <c r="AP55" s="13" t="s">
        <v>37</v>
      </c>
      <c r="AQ55" s="13" t="s">
        <v>37</v>
      </c>
      <c r="AR55" s="13" t="s">
        <v>43</v>
      </c>
      <c r="AS55" s="13" t="s">
        <v>41</v>
      </c>
      <c r="AT55" s="13" t="s">
        <v>42</v>
      </c>
      <c r="AU55" s="13">
        <v>3</v>
      </c>
      <c r="AV55" s="13" t="s">
        <v>4608</v>
      </c>
      <c r="AW55" s="13">
        <v>1920</v>
      </c>
      <c r="AX55" s="13" t="s">
        <v>37</v>
      </c>
      <c r="AY55" s="13" t="s">
        <v>43</v>
      </c>
      <c r="AZ55" s="13" t="s">
        <v>4609</v>
      </c>
      <c r="BA55" s="13" t="s">
        <v>39</v>
      </c>
    </row>
    <row r="56" spans="1:53" ht="168.75" x14ac:dyDescent="0.25">
      <c r="A56" s="13">
        <v>9001391220</v>
      </c>
      <c r="B56" s="13" t="s">
        <v>4610</v>
      </c>
      <c r="C56" s="13" t="s">
        <v>73</v>
      </c>
      <c r="D56" s="13" t="s">
        <v>48</v>
      </c>
      <c r="E56" s="13" t="s">
        <v>4611</v>
      </c>
      <c r="F56" s="13" t="s">
        <v>48</v>
      </c>
      <c r="G56" s="13" t="s">
        <v>4612</v>
      </c>
      <c r="H56" s="13" t="s">
        <v>832</v>
      </c>
      <c r="I56" s="13" t="s">
        <v>37</v>
      </c>
      <c r="J56" s="13" t="s">
        <v>4613</v>
      </c>
      <c r="K56" s="13">
        <v>483323</v>
      </c>
      <c r="L56" s="13" t="s">
        <v>38</v>
      </c>
      <c r="M56" s="239">
        <v>167000</v>
      </c>
      <c r="N56" s="239">
        <v>168299</v>
      </c>
      <c r="O56" s="58">
        <v>0.81303859999999994</v>
      </c>
      <c r="P56" s="239">
        <v>207000</v>
      </c>
      <c r="Q56" s="13" t="s">
        <v>37</v>
      </c>
      <c r="R56" s="13" t="s">
        <v>43</v>
      </c>
      <c r="S56" s="13" t="s">
        <v>43</v>
      </c>
      <c r="T56" s="239">
        <v>207000</v>
      </c>
      <c r="U56" s="13" t="s">
        <v>51</v>
      </c>
      <c r="V56" s="239">
        <v>9000</v>
      </c>
      <c r="W56" s="13" t="s">
        <v>44</v>
      </c>
      <c r="X56" s="58">
        <v>4.8399999999999999E-2</v>
      </c>
      <c r="Y56" s="13">
        <v>42</v>
      </c>
      <c r="Z56" s="13" t="s">
        <v>43</v>
      </c>
      <c r="AA56" s="13">
        <v>27</v>
      </c>
      <c r="AB56" s="13">
        <v>69</v>
      </c>
      <c r="AC56" s="13" t="s">
        <v>43</v>
      </c>
      <c r="AD56" s="13" t="s">
        <v>49</v>
      </c>
      <c r="AE56" s="13" t="s">
        <v>43</v>
      </c>
      <c r="AF56" s="13" t="s">
        <v>37</v>
      </c>
      <c r="AG56" s="13" t="s">
        <v>37</v>
      </c>
      <c r="AH56" s="13" t="s">
        <v>55</v>
      </c>
      <c r="AI56" s="13" t="s">
        <v>43</v>
      </c>
      <c r="AJ56" s="13" t="s">
        <v>43</v>
      </c>
      <c r="AK56" s="13" t="s">
        <v>45</v>
      </c>
      <c r="AL56" s="239">
        <v>44138</v>
      </c>
      <c r="AM56" s="13" t="s">
        <v>43</v>
      </c>
      <c r="AN56" s="240">
        <v>0</v>
      </c>
      <c r="AO56" s="239">
        <v>44138</v>
      </c>
      <c r="AP56" s="13" t="s">
        <v>37</v>
      </c>
      <c r="AQ56" s="13" t="s">
        <v>37</v>
      </c>
      <c r="AR56" s="13" t="s">
        <v>43</v>
      </c>
      <c r="AS56" s="13" t="s">
        <v>41</v>
      </c>
      <c r="AT56" s="13" t="s">
        <v>58</v>
      </c>
      <c r="AU56" s="13">
        <v>3</v>
      </c>
      <c r="AV56" s="13" t="s">
        <v>4614</v>
      </c>
      <c r="AW56" s="13">
        <v>1975</v>
      </c>
      <c r="AX56" s="13" t="s">
        <v>37</v>
      </c>
      <c r="AY56" s="13" t="s">
        <v>43</v>
      </c>
      <c r="AZ56" s="13" t="s">
        <v>4615</v>
      </c>
      <c r="BA56" s="13" t="s">
        <v>39</v>
      </c>
    </row>
    <row r="57" spans="1:53" ht="22.5" x14ac:dyDescent="0.25">
      <c r="A57" s="13">
        <v>9001392078</v>
      </c>
      <c r="B57" s="13" t="s">
        <v>4616</v>
      </c>
      <c r="C57" s="13" t="s">
        <v>62</v>
      </c>
      <c r="D57" s="13" t="s">
        <v>48</v>
      </c>
      <c r="E57" s="13" t="s">
        <v>48</v>
      </c>
      <c r="F57" s="13" t="s">
        <v>48</v>
      </c>
      <c r="G57" s="13" t="s">
        <v>4569</v>
      </c>
      <c r="H57" s="13" t="s">
        <v>56</v>
      </c>
      <c r="I57" s="13" t="s">
        <v>37</v>
      </c>
      <c r="J57" s="13" t="s">
        <v>48</v>
      </c>
      <c r="K57" s="13">
        <v>516256</v>
      </c>
      <c r="L57" s="13" t="s">
        <v>38</v>
      </c>
      <c r="M57" s="239">
        <v>135900</v>
      </c>
      <c r="N57" s="239">
        <v>135900</v>
      </c>
      <c r="O57" s="58">
        <v>0.9</v>
      </c>
      <c r="P57" s="239">
        <v>151000</v>
      </c>
      <c r="Q57" s="13" t="s">
        <v>37</v>
      </c>
      <c r="R57" s="13" t="s">
        <v>43</v>
      </c>
      <c r="S57" s="13" t="s">
        <v>43</v>
      </c>
      <c r="T57" s="239">
        <v>151000</v>
      </c>
      <c r="U57" s="13" t="s">
        <v>51</v>
      </c>
      <c r="V57" s="239">
        <v>3500</v>
      </c>
      <c r="W57" s="13" t="s">
        <v>44</v>
      </c>
      <c r="X57" s="58">
        <v>5.3900000000000003E-2</v>
      </c>
      <c r="Y57" s="13">
        <v>31</v>
      </c>
      <c r="Z57" s="13">
        <v>31</v>
      </c>
      <c r="AA57" s="13">
        <v>30</v>
      </c>
      <c r="AB57" s="13">
        <v>61</v>
      </c>
      <c r="AC57" s="13">
        <v>61</v>
      </c>
      <c r="AD57" s="13" t="s">
        <v>54</v>
      </c>
      <c r="AE57" s="13" t="s">
        <v>60</v>
      </c>
      <c r="AF57" s="13" t="s">
        <v>37</v>
      </c>
      <c r="AG57" s="13" t="s">
        <v>39</v>
      </c>
      <c r="AH57" s="13" t="s">
        <v>55</v>
      </c>
      <c r="AI57" s="13" t="s">
        <v>55</v>
      </c>
      <c r="AJ57" s="13" t="s">
        <v>164</v>
      </c>
      <c r="AK57" s="13" t="s">
        <v>45</v>
      </c>
      <c r="AL57" s="239">
        <v>32407</v>
      </c>
      <c r="AM57" s="13" t="s">
        <v>45</v>
      </c>
      <c r="AN57" s="239">
        <v>23544.255000000001</v>
      </c>
      <c r="AO57" s="239">
        <v>55951.254999999997</v>
      </c>
      <c r="AP57" s="13" t="s">
        <v>37</v>
      </c>
      <c r="AQ57" s="13" t="s">
        <v>37</v>
      </c>
      <c r="AR57" s="13" t="s">
        <v>43</v>
      </c>
      <c r="AS57" s="13" t="s">
        <v>41</v>
      </c>
      <c r="AT57" s="13" t="s">
        <v>52</v>
      </c>
      <c r="AU57" s="13">
        <v>2</v>
      </c>
      <c r="AV57" s="13" t="s">
        <v>4617</v>
      </c>
      <c r="AW57" s="13">
        <v>1966</v>
      </c>
      <c r="AX57" s="13" t="s">
        <v>37</v>
      </c>
      <c r="AY57" s="13" t="s">
        <v>43</v>
      </c>
      <c r="AZ57" s="13" t="s">
        <v>4618</v>
      </c>
      <c r="BA57" s="13" t="s">
        <v>39</v>
      </c>
    </row>
    <row r="58" spans="1:53" ht="101.25" x14ac:dyDescent="0.25">
      <c r="A58" s="13">
        <v>9001393556</v>
      </c>
      <c r="B58" s="13" t="s">
        <v>4619</v>
      </c>
      <c r="C58" s="13" t="s">
        <v>62</v>
      </c>
      <c r="D58" s="13" t="s">
        <v>48</v>
      </c>
      <c r="E58" s="13" t="s">
        <v>48</v>
      </c>
      <c r="F58" s="13" t="s">
        <v>48</v>
      </c>
      <c r="G58" s="13" t="s">
        <v>4620</v>
      </c>
      <c r="H58" s="13" t="s">
        <v>56</v>
      </c>
      <c r="I58" s="13" t="s">
        <v>37</v>
      </c>
      <c r="J58" s="13" t="s">
        <v>4621</v>
      </c>
      <c r="K58" s="13">
        <v>184591</v>
      </c>
      <c r="L58" s="13" t="s">
        <v>57</v>
      </c>
      <c r="M58" s="239">
        <v>154000</v>
      </c>
      <c r="N58" s="239">
        <v>154000</v>
      </c>
      <c r="O58" s="58">
        <v>0.77</v>
      </c>
      <c r="P58" s="239">
        <v>200000</v>
      </c>
      <c r="Q58" s="13" t="s">
        <v>37</v>
      </c>
      <c r="R58" s="13" t="s">
        <v>43</v>
      </c>
      <c r="S58" s="13" t="s">
        <v>43</v>
      </c>
      <c r="T58" s="240" t="s">
        <v>43</v>
      </c>
      <c r="U58" s="13" t="s">
        <v>43</v>
      </c>
      <c r="V58" s="240" t="s">
        <v>43</v>
      </c>
      <c r="W58" s="13" t="s">
        <v>44</v>
      </c>
      <c r="X58" s="58">
        <v>4.3900000000000002E-2</v>
      </c>
      <c r="Y58" s="13">
        <v>36</v>
      </c>
      <c r="Z58" s="13">
        <v>34</v>
      </c>
      <c r="AA58" s="13">
        <v>25</v>
      </c>
      <c r="AB58" s="13">
        <v>61</v>
      </c>
      <c r="AC58" s="13">
        <v>59</v>
      </c>
      <c r="AD58" s="13" t="s">
        <v>53</v>
      </c>
      <c r="AE58" s="13" t="s">
        <v>53</v>
      </c>
      <c r="AF58" s="13" t="s">
        <v>37</v>
      </c>
      <c r="AG58" s="13" t="s">
        <v>43</v>
      </c>
      <c r="AH58" s="13" t="s">
        <v>40</v>
      </c>
      <c r="AI58" s="13" t="s">
        <v>40</v>
      </c>
      <c r="AJ58" s="13" t="s">
        <v>50</v>
      </c>
      <c r="AK58" s="13" t="s">
        <v>65</v>
      </c>
      <c r="AL58" s="239">
        <v>33868</v>
      </c>
      <c r="AM58" s="13" t="s">
        <v>45</v>
      </c>
      <c r="AN58" s="239">
        <v>8037</v>
      </c>
      <c r="AO58" s="239">
        <v>41905</v>
      </c>
      <c r="AP58" s="13" t="s">
        <v>37</v>
      </c>
      <c r="AQ58" s="13" t="s">
        <v>37</v>
      </c>
      <c r="AR58" s="239">
        <v>40100</v>
      </c>
      <c r="AS58" s="13" t="s">
        <v>41</v>
      </c>
      <c r="AT58" s="13" t="s">
        <v>42</v>
      </c>
      <c r="AU58" s="13">
        <v>3</v>
      </c>
      <c r="AV58" s="13" t="s">
        <v>4622</v>
      </c>
      <c r="AW58" s="13">
        <v>1966</v>
      </c>
      <c r="AX58" s="13" t="s">
        <v>37</v>
      </c>
      <c r="AY58" s="13" t="s">
        <v>43</v>
      </c>
      <c r="AZ58" s="13" t="s">
        <v>4623</v>
      </c>
      <c r="BA58" s="13" t="s">
        <v>39</v>
      </c>
    </row>
    <row r="59" spans="1:53" ht="112.5" x14ac:dyDescent="0.25">
      <c r="A59" s="13">
        <v>9001391971</v>
      </c>
      <c r="B59" s="13" t="s">
        <v>4624</v>
      </c>
      <c r="C59" s="13" t="s">
        <v>264</v>
      </c>
      <c r="D59" s="13" t="s">
        <v>48</v>
      </c>
      <c r="E59" s="13" t="s">
        <v>48</v>
      </c>
      <c r="F59" s="13" t="s">
        <v>4625</v>
      </c>
      <c r="G59" s="13" t="s">
        <v>89</v>
      </c>
      <c r="H59" s="13" t="s">
        <v>56</v>
      </c>
      <c r="I59" s="13" t="s">
        <v>37</v>
      </c>
      <c r="J59" s="13" t="s">
        <v>4626</v>
      </c>
      <c r="K59" s="13">
        <v>625365</v>
      </c>
      <c r="L59" s="13" t="s">
        <v>38</v>
      </c>
      <c r="M59" s="239">
        <v>228500</v>
      </c>
      <c r="N59" s="239">
        <v>229499</v>
      </c>
      <c r="O59" s="58">
        <v>0.6007827</v>
      </c>
      <c r="P59" s="239">
        <v>382000</v>
      </c>
      <c r="Q59" s="13" t="s">
        <v>37</v>
      </c>
      <c r="R59" s="13" t="s">
        <v>43</v>
      </c>
      <c r="S59" s="13" t="s">
        <v>43</v>
      </c>
      <c r="T59" s="239">
        <v>382000</v>
      </c>
      <c r="U59" s="13" t="s">
        <v>51</v>
      </c>
      <c r="V59" s="240" t="s">
        <v>43</v>
      </c>
      <c r="W59" s="13" t="s">
        <v>44</v>
      </c>
      <c r="X59" s="58">
        <v>3.6900000000000002E-2</v>
      </c>
      <c r="Y59" s="13">
        <v>42</v>
      </c>
      <c r="Z59" s="13">
        <v>38</v>
      </c>
      <c r="AA59" s="13">
        <v>25</v>
      </c>
      <c r="AB59" s="13">
        <v>67</v>
      </c>
      <c r="AC59" s="13">
        <v>63</v>
      </c>
      <c r="AD59" s="13" t="s">
        <v>53</v>
      </c>
      <c r="AE59" s="13" t="s">
        <v>53</v>
      </c>
      <c r="AF59" s="13" t="s">
        <v>37</v>
      </c>
      <c r="AG59" s="13" t="s">
        <v>37</v>
      </c>
      <c r="AH59" s="13" t="s">
        <v>40</v>
      </c>
      <c r="AI59" s="13" t="s">
        <v>40</v>
      </c>
      <c r="AJ59" s="13" t="s">
        <v>164</v>
      </c>
      <c r="AK59" s="13" t="s">
        <v>65</v>
      </c>
      <c r="AL59" s="239">
        <v>50540</v>
      </c>
      <c r="AM59" s="13" t="s">
        <v>45</v>
      </c>
      <c r="AN59" s="239">
        <v>8040</v>
      </c>
      <c r="AO59" s="239">
        <v>58580</v>
      </c>
      <c r="AP59" s="13" t="s">
        <v>37</v>
      </c>
      <c r="AQ59" s="13" t="s">
        <v>37</v>
      </c>
      <c r="AR59" s="13" t="s">
        <v>43</v>
      </c>
      <c r="AS59" s="13" t="s">
        <v>41</v>
      </c>
      <c r="AT59" s="13" t="s">
        <v>52</v>
      </c>
      <c r="AU59" s="13">
        <v>3</v>
      </c>
      <c r="AV59" s="13" t="s">
        <v>4627</v>
      </c>
      <c r="AW59" s="13">
        <v>1930</v>
      </c>
      <c r="AX59" s="13" t="s">
        <v>37</v>
      </c>
      <c r="AY59" s="13" t="s">
        <v>43</v>
      </c>
      <c r="AZ59" s="13" t="s">
        <v>2798</v>
      </c>
      <c r="BA59" s="13" t="s">
        <v>39</v>
      </c>
    </row>
    <row r="60" spans="1:53" ht="236.25" x14ac:dyDescent="0.25">
      <c r="A60" s="13">
        <v>9001386807</v>
      </c>
      <c r="B60" s="13" t="s">
        <v>4628</v>
      </c>
      <c r="C60" s="13" t="s">
        <v>264</v>
      </c>
      <c r="D60" s="13" t="s">
        <v>48</v>
      </c>
      <c r="E60" s="13" t="s">
        <v>48</v>
      </c>
      <c r="F60" s="13" t="s">
        <v>4629</v>
      </c>
      <c r="G60" s="13" t="s">
        <v>4630</v>
      </c>
      <c r="H60" s="13" t="s">
        <v>798</v>
      </c>
      <c r="I60" s="13" t="s">
        <v>37</v>
      </c>
      <c r="J60" s="13" t="s">
        <v>4631</v>
      </c>
      <c r="K60" s="13">
        <v>467327</v>
      </c>
      <c r="L60" s="13" t="s">
        <v>57</v>
      </c>
      <c r="M60" s="239">
        <v>518000</v>
      </c>
      <c r="N60" s="239">
        <v>518999</v>
      </c>
      <c r="O60" s="58">
        <v>0.74142710000000001</v>
      </c>
      <c r="P60" s="239">
        <v>700000</v>
      </c>
      <c r="Q60" s="13" t="s">
        <v>37</v>
      </c>
      <c r="R60" s="13" t="s">
        <v>43</v>
      </c>
      <c r="S60" s="13" t="s">
        <v>43</v>
      </c>
      <c r="T60" s="240" t="s">
        <v>43</v>
      </c>
      <c r="U60" s="13" t="s">
        <v>43</v>
      </c>
      <c r="V60" s="240" t="s">
        <v>43</v>
      </c>
      <c r="W60" s="13" t="s">
        <v>44</v>
      </c>
      <c r="X60" s="58">
        <v>3.44E-2</v>
      </c>
      <c r="Y60" s="13">
        <v>49</v>
      </c>
      <c r="Z60" s="13">
        <v>43</v>
      </c>
      <c r="AA60" s="13">
        <v>25</v>
      </c>
      <c r="AB60" s="13">
        <v>74</v>
      </c>
      <c r="AC60" s="13">
        <v>68</v>
      </c>
      <c r="AD60" s="13" t="s">
        <v>53</v>
      </c>
      <c r="AE60" s="13" t="s">
        <v>54</v>
      </c>
      <c r="AF60" s="13" t="s">
        <v>39</v>
      </c>
      <c r="AG60" s="13" t="s">
        <v>43</v>
      </c>
      <c r="AH60" s="13" t="s">
        <v>40</v>
      </c>
      <c r="AI60" s="13" t="s">
        <v>40</v>
      </c>
      <c r="AJ60" s="13" t="s">
        <v>50</v>
      </c>
      <c r="AK60" s="13" t="s">
        <v>65</v>
      </c>
      <c r="AL60" s="239">
        <v>97822</v>
      </c>
      <c r="AM60" s="13" t="s">
        <v>65</v>
      </c>
      <c r="AN60" s="239">
        <v>97822</v>
      </c>
      <c r="AO60" s="239">
        <v>195644</v>
      </c>
      <c r="AP60" s="13" t="s">
        <v>37</v>
      </c>
      <c r="AQ60" s="13" t="s">
        <v>39</v>
      </c>
      <c r="AR60" s="239">
        <v>48915</v>
      </c>
      <c r="AS60" s="13" t="s">
        <v>41</v>
      </c>
      <c r="AT60" s="13" t="s">
        <v>58</v>
      </c>
      <c r="AU60" s="13">
        <v>5</v>
      </c>
      <c r="AV60" s="13" t="s">
        <v>4632</v>
      </c>
      <c r="AW60" s="13">
        <v>2004</v>
      </c>
      <c r="AX60" s="13" t="s">
        <v>37</v>
      </c>
      <c r="AY60" s="13" t="s">
        <v>43</v>
      </c>
      <c r="AZ60" s="13" t="s">
        <v>4633</v>
      </c>
      <c r="BA60" s="13" t="s">
        <v>39</v>
      </c>
    </row>
    <row r="61" spans="1:53" ht="213.75" x14ac:dyDescent="0.25">
      <c r="A61" s="13">
        <v>9001388329</v>
      </c>
      <c r="B61" s="13" t="s">
        <v>4634</v>
      </c>
      <c r="C61" s="13" t="s">
        <v>264</v>
      </c>
      <c r="D61" s="13" t="s">
        <v>48</v>
      </c>
      <c r="E61" s="13" t="s">
        <v>48</v>
      </c>
      <c r="F61" s="13" t="s">
        <v>4635</v>
      </c>
      <c r="G61" s="13" t="s">
        <v>89</v>
      </c>
      <c r="H61" s="13" t="s">
        <v>832</v>
      </c>
      <c r="I61" s="13" t="s">
        <v>37</v>
      </c>
      <c r="J61" s="13" t="s">
        <v>4636</v>
      </c>
      <c r="K61" s="13">
        <v>464072</v>
      </c>
      <c r="L61" s="13" t="s">
        <v>38</v>
      </c>
      <c r="M61" s="239">
        <v>128625</v>
      </c>
      <c r="N61" s="239">
        <v>129624</v>
      </c>
      <c r="O61" s="58">
        <v>0.75582499999999997</v>
      </c>
      <c r="P61" s="239">
        <v>171500</v>
      </c>
      <c r="Q61" s="13" t="s">
        <v>37</v>
      </c>
      <c r="R61" s="13" t="s">
        <v>43</v>
      </c>
      <c r="S61" s="13" t="s">
        <v>43</v>
      </c>
      <c r="T61" s="239">
        <v>172000</v>
      </c>
      <c r="U61" s="13" t="s">
        <v>51</v>
      </c>
      <c r="V61" s="240" t="s">
        <v>43</v>
      </c>
      <c r="W61" s="13" t="s">
        <v>44</v>
      </c>
      <c r="X61" s="58">
        <v>3.7900000000000003E-2</v>
      </c>
      <c r="Y61" s="13">
        <v>52</v>
      </c>
      <c r="Z61" s="13" t="s">
        <v>43</v>
      </c>
      <c r="AA61" s="13">
        <v>22</v>
      </c>
      <c r="AB61" s="13">
        <v>74</v>
      </c>
      <c r="AC61" s="13" t="s">
        <v>43</v>
      </c>
      <c r="AD61" s="13" t="s">
        <v>49</v>
      </c>
      <c r="AE61" s="13" t="s">
        <v>43</v>
      </c>
      <c r="AF61" s="13" t="s">
        <v>39</v>
      </c>
      <c r="AG61" s="13" t="s">
        <v>37</v>
      </c>
      <c r="AH61" s="13" t="s">
        <v>55</v>
      </c>
      <c r="AI61" s="13" t="s">
        <v>43</v>
      </c>
      <c r="AJ61" s="13" t="s">
        <v>43</v>
      </c>
      <c r="AK61" s="13" t="s">
        <v>65</v>
      </c>
      <c r="AL61" s="239">
        <v>42843</v>
      </c>
      <c r="AM61" s="13" t="s">
        <v>43</v>
      </c>
      <c r="AN61" s="240">
        <v>0</v>
      </c>
      <c r="AO61" s="239">
        <v>42843</v>
      </c>
      <c r="AP61" s="13" t="s">
        <v>37</v>
      </c>
      <c r="AQ61" s="13" t="s">
        <v>37</v>
      </c>
      <c r="AR61" s="13" t="s">
        <v>43</v>
      </c>
      <c r="AS61" s="13" t="s">
        <v>41</v>
      </c>
      <c r="AT61" s="13" t="s">
        <v>42</v>
      </c>
      <c r="AU61" s="13">
        <v>3</v>
      </c>
      <c r="AV61" s="13" t="s">
        <v>4637</v>
      </c>
      <c r="AW61" s="13">
        <v>1890</v>
      </c>
      <c r="AX61" s="13" t="s">
        <v>37</v>
      </c>
      <c r="AY61" s="13" t="s">
        <v>43</v>
      </c>
      <c r="AZ61" s="13" t="s">
        <v>4638</v>
      </c>
      <c r="BA61" s="13" t="s">
        <v>39</v>
      </c>
    </row>
    <row r="62" spans="1:53" ht="123.75" x14ac:dyDescent="0.25">
      <c r="A62" s="13">
        <v>9001391722</v>
      </c>
      <c r="B62" s="13" t="s">
        <v>4639</v>
      </c>
      <c r="C62" s="13" t="s">
        <v>264</v>
      </c>
      <c r="D62" s="13" t="s">
        <v>48</v>
      </c>
      <c r="E62" s="13" t="s">
        <v>48</v>
      </c>
      <c r="F62" s="13" t="s">
        <v>4640</v>
      </c>
      <c r="G62" s="13" t="s">
        <v>4641</v>
      </c>
      <c r="H62" s="13" t="s">
        <v>72</v>
      </c>
      <c r="I62" s="13" t="s">
        <v>37</v>
      </c>
      <c r="J62" s="13" t="s">
        <v>48</v>
      </c>
      <c r="K62" s="13">
        <v>188808</v>
      </c>
      <c r="L62" s="13" t="s">
        <v>38</v>
      </c>
      <c r="M62" s="239">
        <v>235400</v>
      </c>
      <c r="N62" s="239">
        <v>236699</v>
      </c>
      <c r="O62" s="58">
        <v>0.85450899999999996</v>
      </c>
      <c r="P62" s="239">
        <v>277000</v>
      </c>
      <c r="Q62" s="13" t="s">
        <v>37</v>
      </c>
      <c r="R62" s="13" t="s">
        <v>43</v>
      </c>
      <c r="S62" s="13" t="s">
        <v>43</v>
      </c>
      <c r="T62" s="239">
        <v>277000</v>
      </c>
      <c r="U62" s="13" t="s">
        <v>51</v>
      </c>
      <c r="V62" s="240" t="s">
        <v>43</v>
      </c>
      <c r="W62" s="13" t="s">
        <v>44</v>
      </c>
      <c r="X62" s="58">
        <v>4.8399999999999999E-2</v>
      </c>
      <c r="Y62" s="13">
        <v>40</v>
      </c>
      <c r="Z62" s="13" t="s">
        <v>43</v>
      </c>
      <c r="AA62" s="13">
        <v>25</v>
      </c>
      <c r="AB62" s="13">
        <v>65</v>
      </c>
      <c r="AC62" s="13" t="s">
        <v>43</v>
      </c>
      <c r="AD62" s="13" t="s">
        <v>49</v>
      </c>
      <c r="AE62" s="13" t="s">
        <v>43</v>
      </c>
      <c r="AF62" s="13" t="s">
        <v>37</v>
      </c>
      <c r="AG62" s="13" t="s">
        <v>39</v>
      </c>
      <c r="AH62" s="13" t="s">
        <v>55</v>
      </c>
      <c r="AI62" s="13" t="s">
        <v>43</v>
      </c>
      <c r="AJ62" s="13" t="s">
        <v>43</v>
      </c>
      <c r="AK62" s="13" t="s">
        <v>65</v>
      </c>
      <c r="AL62" s="239">
        <v>65282</v>
      </c>
      <c r="AM62" s="13" t="s">
        <v>43</v>
      </c>
      <c r="AN62" s="240">
        <v>0</v>
      </c>
      <c r="AO62" s="239">
        <v>65282</v>
      </c>
      <c r="AP62" s="13" t="s">
        <v>37</v>
      </c>
      <c r="AQ62" s="13" t="s">
        <v>37</v>
      </c>
      <c r="AR62" s="13" t="s">
        <v>43</v>
      </c>
      <c r="AS62" s="13" t="s">
        <v>41</v>
      </c>
      <c r="AT62" s="13" t="s">
        <v>58</v>
      </c>
      <c r="AU62" s="13">
        <v>4</v>
      </c>
      <c r="AV62" s="13" t="s">
        <v>4642</v>
      </c>
      <c r="AW62" s="13">
        <v>1981</v>
      </c>
      <c r="AX62" s="13" t="s">
        <v>37</v>
      </c>
      <c r="AY62" s="13" t="s">
        <v>43</v>
      </c>
      <c r="AZ62" s="13" t="s">
        <v>4643</v>
      </c>
      <c r="BA62" s="13" t="s">
        <v>39</v>
      </c>
    </row>
    <row r="63" spans="1:53" ht="135" x14ac:dyDescent="0.25">
      <c r="A63" s="13">
        <v>9001393516</v>
      </c>
      <c r="B63" s="13" t="s">
        <v>4644</v>
      </c>
      <c r="C63" s="13" t="s">
        <v>264</v>
      </c>
      <c r="D63" s="13" t="s">
        <v>48</v>
      </c>
      <c r="E63" s="13" t="s">
        <v>48</v>
      </c>
      <c r="F63" s="13" t="s">
        <v>4645</v>
      </c>
      <c r="G63" s="13" t="s">
        <v>4646</v>
      </c>
      <c r="H63" s="13" t="s">
        <v>56</v>
      </c>
      <c r="I63" s="13" t="s">
        <v>37</v>
      </c>
      <c r="J63" s="13" t="s">
        <v>4647</v>
      </c>
      <c r="K63" s="13">
        <v>156097</v>
      </c>
      <c r="L63" s="13" t="s">
        <v>38</v>
      </c>
      <c r="M63" s="239">
        <v>212900</v>
      </c>
      <c r="N63" s="239">
        <v>212900</v>
      </c>
      <c r="O63" s="58">
        <v>0.65507689999999996</v>
      </c>
      <c r="P63" s="239">
        <v>325000</v>
      </c>
      <c r="Q63" s="13" t="s">
        <v>37</v>
      </c>
      <c r="R63" s="13" t="s">
        <v>43</v>
      </c>
      <c r="S63" s="13" t="s">
        <v>43</v>
      </c>
      <c r="T63" s="239">
        <v>325000</v>
      </c>
      <c r="U63" s="13" t="s">
        <v>51</v>
      </c>
      <c r="V63" s="240" t="s">
        <v>43</v>
      </c>
      <c r="W63" s="13" t="s">
        <v>44</v>
      </c>
      <c r="X63" s="58">
        <v>3.7900000000000003E-2</v>
      </c>
      <c r="Y63" s="13">
        <v>39</v>
      </c>
      <c r="Z63" s="13">
        <v>44</v>
      </c>
      <c r="AA63" s="13">
        <v>25</v>
      </c>
      <c r="AB63" s="13">
        <v>64</v>
      </c>
      <c r="AC63" s="13">
        <v>69</v>
      </c>
      <c r="AD63" s="13" t="s">
        <v>53</v>
      </c>
      <c r="AE63" s="13" t="s">
        <v>54</v>
      </c>
      <c r="AF63" s="13" t="s">
        <v>37</v>
      </c>
      <c r="AG63" s="13" t="s">
        <v>37</v>
      </c>
      <c r="AH63" s="13" t="s">
        <v>40</v>
      </c>
      <c r="AI63" s="13" t="s">
        <v>40</v>
      </c>
      <c r="AJ63" s="13" t="s">
        <v>50</v>
      </c>
      <c r="AK63" s="13" t="s">
        <v>45</v>
      </c>
      <c r="AL63" s="239">
        <v>40459</v>
      </c>
      <c r="AM63" s="13" t="s">
        <v>45</v>
      </c>
      <c r="AN63" s="239">
        <v>17661.5</v>
      </c>
      <c r="AO63" s="239">
        <v>58120.5</v>
      </c>
      <c r="AP63" s="13" t="s">
        <v>37</v>
      </c>
      <c r="AQ63" s="13" t="s">
        <v>39</v>
      </c>
      <c r="AR63" s="13" t="s">
        <v>43</v>
      </c>
      <c r="AS63" s="13" t="s">
        <v>41</v>
      </c>
      <c r="AT63" s="13" t="s">
        <v>58</v>
      </c>
      <c r="AU63" s="13">
        <v>3</v>
      </c>
      <c r="AV63" s="13" t="s">
        <v>4648</v>
      </c>
      <c r="AW63" s="13">
        <v>1980</v>
      </c>
      <c r="AX63" s="13" t="s">
        <v>37</v>
      </c>
      <c r="AY63" s="13" t="s">
        <v>43</v>
      </c>
      <c r="AZ63" s="13" t="s">
        <v>4649</v>
      </c>
      <c r="BA63" s="13" t="s">
        <v>39</v>
      </c>
    </row>
    <row r="64" spans="1:53" ht="33.75" x14ac:dyDescent="0.25">
      <c r="A64" s="13">
        <v>9001393176</v>
      </c>
      <c r="B64" s="13" t="s">
        <v>4650</v>
      </c>
      <c r="C64" s="13" t="s">
        <v>62</v>
      </c>
      <c r="D64" s="13" t="s">
        <v>48</v>
      </c>
      <c r="E64" s="13" t="s">
        <v>48</v>
      </c>
      <c r="F64" s="13" t="s">
        <v>48</v>
      </c>
      <c r="G64" s="13" t="s">
        <v>48</v>
      </c>
      <c r="H64" s="13" t="s">
        <v>165</v>
      </c>
      <c r="I64" s="13" t="s">
        <v>37</v>
      </c>
      <c r="J64" s="13" t="s">
        <v>4651</v>
      </c>
      <c r="K64" s="13">
        <v>453538</v>
      </c>
      <c r="L64" s="13" t="s">
        <v>38</v>
      </c>
      <c r="M64" s="239">
        <v>119850</v>
      </c>
      <c r="N64" s="239">
        <v>119850</v>
      </c>
      <c r="O64" s="58">
        <v>0.85</v>
      </c>
      <c r="P64" s="239">
        <v>141000</v>
      </c>
      <c r="Q64" s="13" t="s">
        <v>37</v>
      </c>
      <c r="R64" s="13" t="s">
        <v>43</v>
      </c>
      <c r="S64" s="13" t="s">
        <v>43</v>
      </c>
      <c r="T64" s="239">
        <v>141000</v>
      </c>
      <c r="U64" s="13" t="s">
        <v>51</v>
      </c>
      <c r="V64" s="240" t="s">
        <v>43</v>
      </c>
      <c r="W64" s="13" t="s">
        <v>44</v>
      </c>
      <c r="X64" s="58">
        <v>5.2400000000000002E-2</v>
      </c>
      <c r="Y64" s="13">
        <v>35</v>
      </c>
      <c r="Z64" s="13" t="s">
        <v>43</v>
      </c>
      <c r="AA64" s="13">
        <v>30</v>
      </c>
      <c r="AB64" s="13">
        <v>65</v>
      </c>
      <c r="AC64" s="13" t="s">
        <v>43</v>
      </c>
      <c r="AD64" s="13" t="s">
        <v>54</v>
      </c>
      <c r="AE64" s="13" t="s">
        <v>43</v>
      </c>
      <c r="AF64" s="13" t="s">
        <v>37</v>
      </c>
      <c r="AG64" s="13" t="s">
        <v>37</v>
      </c>
      <c r="AH64" s="13" t="s">
        <v>55</v>
      </c>
      <c r="AI64" s="13" t="s">
        <v>43</v>
      </c>
      <c r="AJ64" s="13" t="s">
        <v>43</v>
      </c>
      <c r="AK64" s="13" t="s">
        <v>45</v>
      </c>
      <c r="AL64" s="239">
        <v>38000</v>
      </c>
      <c r="AM64" s="13" t="s">
        <v>43</v>
      </c>
      <c r="AN64" s="240">
        <v>0</v>
      </c>
      <c r="AO64" s="239">
        <v>38000</v>
      </c>
      <c r="AP64" s="13" t="s">
        <v>37</v>
      </c>
      <c r="AQ64" s="13" t="s">
        <v>37</v>
      </c>
      <c r="AR64" s="13" t="s">
        <v>43</v>
      </c>
      <c r="AS64" s="13" t="s">
        <v>41</v>
      </c>
      <c r="AT64" s="13" t="s">
        <v>58</v>
      </c>
      <c r="AU64" s="13">
        <v>3</v>
      </c>
      <c r="AV64" s="13" t="s">
        <v>4652</v>
      </c>
      <c r="AW64" s="13">
        <v>1970</v>
      </c>
      <c r="AX64" s="13" t="s">
        <v>37</v>
      </c>
      <c r="AY64" s="13" t="s">
        <v>43</v>
      </c>
      <c r="AZ64" s="13" t="s">
        <v>4653</v>
      </c>
      <c r="BA64" s="13" t="s">
        <v>39</v>
      </c>
    </row>
    <row r="65" spans="1:53" ht="90" x14ac:dyDescent="0.25">
      <c r="A65" s="13">
        <v>9001391987</v>
      </c>
      <c r="B65" s="13" t="s">
        <v>4654</v>
      </c>
      <c r="C65" s="13" t="s">
        <v>264</v>
      </c>
      <c r="D65" s="13" t="s">
        <v>48</v>
      </c>
      <c r="E65" s="13" t="s">
        <v>48</v>
      </c>
      <c r="F65" s="13" t="s">
        <v>4655</v>
      </c>
      <c r="G65" s="13" t="s">
        <v>4656</v>
      </c>
      <c r="H65" s="13" t="s">
        <v>81</v>
      </c>
      <c r="I65" s="13" t="s">
        <v>37</v>
      </c>
      <c r="J65" s="13" t="s">
        <v>4657</v>
      </c>
      <c r="K65" s="13">
        <v>207478</v>
      </c>
      <c r="L65" s="13" t="s">
        <v>57</v>
      </c>
      <c r="M65" s="239">
        <v>350000</v>
      </c>
      <c r="N65" s="239">
        <v>350999</v>
      </c>
      <c r="O65" s="58">
        <v>0.74680630000000003</v>
      </c>
      <c r="P65" s="239">
        <v>470000</v>
      </c>
      <c r="Q65" s="13" t="s">
        <v>37</v>
      </c>
      <c r="R65" s="13" t="s">
        <v>43</v>
      </c>
      <c r="S65" s="13" t="s">
        <v>43</v>
      </c>
      <c r="T65" s="240" t="s">
        <v>43</v>
      </c>
      <c r="U65" s="13" t="s">
        <v>43</v>
      </c>
      <c r="V65" s="240" t="s">
        <v>43</v>
      </c>
      <c r="W65" s="13" t="s">
        <v>44</v>
      </c>
      <c r="X65" s="58">
        <v>3.7900000000000003E-2</v>
      </c>
      <c r="Y65" s="13">
        <v>49</v>
      </c>
      <c r="Z65" s="13">
        <v>43</v>
      </c>
      <c r="AA65" s="13">
        <v>18</v>
      </c>
      <c r="AB65" s="13">
        <v>67</v>
      </c>
      <c r="AC65" s="13">
        <v>61</v>
      </c>
      <c r="AD65" s="13" t="s">
        <v>53</v>
      </c>
      <c r="AE65" s="13" t="s">
        <v>53</v>
      </c>
      <c r="AF65" s="13" t="s">
        <v>37</v>
      </c>
      <c r="AG65" s="13" t="s">
        <v>43</v>
      </c>
      <c r="AH65" s="13" t="s">
        <v>40</v>
      </c>
      <c r="AI65" s="13" t="s">
        <v>40</v>
      </c>
      <c r="AJ65" s="13" t="s">
        <v>50</v>
      </c>
      <c r="AK65" s="13" t="s">
        <v>201</v>
      </c>
      <c r="AL65" s="239">
        <v>101200</v>
      </c>
      <c r="AM65" s="13" t="s">
        <v>45</v>
      </c>
      <c r="AN65" s="239">
        <v>27000</v>
      </c>
      <c r="AO65" s="239">
        <v>128200</v>
      </c>
      <c r="AP65" s="13" t="s">
        <v>37</v>
      </c>
      <c r="AQ65" s="13" t="s">
        <v>37</v>
      </c>
      <c r="AR65" s="13" t="s">
        <v>43</v>
      </c>
      <c r="AS65" s="13" t="s">
        <v>41</v>
      </c>
      <c r="AT65" s="13" t="s">
        <v>58</v>
      </c>
      <c r="AU65" s="13">
        <v>4</v>
      </c>
      <c r="AV65" s="13" t="s">
        <v>4658</v>
      </c>
      <c r="AW65" s="13">
        <v>2003</v>
      </c>
      <c r="AX65" s="13" t="s">
        <v>37</v>
      </c>
      <c r="AY65" s="13" t="s">
        <v>43</v>
      </c>
      <c r="AZ65" s="13" t="s">
        <v>4659</v>
      </c>
      <c r="BA65" s="13" t="s">
        <v>39</v>
      </c>
    </row>
    <row r="66" spans="1:53" ht="45" x14ac:dyDescent="0.25">
      <c r="A66" s="13">
        <v>9001387408</v>
      </c>
      <c r="B66" s="13" t="s">
        <v>4660</v>
      </c>
      <c r="C66" s="13" t="s">
        <v>62</v>
      </c>
      <c r="D66" s="13" t="s">
        <v>48</v>
      </c>
      <c r="E66" s="13" t="s">
        <v>48</v>
      </c>
      <c r="F66" s="13" t="s">
        <v>48</v>
      </c>
      <c r="G66" s="13" t="s">
        <v>48</v>
      </c>
      <c r="H66" s="13" t="s">
        <v>81</v>
      </c>
      <c r="I66" s="13" t="s">
        <v>37</v>
      </c>
      <c r="J66" s="13" t="s">
        <v>4661</v>
      </c>
      <c r="K66" s="13">
        <v>593152</v>
      </c>
      <c r="L66" s="13" t="s">
        <v>57</v>
      </c>
      <c r="M66" s="239">
        <v>84000</v>
      </c>
      <c r="N66" s="239">
        <v>84999</v>
      </c>
      <c r="O66" s="58">
        <v>0.80951419999999996</v>
      </c>
      <c r="P66" s="239">
        <v>105000</v>
      </c>
      <c r="Q66" s="13" t="s">
        <v>39</v>
      </c>
      <c r="R66" s="13" t="s">
        <v>87</v>
      </c>
      <c r="S66" s="58">
        <v>1.4759484</v>
      </c>
      <c r="T66" s="240" t="s">
        <v>43</v>
      </c>
      <c r="U66" s="13" t="s">
        <v>43</v>
      </c>
      <c r="V66" s="240" t="s">
        <v>43</v>
      </c>
      <c r="W66" s="13" t="s">
        <v>77</v>
      </c>
      <c r="X66" s="58">
        <v>5.3900000000000003E-2</v>
      </c>
      <c r="Y66" s="13">
        <v>36</v>
      </c>
      <c r="Z66" s="13">
        <v>38</v>
      </c>
      <c r="AA66" s="13">
        <v>26</v>
      </c>
      <c r="AB66" s="13">
        <v>62</v>
      </c>
      <c r="AC66" s="13">
        <v>64</v>
      </c>
      <c r="AD66" s="13" t="s">
        <v>53</v>
      </c>
      <c r="AE66" s="13" t="s">
        <v>53</v>
      </c>
      <c r="AF66" s="13" t="s">
        <v>43</v>
      </c>
      <c r="AG66" s="13" t="s">
        <v>43</v>
      </c>
      <c r="AH66" s="13" t="s">
        <v>40</v>
      </c>
      <c r="AI66" s="13" t="s">
        <v>40</v>
      </c>
      <c r="AJ66" s="13" t="s">
        <v>50</v>
      </c>
      <c r="AK66" s="13" t="s">
        <v>43</v>
      </c>
      <c r="AL66" s="240">
        <v>0</v>
      </c>
      <c r="AM66" s="13" t="s">
        <v>43</v>
      </c>
      <c r="AN66" s="240">
        <v>0</v>
      </c>
      <c r="AO66" s="240">
        <v>0</v>
      </c>
      <c r="AP66" s="13" t="s">
        <v>37</v>
      </c>
      <c r="AQ66" s="13" t="s">
        <v>37</v>
      </c>
      <c r="AR66" s="13" t="s">
        <v>43</v>
      </c>
      <c r="AS66" s="13" t="s">
        <v>41</v>
      </c>
      <c r="AT66" s="13" t="s">
        <v>42</v>
      </c>
      <c r="AU66" s="13">
        <v>2</v>
      </c>
      <c r="AV66" s="13" t="s">
        <v>4662</v>
      </c>
      <c r="AW66" s="13">
        <v>1930</v>
      </c>
      <c r="AX66" s="13" t="s">
        <v>37</v>
      </c>
      <c r="AY66" s="13" t="s">
        <v>43</v>
      </c>
      <c r="AZ66" s="13" t="s">
        <v>4663</v>
      </c>
      <c r="BA66" s="13" t="s">
        <v>39</v>
      </c>
    </row>
    <row r="67" spans="1:53" ht="33.75" x14ac:dyDescent="0.25">
      <c r="A67" s="13">
        <v>9001394126</v>
      </c>
      <c r="B67" s="13" t="s">
        <v>4664</v>
      </c>
      <c r="C67" s="13" t="s">
        <v>62</v>
      </c>
      <c r="D67" s="13" t="s">
        <v>48</v>
      </c>
      <c r="E67" s="13" t="s">
        <v>48</v>
      </c>
      <c r="F67" s="13" t="s">
        <v>4665</v>
      </c>
      <c r="G67" s="13" t="s">
        <v>4193</v>
      </c>
      <c r="H67" s="13" t="s">
        <v>213</v>
      </c>
      <c r="I67" s="13" t="s">
        <v>37</v>
      </c>
      <c r="J67" s="13" t="s">
        <v>4666</v>
      </c>
      <c r="K67" s="13">
        <v>542899</v>
      </c>
      <c r="L67" s="13" t="s">
        <v>57</v>
      </c>
      <c r="M67" s="239">
        <v>164500</v>
      </c>
      <c r="N67" s="239">
        <v>165499</v>
      </c>
      <c r="O67" s="58">
        <v>0.6895791</v>
      </c>
      <c r="P67" s="239">
        <v>240000</v>
      </c>
      <c r="Q67" s="13" t="s">
        <v>39</v>
      </c>
      <c r="R67" s="13" t="s">
        <v>78</v>
      </c>
      <c r="S67" s="58">
        <v>1.2524059000000001</v>
      </c>
      <c r="T67" s="240" t="s">
        <v>43</v>
      </c>
      <c r="U67" s="13" t="s">
        <v>43</v>
      </c>
      <c r="V67" s="240" t="s">
        <v>43</v>
      </c>
      <c r="W67" s="13" t="s">
        <v>77</v>
      </c>
      <c r="X67" s="58">
        <v>3.6900000000000002E-2</v>
      </c>
      <c r="Y67" s="13">
        <v>58</v>
      </c>
      <c r="Z67" s="13">
        <v>54</v>
      </c>
      <c r="AA67" s="13">
        <v>16</v>
      </c>
      <c r="AB67" s="13">
        <v>74</v>
      </c>
      <c r="AC67" s="13">
        <v>70</v>
      </c>
      <c r="AD67" s="13" t="s">
        <v>53</v>
      </c>
      <c r="AE67" s="13" t="s">
        <v>53</v>
      </c>
      <c r="AF67" s="13" t="s">
        <v>43</v>
      </c>
      <c r="AG67" s="13" t="s">
        <v>43</v>
      </c>
      <c r="AH67" s="13" t="s">
        <v>40</v>
      </c>
      <c r="AI67" s="13" t="s">
        <v>40</v>
      </c>
      <c r="AJ67" s="13" t="s">
        <v>50</v>
      </c>
      <c r="AK67" s="13" t="s">
        <v>43</v>
      </c>
      <c r="AL67" s="240">
        <v>0</v>
      </c>
      <c r="AM67" s="13" t="s">
        <v>43</v>
      </c>
      <c r="AN67" s="240">
        <v>0</v>
      </c>
      <c r="AO67" s="240">
        <v>0</v>
      </c>
      <c r="AP67" s="13" t="s">
        <v>37</v>
      </c>
      <c r="AQ67" s="13" t="s">
        <v>37</v>
      </c>
      <c r="AR67" s="13" t="s">
        <v>43</v>
      </c>
      <c r="AS67" s="13" t="s">
        <v>41</v>
      </c>
      <c r="AT67" s="13" t="s">
        <v>42</v>
      </c>
      <c r="AU67" s="13">
        <v>3</v>
      </c>
      <c r="AV67" s="13" t="s">
        <v>4667</v>
      </c>
      <c r="AW67" s="13">
        <v>1960</v>
      </c>
      <c r="AX67" s="13" t="s">
        <v>37</v>
      </c>
      <c r="AY67" s="13" t="s">
        <v>43</v>
      </c>
      <c r="AZ67" s="13" t="s">
        <v>4668</v>
      </c>
      <c r="BA67" s="13" t="s">
        <v>39</v>
      </c>
    </row>
    <row r="68" spans="1:53" ht="45" x14ac:dyDescent="0.25">
      <c r="A68" s="13">
        <v>9001389042</v>
      </c>
      <c r="B68" s="13" t="s">
        <v>4669</v>
      </c>
      <c r="C68" s="13" t="s">
        <v>264</v>
      </c>
      <c r="D68" s="13" t="s">
        <v>48</v>
      </c>
      <c r="E68" s="13" t="s">
        <v>48</v>
      </c>
      <c r="F68" s="13" t="s">
        <v>4670</v>
      </c>
      <c r="G68" s="13" t="s">
        <v>48</v>
      </c>
      <c r="H68" s="13" t="s">
        <v>72</v>
      </c>
      <c r="I68" s="13" t="s">
        <v>37</v>
      </c>
      <c r="J68" s="13" t="s">
        <v>48</v>
      </c>
      <c r="K68" s="13">
        <v>529047</v>
      </c>
      <c r="L68" s="13" t="s">
        <v>57</v>
      </c>
      <c r="M68" s="239">
        <v>110000</v>
      </c>
      <c r="N68" s="239">
        <v>110000</v>
      </c>
      <c r="O68" s="58">
        <v>0.81481479999999995</v>
      </c>
      <c r="P68" s="239">
        <v>135000</v>
      </c>
      <c r="Q68" s="13" t="s">
        <v>37</v>
      </c>
      <c r="R68" s="13" t="s">
        <v>43</v>
      </c>
      <c r="S68" s="13" t="s">
        <v>43</v>
      </c>
      <c r="T68" s="240" t="s">
        <v>43</v>
      </c>
      <c r="U68" s="13" t="s">
        <v>43</v>
      </c>
      <c r="V68" s="240" t="s">
        <v>43</v>
      </c>
      <c r="W68" s="13" t="s">
        <v>44</v>
      </c>
      <c r="X68" s="58">
        <v>5.2400000000000002E-2</v>
      </c>
      <c r="Y68" s="13">
        <v>25</v>
      </c>
      <c r="Z68" s="13">
        <v>33</v>
      </c>
      <c r="AA68" s="13">
        <v>34</v>
      </c>
      <c r="AB68" s="13">
        <v>59</v>
      </c>
      <c r="AC68" s="13">
        <v>67</v>
      </c>
      <c r="AD68" s="13" t="s">
        <v>54</v>
      </c>
      <c r="AE68" s="13" t="s">
        <v>53</v>
      </c>
      <c r="AF68" s="13" t="s">
        <v>37</v>
      </c>
      <c r="AG68" s="13" t="s">
        <v>43</v>
      </c>
      <c r="AH68" s="13" t="s">
        <v>55</v>
      </c>
      <c r="AI68" s="13" t="s">
        <v>55</v>
      </c>
      <c r="AJ68" s="13" t="s">
        <v>164</v>
      </c>
      <c r="AK68" s="13" t="s">
        <v>45</v>
      </c>
      <c r="AL68" s="239">
        <v>23000</v>
      </c>
      <c r="AM68" s="13" t="s">
        <v>45</v>
      </c>
      <c r="AN68" s="239">
        <v>15149</v>
      </c>
      <c r="AO68" s="239">
        <v>38149</v>
      </c>
      <c r="AP68" s="13" t="s">
        <v>37</v>
      </c>
      <c r="AQ68" s="13" t="s">
        <v>37</v>
      </c>
      <c r="AR68" s="13" t="s">
        <v>43</v>
      </c>
      <c r="AS68" s="13" t="s">
        <v>41</v>
      </c>
      <c r="AT68" s="13" t="s">
        <v>42</v>
      </c>
      <c r="AU68" s="13">
        <v>2</v>
      </c>
      <c r="AV68" s="13" t="s">
        <v>4671</v>
      </c>
      <c r="AW68" s="13">
        <v>1997</v>
      </c>
      <c r="AX68" s="13" t="s">
        <v>37</v>
      </c>
      <c r="AY68" s="13" t="s">
        <v>43</v>
      </c>
      <c r="AZ68" s="13" t="s">
        <v>4672</v>
      </c>
      <c r="BA68" s="13" t="s">
        <v>39</v>
      </c>
    </row>
    <row r="69" spans="1:53" ht="56.25" x14ac:dyDescent="0.25">
      <c r="A69" s="13">
        <v>9001393499</v>
      </c>
      <c r="B69" s="13" t="s">
        <v>4673</v>
      </c>
      <c r="C69" s="13" t="s">
        <v>264</v>
      </c>
      <c r="D69" s="13" t="s">
        <v>48</v>
      </c>
      <c r="E69" s="13" t="s">
        <v>48</v>
      </c>
      <c r="F69" s="13" t="s">
        <v>4674</v>
      </c>
      <c r="G69" s="13" t="s">
        <v>4569</v>
      </c>
      <c r="H69" s="13" t="s">
        <v>213</v>
      </c>
      <c r="I69" s="13" t="s">
        <v>37</v>
      </c>
      <c r="J69" s="13" t="s">
        <v>4675</v>
      </c>
      <c r="K69" s="13">
        <v>630198</v>
      </c>
      <c r="L69" s="13" t="s">
        <v>38</v>
      </c>
      <c r="M69" s="239">
        <v>135000</v>
      </c>
      <c r="N69" s="239">
        <v>135000</v>
      </c>
      <c r="O69" s="58">
        <v>0.9</v>
      </c>
      <c r="P69" s="239">
        <v>150000</v>
      </c>
      <c r="Q69" s="13" t="s">
        <v>37</v>
      </c>
      <c r="R69" s="13" t="s">
        <v>43</v>
      </c>
      <c r="S69" s="13" t="s">
        <v>43</v>
      </c>
      <c r="T69" s="239">
        <v>150000</v>
      </c>
      <c r="U69" s="13" t="s">
        <v>51</v>
      </c>
      <c r="V69" s="240" t="s">
        <v>43</v>
      </c>
      <c r="W69" s="13" t="s">
        <v>44</v>
      </c>
      <c r="X69" s="58">
        <v>5.3900000000000003E-2</v>
      </c>
      <c r="Y69" s="13">
        <v>30</v>
      </c>
      <c r="Z69" s="13" t="s">
        <v>43</v>
      </c>
      <c r="AA69" s="13">
        <v>29</v>
      </c>
      <c r="AB69" s="13">
        <v>59</v>
      </c>
      <c r="AC69" s="13" t="s">
        <v>43</v>
      </c>
      <c r="AD69" s="13" t="s">
        <v>60</v>
      </c>
      <c r="AE69" s="13" t="s">
        <v>43</v>
      </c>
      <c r="AF69" s="13" t="s">
        <v>37</v>
      </c>
      <c r="AG69" s="13" t="s">
        <v>39</v>
      </c>
      <c r="AH69" s="13" t="s">
        <v>55</v>
      </c>
      <c r="AI69" s="13" t="s">
        <v>43</v>
      </c>
      <c r="AJ69" s="13" t="s">
        <v>43</v>
      </c>
      <c r="AK69" s="13" t="s">
        <v>45</v>
      </c>
      <c r="AL69" s="239">
        <v>81830</v>
      </c>
      <c r="AM69" s="13" t="s">
        <v>43</v>
      </c>
      <c r="AN69" s="240">
        <v>0</v>
      </c>
      <c r="AO69" s="239">
        <v>81830</v>
      </c>
      <c r="AP69" s="13" t="s">
        <v>37</v>
      </c>
      <c r="AQ69" s="13" t="s">
        <v>37</v>
      </c>
      <c r="AR69" s="13" t="s">
        <v>43</v>
      </c>
      <c r="AS69" s="13" t="s">
        <v>41</v>
      </c>
      <c r="AT69" s="13" t="s">
        <v>52</v>
      </c>
      <c r="AU69" s="13">
        <v>3</v>
      </c>
      <c r="AV69" s="13" t="s">
        <v>4676</v>
      </c>
      <c r="AW69" s="13">
        <v>2006</v>
      </c>
      <c r="AX69" s="13" t="s">
        <v>37</v>
      </c>
      <c r="AY69" s="13" t="s">
        <v>43</v>
      </c>
      <c r="AZ69" s="13" t="s">
        <v>4677</v>
      </c>
      <c r="BA69" s="13" t="s">
        <v>39</v>
      </c>
    </row>
    <row r="70" spans="1:53" ht="90" x14ac:dyDescent="0.25">
      <c r="A70" s="13">
        <v>9001383365</v>
      </c>
      <c r="B70" s="13" t="s">
        <v>4678</v>
      </c>
      <c r="C70" s="13" t="s">
        <v>264</v>
      </c>
      <c r="D70" s="13" t="s">
        <v>48</v>
      </c>
      <c r="E70" s="13" t="s">
        <v>48</v>
      </c>
      <c r="F70" s="13" t="s">
        <v>4679</v>
      </c>
      <c r="G70" s="13" t="s">
        <v>48</v>
      </c>
      <c r="H70" s="13" t="s">
        <v>647</v>
      </c>
      <c r="I70" s="13" t="s">
        <v>37</v>
      </c>
      <c r="J70" s="13" t="s">
        <v>4680</v>
      </c>
      <c r="K70" s="13">
        <v>400358</v>
      </c>
      <c r="L70" s="13" t="s">
        <v>57</v>
      </c>
      <c r="M70" s="239">
        <v>122270</v>
      </c>
      <c r="N70" s="239">
        <v>122270</v>
      </c>
      <c r="O70" s="58">
        <v>0.67927769999999998</v>
      </c>
      <c r="P70" s="239">
        <v>180000</v>
      </c>
      <c r="Q70" s="13" t="s">
        <v>37</v>
      </c>
      <c r="R70" s="13" t="s">
        <v>43</v>
      </c>
      <c r="S70" s="13" t="s">
        <v>43</v>
      </c>
      <c r="T70" s="240" t="s">
        <v>43</v>
      </c>
      <c r="U70" s="13" t="s">
        <v>43</v>
      </c>
      <c r="V70" s="240" t="s">
        <v>43</v>
      </c>
      <c r="W70" s="13" t="s">
        <v>44</v>
      </c>
      <c r="X70" s="58">
        <v>4.24E-2</v>
      </c>
      <c r="Y70" s="13">
        <v>39</v>
      </c>
      <c r="Z70" s="13" t="s">
        <v>43</v>
      </c>
      <c r="AA70" s="13">
        <v>25</v>
      </c>
      <c r="AB70" s="13">
        <v>64</v>
      </c>
      <c r="AC70" s="13" t="s">
        <v>43</v>
      </c>
      <c r="AD70" s="13" t="s">
        <v>53</v>
      </c>
      <c r="AE70" s="13" t="s">
        <v>43</v>
      </c>
      <c r="AF70" s="13" t="s">
        <v>37</v>
      </c>
      <c r="AG70" s="13" t="s">
        <v>43</v>
      </c>
      <c r="AH70" s="13" t="s">
        <v>55</v>
      </c>
      <c r="AI70" s="13" t="s">
        <v>43</v>
      </c>
      <c r="AJ70" s="13" t="s">
        <v>43</v>
      </c>
      <c r="AK70" s="13" t="s">
        <v>65</v>
      </c>
      <c r="AL70" s="239">
        <v>49948</v>
      </c>
      <c r="AM70" s="13" t="s">
        <v>43</v>
      </c>
      <c r="AN70" s="240">
        <v>0</v>
      </c>
      <c r="AO70" s="239">
        <v>49948</v>
      </c>
      <c r="AP70" s="13" t="s">
        <v>37</v>
      </c>
      <c r="AQ70" s="13" t="s">
        <v>37</v>
      </c>
      <c r="AR70" s="239">
        <v>6800</v>
      </c>
      <c r="AS70" s="13" t="s">
        <v>41</v>
      </c>
      <c r="AT70" s="13" t="s">
        <v>42</v>
      </c>
      <c r="AU70" s="13">
        <v>3</v>
      </c>
      <c r="AV70" s="13" t="s">
        <v>4681</v>
      </c>
      <c r="AW70" s="13">
        <v>1956</v>
      </c>
      <c r="AX70" s="13" t="s">
        <v>37</v>
      </c>
      <c r="AY70" s="13" t="s">
        <v>43</v>
      </c>
      <c r="AZ70" s="13" t="s">
        <v>4682</v>
      </c>
      <c r="BA70" s="13" t="s">
        <v>39</v>
      </c>
    </row>
    <row r="71" spans="1:53" ht="33.75" x14ac:dyDescent="0.25">
      <c r="A71" s="13">
        <v>9001394373</v>
      </c>
      <c r="B71" s="13" t="s">
        <v>4683</v>
      </c>
      <c r="C71" s="13" t="s">
        <v>62</v>
      </c>
      <c r="D71" s="13" t="s">
        <v>48</v>
      </c>
      <c r="E71" s="13" t="s">
        <v>48</v>
      </c>
      <c r="F71" s="13" t="s">
        <v>48</v>
      </c>
      <c r="G71" s="13" t="s">
        <v>48</v>
      </c>
      <c r="H71" s="13" t="s">
        <v>56</v>
      </c>
      <c r="I71" s="13" t="s">
        <v>37</v>
      </c>
      <c r="J71" s="13" t="s">
        <v>4684</v>
      </c>
      <c r="K71" s="13">
        <v>581304</v>
      </c>
      <c r="L71" s="13" t="s">
        <v>57</v>
      </c>
      <c r="M71" s="239">
        <v>195000</v>
      </c>
      <c r="N71" s="239">
        <v>197925</v>
      </c>
      <c r="O71" s="58">
        <v>0.76124999999999998</v>
      </c>
      <c r="P71" s="239">
        <v>260000</v>
      </c>
      <c r="Q71" s="13" t="s">
        <v>39</v>
      </c>
      <c r="R71" s="13" t="s">
        <v>78</v>
      </c>
      <c r="S71" s="58">
        <v>1.2676925000000001</v>
      </c>
      <c r="T71" s="240" t="s">
        <v>43</v>
      </c>
      <c r="U71" s="13" t="s">
        <v>43</v>
      </c>
      <c r="V71" s="240" t="s">
        <v>43</v>
      </c>
      <c r="W71" s="13" t="s">
        <v>77</v>
      </c>
      <c r="X71" s="58">
        <v>3.49E-2</v>
      </c>
      <c r="Y71" s="13">
        <v>46</v>
      </c>
      <c r="Z71" s="13" t="s">
        <v>43</v>
      </c>
      <c r="AA71" s="13">
        <v>23</v>
      </c>
      <c r="AB71" s="13">
        <v>69</v>
      </c>
      <c r="AC71" s="13" t="s">
        <v>43</v>
      </c>
      <c r="AD71" s="13" t="s">
        <v>53</v>
      </c>
      <c r="AE71" s="13" t="s">
        <v>43</v>
      </c>
      <c r="AF71" s="13" t="s">
        <v>43</v>
      </c>
      <c r="AG71" s="13" t="s">
        <v>43</v>
      </c>
      <c r="AH71" s="13" t="s">
        <v>40</v>
      </c>
      <c r="AI71" s="13" t="s">
        <v>43</v>
      </c>
      <c r="AJ71" s="13" t="s">
        <v>43</v>
      </c>
      <c r="AK71" s="13" t="s">
        <v>43</v>
      </c>
      <c r="AL71" s="240" t="s">
        <v>43</v>
      </c>
      <c r="AM71" s="13" t="s">
        <v>43</v>
      </c>
      <c r="AN71" s="240" t="s">
        <v>43</v>
      </c>
      <c r="AO71" s="240">
        <v>0</v>
      </c>
      <c r="AP71" s="13" t="s">
        <v>37</v>
      </c>
      <c r="AQ71" s="13" t="s">
        <v>37</v>
      </c>
      <c r="AR71" s="13" t="s">
        <v>43</v>
      </c>
      <c r="AS71" s="13" t="s">
        <v>75</v>
      </c>
      <c r="AT71" s="13" t="s">
        <v>76</v>
      </c>
      <c r="AU71" s="13">
        <v>1</v>
      </c>
      <c r="AV71" s="13" t="s">
        <v>4685</v>
      </c>
      <c r="AW71" s="13">
        <v>1935</v>
      </c>
      <c r="AX71" s="13" t="s">
        <v>39</v>
      </c>
      <c r="AY71" s="13">
        <v>935</v>
      </c>
      <c r="AZ71" s="13" t="s">
        <v>4686</v>
      </c>
      <c r="BA71" s="13" t="s">
        <v>39</v>
      </c>
    </row>
    <row r="72" spans="1:53" ht="123.75" x14ac:dyDescent="0.25">
      <c r="A72" s="13">
        <v>9001391840</v>
      </c>
      <c r="B72" s="13" t="s">
        <v>4687</v>
      </c>
      <c r="C72" s="13" t="s">
        <v>62</v>
      </c>
      <c r="D72" s="13" t="s">
        <v>48</v>
      </c>
      <c r="E72" s="13" t="s">
        <v>48</v>
      </c>
      <c r="F72" s="13" t="s">
        <v>48</v>
      </c>
      <c r="G72" s="13" t="s">
        <v>89</v>
      </c>
      <c r="H72" s="13" t="s">
        <v>700</v>
      </c>
      <c r="I72" s="13" t="s">
        <v>37</v>
      </c>
      <c r="J72" s="13" t="s">
        <v>4688</v>
      </c>
      <c r="K72" s="13">
        <v>214995</v>
      </c>
      <c r="L72" s="13" t="s">
        <v>38</v>
      </c>
      <c r="M72" s="239">
        <v>115600</v>
      </c>
      <c r="N72" s="239">
        <v>115600</v>
      </c>
      <c r="O72" s="58">
        <v>0.85</v>
      </c>
      <c r="P72" s="239">
        <v>136000</v>
      </c>
      <c r="Q72" s="13" t="s">
        <v>37</v>
      </c>
      <c r="R72" s="13" t="s">
        <v>43</v>
      </c>
      <c r="S72" s="13" t="s">
        <v>43</v>
      </c>
      <c r="T72" s="239">
        <v>137500</v>
      </c>
      <c r="U72" s="13" t="s">
        <v>51</v>
      </c>
      <c r="V72" s="240" t="s">
        <v>43</v>
      </c>
      <c r="W72" s="13" t="s">
        <v>44</v>
      </c>
      <c r="X72" s="58">
        <v>5.2400000000000002E-2</v>
      </c>
      <c r="Y72" s="13">
        <v>41</v>
      </c>
      <c r="Z72" s="13">
        <v>26</v>
      </c>
      <c r="AA72" s="13">
        <v>25</v>
      </c>
      <c r="AB72" s="13">
        <v>66</v>
      </c>
      <c r="AC72" s="13">
        <v>51</v>
      </c>
      <c r="AD72" s="13" t="s">
        <v>49</v>
      </c>
      <c r="AE72" s="13" t="s">
        <v>60</v>
      </c>
      <c r="AF72" s="13" t="s">
        <v>37</v>
      </c>
      <c r="AG72" s="13" t="s">
        <v>39</v>
      </c>
      <c r="AH72" s="13" t="s">
        <v>55</v>
      </c>
      <c r="AI72" s="13" t="s">
        <v>55</v>
      </c>
      <c r="AJ72" s="13" t="s">
        <v>164</v>
      </c>
      <c r="AK72" s="13" t="s">
        <v>65</v>
      </c>
      <c r="AL72" s="239">
        <v>30720</v>
      </c>
      <c r="AM72" s="13" t="s">
        <v>45</v>
      </c>
      <c r="AN72" s="239">
        <v>14756</v>
      </c>
      <c r="AO72" s="239">
        <v>45476</v>
      </c>
      <c r="AP72" s="13" t="s">
        <v>37</v>
      </c>
      <c r="AQ72" s="13" t="s">
        <v>37</v>
      </c>
      <c r="AR72" s="13" t="s">
        <v>43</v>
      </c>
      <c r="AS72" s="13" t="s">
        <v>41</v>
      </c>
      <c r="AT72" s="13" t="s">
        <v>52</v>
      </c>
      <c r="AU72" s="13">
        <v>2</v>
      </c>
      <c r="AV72" s="13" t="s">
        <v>4689</v>
      </c>
      <c r="AW72" s="13">
        <v>1935</v>
      </c>
      <c r="AX72" s="13" t="s">
        <v>37</v>
      </c>
      <c r="AY72" s="13" t="s">
        <v>43</v>
      </c>
      <c r="AZ72" s="13" t="s">
        <v>4690</v>
      </c>
      <c r="BA72" s="13" t="s">
        <v>39</v>
      </c>
    </row>
    <row r="73" spans="1:53" ht="45" x14ac:dyDescent="0.25">
      <c r="A73" s="13">
        <v>9001392489</v>
      </c>
      <c r="B73" s="13" t="s">
        <v>4691</v>
      </c>
      <c r="C73" s="13" t="s">
        <v>264</v>
      </c>
      <c r="D73" s="13" t="s">
        <v>48</v>
      </c>
      <c r="E73" s="13" t="s">
        <v>48</v>
      </c>
      <c r="F73" s="13" t="s">
        <v>4692</v>
      </c>
      <c r="G73" s="13" t="s">
        <v>273</v>
      </c>
      <c r="H73" s="13" t="s">
        <v>72</v>
      </c>
      <c r="I73" s="13" t="s">
        <v>37</v>
      </c>
      <c r="J73" s="13" t="s">
        <v>48</v>
      </c>
      <c r="K73" s="13">
        <v>469956</v>
      </c>
      <c r="L73" s="13" t="s">
        <v>57</v>
      </c>
      <c r="M73" s="239">
        <v>138000</v>
      </c>
      <c r="N73" s="239">
        <v>138000</v>
      </c>
      <c r="O73" s="58">
        <v>0.6418604</v>
      </c>
      <c r="P73" s="239">
        <v>215000</v>
      </c>
      <c r="Q73" s="13" t="s">
        <v>37</v>
      </c>
      <c r="R73" s="13" t="s">
        <v>43</v>
      </c>
      <c r="S73" s="13" t="s">
        <v>43</v>
      </c>
      <c r="T73" s="240" t="s">
        <v>43</v>
      </c>
      <c r="U73" s="13" t="s">
        <v>43</v>
      </c>
      <c r="V73" s="240" t="s">
        <v>43</v>
      </c>
      <c r="W73" s="13" t="s">
        <v>44</v>
      </c>
      <c r="X73" s="58">
        <v>4.1399999999999999E-2</v>
      </c>
      <c r="Y73" s="13">
        <v>42</v>
      </c>
      <c r="Z73" s="13">
        <v>35</v>
      </c>
      <c r="AA73" s="13">
        <v>24</v>
      </c>
      <c r="AB73" s="13">
        <v>66</v>
      </c>
      <c r="AC73" s="13">
        <v>59</v>
      </c>
      <c r="AD73" s="13" t="s">
        <v>53</v>
      </c>
      <c r="AE73" s="13" t="s">
        <v>53</v>
      </c>
      <c r="AF73" s="13" t="s">
        <v>37</v>
      </c>
      <c r="AG73" s="13" t="s">
        <v>43</v>
      </c>
      <c r="AH73" s="13" t="s">
        <v>55</v>
      </c>
      <c r="AI73" s="13" t="s">
        <v>55</v>
      </c>
      <c r="AJ73" s="13" t="s">
        <v>164</v>
      </c>
      <c r="AK73" s="13" t="s">
        <v>45</v>
      </c>
      <c r="AL73" s="239">
        <v>46645</v>
      </c>
      <c r="AM73" s="13" t="s">
        <v>67</v>
      </c>
      <c r="AN73" s="240">
        <v>0</v>
      </c>
      <c r="AO73" s="239">
        <v>46645</v>
      </c>
      <c r="AP73" s="13" t="s">
        <v>37</v>
      </c>
      <c r="AQ73" s="13" t="s">
        <v>37</v>
      </c>
      <c r="AR73" s="13" t="s">
        <v>43</v>
      </c>
      <c r="AS73" s="13" t="s">
        <v>41</v>
      </c>
      <c r="AT73" s="13" t="s">
        <v>52</v>
      </c>
      <c r="AU73" s="13">
        <v>4</v>
      </c>
      <c r="AV73" s="13" t="s">
        <v>4693</v>
      </c>
      <c r="AW73" s="13">
        <v>1950</v>
      </c>
      <c r="AX73" s="13" t="s">
        <v>37</v>
      </c>
      <c r="AY73" s="13" t="s">
        <v>43</v>
      </c>
      <c r="AZ73" s="13" t="s">
        <v>4694</v>
      </c>
      <c r="BA73" s="13" t="s">
        <v>39</v>
      </c>
    </row>
    <row r="74" spans="1:53" ht="56.25" x14ac:dyDescent="0.25">
      <c r="A74" s="13">
        <v>9001393225</v>
      </c>
      <c r="B74" s="13" t="s">
        <v>4695</v>
      </c>
      <c r="C74" s="13" t="s">
        <v>62</v>
      </c>
      <c r="D74" s="13" t="s">
        <v>48</v>
      </c>
      <c r="E74" s="13" t="s">
        <v>48</v>
      </c>
      <c r="F74" s="13" t="s">
        <v>48</v>
      </c>
      <c r="G74" s="13" t="s">
        <v>4549</v>
      </c>
      <c r="H74" s="13" t="s">
        <v>798</v>
      </c>
      <c r="I74" s="13" t="s">
        <v>37</v>
      </c>
      <c r="J74" s="13" t="s">
        <v>4696</v>
      </c>
      <c r="K74" s="13">
        <v>706911</v>
      </c>
      <c r="L74" s="13" t="s">
        <v>57</v>
      </c>
      <c r="M74" s="239">
        <v>72000</v>
      </c>
      <c r="N74" s="239">
        <v>73440</v>
      </c>
      <c r="O74" s="58">
        <v>0.81599999999999995</v>
      </c>
      <c r="P74" s="239">
        <v>90000</v>
      </c>
      <c r="Q74" s="13" t="s">
        <v>39</v>
      </c>
      <c r="R74" s="13" t="s">
        <v>78</v>
      </c>
      <c r="S74" s="58">
        <v>1.6339869</v>
      </c>
      <c r="T74" s="240" t="s">
        <v>43</v>
      </c>
      <c r="U74" s="13" t="s">
        <v>43</v>
      </c>
      <c r="V74" s="240" t="s">
        <v>43</v>
      </c>
      <c r="W74" s="13" t="s">
        <v>77</v>
      </c>
      <c r="X74" s="58">
        <v>4.6399999999999997E-2</v>
      </c>
      <c r="Y74" s="13">
        <v>42</v>
      </c>
      <c r="Z74" s="13">
        <v>51</v>
      </c>
      <c r="AA74" s="13">
        <v>24</v>
      </c>
      <c r="AB74" s="13">
        <v>66</v>
      </c>
      <c r="AC74" s="13">
        <v>75</v>
      </c>
      <c r="AD74" s="13" t="s">
        <v>53</v>
      </c>
      <c r="AE74" s="13" t="s">
        <v>53</v>
      </c>
      <c r="AF74" s="13" t="s">
        <v>43</v>
      </c>
      <c r="AG74" s="13" t="s">
        <v>43</v>
      </c>
      <c r="AH74" s="13" t="s">
        <v>55</v>
      </c>
      <c r="AI74" s="13" t="s">
        <v>55</v>
      </c>
      <c r="AJ74" s="13" t="s">
        <v>714</v>
      </c>
      <c r="AK74" s="13" t="s">
        <v>43</v>
      </c>
      <c r="AL74" s="240" t="s">
        <v>43</v>
      </c>
      <c r="AM74" s="13" t="s">
        <v>43</v>
      </c>
      <c r="AN74" s="240">
        <v>0</v>
      </c>
      <c r="AO74" s="240">
        <v>0</v>
      </c>
      <c r="AP74" s="13" t="s">
        <v>37</v>
      </c>
      <c r="AQ74" s="13" t="s">
        <v>37</v>
      </c>
      <c r="AR74" s="13" t="s">
        <v>43</v>
      </c>
      <c r="AS74" s="13" t="s">
        <v>41</v>
      </c>
      <c r="AT74" s="13" t="s">
        <v>52</v>
      </c>
      <c r="AU74" s="13">
        <v>3</v>
      </c>
      <c r="AV74" s="13" t="s">
        <v>4697</v>
      </c>
      <c r="AW74" s="13">
        <v>1960</v>
      </c>
      <c r="AX74" s="13" t="s">
        <v>37</v>
      </c>
      <c r="AY74" s="13" t="s">
        <v>43</v>
      </c>
      <c r="AZ74" s="13" t="s">
        <v>4698</v>
      </c>
      <c r="BA74" s="13" t="s">
        <v>39</v>
      </c>
    </row>
    <row r="75" spans="1:53" ht="202.5" x14ac:dyDescent="0.25">
      <c r="A75" s="13">
        <v>9001393905</v>
      </c>
      <c r="B75" s="13" t="s">
        <v>4699</v>
      </c>
      <c r="C75" s="13" t="s">
        <v>264</v>
      </c>
      <c r="D75" s="13" t="s">
        <v>48</v>
      </c>
      <c r="E75" s="13" t="s">
        <v>48</v>
      </c>
      <c r="F75" s="13" t="s">
        <v>4700</v>
      </c>
      <c r="G75" s="13" t="s">
        <v>48</v>
      </c>
      <c r="H75" s="13" t="s">
        <v>700</v>
      </c>
      <c r="I75" s="13" t="s">
        <v>37</v>
      </c>
      <c r="J75" s="13" t="s">
        <v>4701</v>
      </c>
      <c r="K75" s="13">
        <v>429517</v>
      </c>
      <c r="L75" s="13" t="s">
        <v>38</v>
      </c>
      <c r="M75" s="239">
        <v>80750</v>
      </c>
      <c r="N75" s="239">
        <v>82049</v>
      </c>
      <c r="O75" s="58">
        <v>0.86367360000000004</v>
      </c>
      <c r="P75" s="239">
        <v>95000</v>
      </c>
      <c r="Q75" s="13" t="s">
        <v>37</v>
      </c>
      <c r="R75" s="13" t="s">
        <v>43</v>
      </c>
      <c r="S75" s="13" t="s">
        <v>43</v>
      </c>
      <c r="T75" s="239">
        <v>95000</v>
      </c>
      <c r="U75" s="13" t="s">
        <v>51</v>
      </c>
      <c r="V75" s="239">
        <v>14250</v>
      </c>
      <c r="W75" s="13" t="s">
        <v>44</v>
      </c>
      <c r="X75" s="58">
        <v>4.8399999999999999E-2</v>
      </c>
      <c r="Y75" s="13">
        <v>33</v>
      </c>
      <c r="Z75" s="13" t="s">
        <v>43</v>
      </c>
      <c r="AA75" s="13">
        <v>36</v>
      </c>
      <c r="AB75" s="13">
        <v>69</v>
      </c>
      <c r="AC75" s="13" t="s">
        <v>43</v>
      </c>
      <c r="AD75" s="13" t="s">
        <v>60</v>
      </c>
      <c r="AE75" s="13" t="s">
        <v>43</v>
      </c>
      <c r="AF75" s="13" t="s">
        <v>37</v>
      </c>
      <c r="AG75" s="13" t="s">
        <v>39</v>
      </c>
      <c r="AH75" s="13" t="s">
        <v>64</v>
      </c>
      <c r="AI75" s="13" t="s">
        <v>43</v>
      </c>
      <c r="AJ75" s="13" t="s">
        <v>43</v>
      </c>
      <c r="AK75" s="13" t="s">
        <v>65</v>
      </c>
      <c r="AL75" s="239">
        <v>22636</v>
      </c>
      <c r="AM75" s="13" t="s">
        <v>43</v>
      </c>
      <c r="AN75" s="240">
        <v>0</v>
      </c>
      <c r="AO75" s="239">
        <v>22636</v>
      </c>
      <c r="AP75" s="13" t="s">
        <v>37</v>
      </c>
      <c r="AQ75" s="13" t="s">
        <v>37</v>
      </c>
      <c r="AR75" s="13" t="s">
        <v>43</v>
      </c>
      <c r="AS75" s="13" t="s">
        <v>41</v>
      </c>
      <c r="AT75" s="13" t="s">
        <v>42</v>
      </c>
      <c r="AU75" s="13">
        <v>2</v>
      </c>
      <c r="AV75" s="13" t="s">
        <v>4702</v>
      </c>
      <c r="AW75" s="13">
        <v>1900</v>
      </c>
      <c r="AX75" s="13" t="s">
        <v>37</v>
      </c>
      <c r="AY75" s="13" t="s">
        <v>43</v>
      </c>
      <c r="AZ75" s="13" t="s">
        <v>4703</v>
      </c>
      <c r="BA75" s="13" t="s">
        <v>39</v>
      </c>
    </row>
    <row r="76" spans="1:53" ht="56.25" x14ac:dyDescent="0.25">
      <c r="A76" s="13">
        <v>9001392910</v>
      </c>
      <c r="B76" s="13" t="s">
        <v>4704</v>
      </c>
      <c r="C76" s="13" t="s">
        <v>62</v>
      </c>
      <c r="D76" s="13" t="s">
        <v>48</v>
      </c>
      <c r="E76" s="13" t="s">
        <v>48</v>
      </c>
      <c r="F76" s="13" t="s">
        <v>48</v>
      </c>
      <c r="G76" s="13" t="s">
        <v>4705</v>
      </c>
      <c r="H76" s="13" t="s">
        <v>68</v>
      </c>
      <c r="I76" s="13" t="s">
        <v>37</v>
      </c>
      <c r="J76" s="13" t="s">
        <v>48</v>
      </c>
      <c r="K76" s="13">
        <v>176246</v>
      </c>
      <c r="L76" s="13" t="s">
        <v>57</v>
      </c>
      <c r="M76" s="239">
        <v>113500</v>
      </c>
      <c r="N76" s="239">
        <v>113500</v>
      </c>
      <c r="O76" s="58">
        <v>0.78275859999999997</v>
      </c>
      <c r="P76" s="239">
        <v>145000</v>
      </c>
      <c r="Q76" s="13" t="s">
        <v>37</v>
      </c>
      <c r="R76" s="13" t="s">
        <v>43</v>
      </c>
      <c r="S76" s="13" t="s">
        <v>43</v>
      </c>
      <c r="T76" s="240" t="s">
        <v>43</v>
      </c>
      <c r="U76" s="13" t="s">
        <v>43</v>
      </c>
      <c r="V76" s="240" t="s">
        <v>43</v>
      </c>
      <c r="W76" s="13" t="s">
        <v>44</v>
      </c>
      <c r="X76" s="58">
        <v>4.6899999999999997E-2</v>
      </c>
      <c r="Y76" s="13">
        <v>41</v>
      </c>
      <c r="Z76" s="13" t="s">
        <v>43</v>
      </c>
      <c r="AA76" s="13">
        <v>20</v>
      </c>
      <c r="AB76" s="13">
        <v>61</v>
      </c>
      <c r="AC76" s="13" t="s">
        <v>43</v>
      </c>
      <c r="AD76" s="13" t="s">
        <v>53</v>
      </c>
      <c r="AE76" s="13" t="s">
        <v>43</v>
      </c>
      <c r="AF76" s="13" t="s">
        <v>37</v>
      </c>
      <c r="AG76" s="13" t="s">
        <v>43</v>
      </c>
      <c r="AH76" s="13" t="s">
        <v>55</v>
      </c>
      <c r="AI76" s="13" t="s">
        <v>43</v>
      </c>
      <c r="AJ76" s="13" t="s">
        <v>43</v>
      </c>
      <c r="AK76" s="13" t="s">
        <v>45</v>
      </c>
      <c r="AL76" s="239">
        <v>47157</v>
      </c>
      <c r="AM76" s="13" t="s">
        <v>43</v>
      </c>
      <c r="AN76" s="240">
        <v>0</v>
      </c>
      <c r="AO76" s="239">
        <v>47157</v>
      </c>
      <c r="AP76" s="13" t="s">
        <v>37</v>
      </c>
      <c r="AQ76" s="13" t="s">
        <v>37</v>
      </c>
      <c r="AR76" s="239">
        <v>32815</v>
      </c>
      <c r="AS76" s="13" t="s">
        <v>41</v>
      </c>
      <c r="AT76" s="13" t="s">
        <v>52</v>
      </c>
      <c r="AU76" s="13">
        <v>3</v>
      </c>
      <c r="AV76" s="13" t="s">
        <v>4706</v>
      </c>
      <c r="AW76" s="13">
        <v>1950</v>
      </c>
      <c r="AX76" s="13" t="s">
        <v>37</v>
      </c>
      <c r="AY76" s="13" t="s">
        <v>43</v>
      </c>
      <c r="AZ76" s="13" t="s">
        <v>4707</v>
      </c>
      <c r="BA76" s="13" t="s">
        <v>39</v>
      </c>
    </row>
    <row r="77" spans="1:53" ht="78.75" x14ac:dyDescent="0.25">
      <c r="A77" s="13">
        <v>9001388682</v>
      </c>
      <c r="B77" s="13" t="s">
        <v>4708</v>
      </c>
      <c r="C77" s="13" t="s">
        <v>264</v>
      </c>
      <c r="D77" s="13" t="s">
        <v>48</v>
      </c>
      <c r="E77" s="13" t="s">
        <v>48</v>
      </c>
      <c r="F77" s="13" t="s">
        <v>4709</v>
      </c>
      <c r="G77" s="13" t="s">
        <v>4710</v>
      </c>
      <c r="H77" s="13" t="s">
        <v>647</v>
      </c>
      <c r="I77" s="13" t="s">
        <v>37</v>
      </c>
      <c r="J77" s="13" t="s">
        <v>4711</v>
      </c>
      <c r="K77" s="13">
        <v>490598</v>
      </c>
      <c r="L77" s="13" t="s">
        <v>38</v>
      </c>
      <c r="M77" s="239">
        <v>125000</v>
      </c>
      <c r="N77" s="239">
        <v>125999</v>
      </c>
      <c r="O77" s="58">
        <v>0.66315259999999998</v>
      </c>
      <c r="P77" s="239">
        <v>190000</v>
      </c>
      <c r="Q77" s="13" t="s">
        <v>37</v>
      </c>
      <c r="R77" s="13" t="s">
        <v>43</v>
      </c>
      <c r="S77" s="13" t="s">
        <v>43</v>
      </c>
      <c r="T77" s="239">
        <v>190000</v>
      </c>
      <c r="U77" s="13" t="s">
        <v>51</v>
      </c>
      <c r="V77" s="239">
        <v>65000</v>
      </c>
      <c r="W77" s="13" t="s">
        <v>44</v>
      </c>
      <c r="X77" s="58">
        <v>3.7900000000000003E-2</v>
      </c>
      <c r="Y77" s="13">
        <v>37</v>
      </c>
      <c r="Z77" s="13">
        <v>36</v>
      </c>
      <c r="AA77" s="13">
        <v>30</v>
      </c>
      <c r="AB77" s="13">
        <v>67</v>
      </c>
      <c r="AC77" s="13">
        <v>66</v>
      </c>
      <c r="AD77" s="13" t="s">
        <v>49</v>
      </c>
      <c r="AE77" s="13" t="s">
        <v>49</v>
      </c>
      <c r="AF77" s="13" t="s">
        <v>37</v>
      </c>
      <c r="AG77" s="13" t="s">
        <v>39</v>
      </c>
      <c r="AH77" s="13" t="s">
        <v>55</v>
      </c>
      <c r="AI77" s="13" t="s">
        <v>55</v>
      </c>
      <c r="AJ77" s="13" t="s">
        <v>164</v>
      </c>
      <c r="AK77" s="13" t="s">
        <v>65</v>
      </c>
      <c r="AL77" s="239">
        <v>36737</v>
      </c>
      <c r="AM77" s="13" t="s">
        <v>65</v>
      </c>
      <c r="AN77" s="239">
        <v>4192</v>
      </c>
      <c r="AO77" s="239">
        <v>40929</v>
      </c>
      <c r="AP77" s="13" t="s">
        <v>37</v>
      </c>
      <c r="AQ77" s="13" t="s">
        <v>37</v>
      </c>
      <c r="AR77" s="13" t="s">
        <v>43</v>
      </c>
      <c r="AS77" s="13" t="s">
        <v>41</v>
      </c>
      <c r="AT77" s="13" t="s">
        <v>58</v>
      </c>
      <c r="AU77" s="13">
        <v>4</v>
      </c>
      <c r="AV77" s="13" t="s">
        <v>4712</v>
      </c>
      <c r="AW77" s="13">
        <v>1996</v>
      </c>
      <c r="AX77" s="13" t="s">
        <v>37</v>
      </c>
      <c r="AY77" s="13" t="s">
        <v>43</v>
      </c>
      <c r="AZ77" s="13" t="s">
        <v>4713</v>
      </c>
      <c r="BA77" s="13" t="s">
        <v>39</v>
      </c>
    </row>
    <row r="78" spans="1:53" ht="168.75" x14ac:dyDescent="0.25">
      <c r="A78" s="13">
        <v>9001388401</v>
      </c>
      <c r="B78" s="13" t="s">
        <v>4714</v>
      </c>
      <c r="C78" s="13" t="s">
        <v>264</v>
      </c>
      <c r="D78" s="13" t="s">
        <v>48</v>
      </c>
      <c r="E78" s="13" t="s">
        <v>48</v>
      </c>
      <c r="F78" s="13" t="s">
        <v>4715</v>
      </c>
      <c r="G78" s="13" t="s">
        <v>4716</v>
      </c>
      <c r="H78" s="13" t="s">
        <v>1046</v>
      </c>
      <c r="I78" s="13" t="s">
        <v>37</v>
      </c>
      <c r="J78" s="13" t="s">
        <v>4717</v>
      </c>
      <c r="K78" s="13">
        <v>608750</v>
      </c>
      <c r="L78" s="13" t="s">
        <v>38</v>
      </c>
      <c r="M78" s="239">
        <v>67500</v>
      </c>
      <c r="N78" s="239">
        <v>67500</v>
      </c>
      <c r="O78" s="58">
        <v>0.8881578</v>
      </c>
      <c r="P78" s="239">
        <v>76000</v>
      </c>
      <c r="Q78" s="13" t="s">
        <v>37</v>
      </c>
      <c r="R78" s="13" t="s">
        <v>43</v>
      </c>
      <c r="S78" s="13" t="s">
        <v>43</v>
      </c>
      <c r="T78" s="239">
        <v>77000</v>
      </c>
      <c r="U78" s="13" t="s">
        <v>51</v>
      </c>
      <c r="V78" s="240" t="s">
        <v>43</v>
      </c>
      <c r="W78" s="13" t="s">
        <v>44</v>
      </c>
      <c r="X78" s="58">
        <v>5.3900000000000003E-2</v>
      </c>
      <c r="Y78" s="13">
        <v>39</v>
      </c>
      <c r="Z78" s="13">
        <v>35</v>
      </c>
      <c r="AA78" s="13">
        <v>25</v>
      </c>
      <c r="AB78" s="13">
        <v>64</v>
      </c>
      <c r="AC78" s="13">
        <v>60</v>
      </c>
      <c r="AD78" s="13" t="s">
        <v>53</v>
      </c>
      <c r="AE78" s="13" t="s">
        <v>53</v>
      </c>
      <c r="AF78" s="13" t="s">
        <v>37</v>
      </c>
      <c r="AG78" s="13" t="s">
        <v>37</v>
      </c>
      <c r="AH78" s="13" t="s">
        <v>40</v>
      </c>
      <c r="AI78" s="13" t="s">
        <v>40</v>
      </c>
      <c r="AJ78" s="13" t="s">
        <v>164</v>
      </c>
      <c r="AK78" s="13" t="s">
        <v>45</v>
      </c>
      <c r="AL78" s="239">
        <v>18558</v>
      </c>
      <c r="AM78" s="13" t="s">
        <v>45</v>
      </c>
      <c r="AN78" s="239">
        <v>24000</v>
      </c>
      <c r="AO78" s="239">
        <v>42558</v>
      </c>
      <c r="AP78" s="13" t="s">
        <v>37</v>
      </c>
      <c r="AQ78" s="13" t="s">
        <v>37</v>
      </c>
      <c r="AR78" s="13" t="s">
        <v>43</v>
      </c>
      <c r="AS78" s="13" t="s">
        <v>41</v>
      </c>
      <c r="AT78" s="13" t="s">
        <v>42</v>
      </c>
      <c r="AU78" s="13">
        <v>3</v>
      </c>
      <c r="AV78" s="13" t="s">
        <v>4718</v>
      </c>
      <c r="AW78" s="13">
        <v>1900</v>
      </c>
      <c r="AX78" s="13" t="s">
        <v>37</v>
      </c>
      <c r="AY78" s="13" t="s">
        <v>43</v>
      </c>
      <c r="AZ78" s="13" t="s">
        <v>4719</v>
      </c>
      <c r="BA78" s="13" t="s">
        <v>39</v>
      </c>
    </row>
    <row r="79" spans="1:53" ht="67.5" x14ac:dyDescent="0.25">
      <c r="A79" s="13">
        <v>9001393077</v>
      </c>
      <c r="B79" s="13" t="s">
        <v>4720</v>
      </c>
      <c r="C79" s="13" t="s">
        <v>62</v>
      </c>
      <c r="D79" s="13" t="s">
        <v>48</v>
      </c>
      <c r="E79" s="13" t="s">
        <v>48</v>
      </c>
      <c r="F79" s="13" t="s">
        <v>48</v>
      </c>
      <c r="G79" s="13" t="s">
        <v>4721</v>
      </c>
      <c r="H79" s="13" t="s">
        <v>700</v>
      </c>
      <c r="I79" s="13" t="s">
        <v>37</v>
      </c>
      <c r="J79" s="13" t="s">
        <v>4722</v>
      </c>
      <c r="K79" s="13">
        <v>414369</v>
      </c>
      <c r="L79" s="13" t="s">
        <v>38</v>
      </c>
      <c r="M79" s="239">
        <v>96450</v>
      </c>
      <c r="N79" s="239">
        <v>96450</v>
      </c>
      <c r="O79" s="58">
        <v>0.84977970000000003</v>
      </c>
      <c r="P79" s="239">
        <v>113500</v>
      </c>
      <c r="Q79" s="13" t="s">
        <v>37</v>
      </c>
      <c r="R79" s="13" t="s">
        <v>43</v>
      </c>
      <c r="S79" s="13" t="s">
        <v>43</v>
      </c>
      <c r="T79" s="239">
        <v>113500</v>
      </c>
      <c r="U79" s="13" t="s">
        <v>51</v>
      </c>
      <c r="V79" s="239">
        <v>5000</v>
      </c>
      <c r="W79" s="13" t="s">
        <v>44</v>
      </c>
      <c r="X79" s="58">
        <v>5.2400000000000002E-2</v>
      </c>
      <c r="Y79" s="13">
        <v>28</v>
      </c>
      <c r="Z79" s="13">
        <v>25</v>
      </c>
      <c r="AA79" s="13">
        <v>35</v>
      </c>
      <c r="AB79" s="13">
        <v>63</v>
      </c>
      <c r="AC79" s="13">
        <v>60</v>
      </c>
      <c r="AD79" s="13" t="s">
        <v>60</v>
      </c>
      <c r="AE79" s="13" t="s">
        <v>60</v>
      </c>
      <c r="AF79" s="13" t="s">
        <v>37</v>
      </c>
      <c r="AG79" s="13" t="s">
        <v>39</v>
      </c>
      <c r="AH79" s="13" t="s">
        <v>55</v>
      </c>
      <c r="AI79" s="13" t="s">
        <v>55</v>
      </c>
      <c r="AJ79" s="13" t="s">
        <v>164</v>
      </c>
      <c r="AK79" s="13" t="s">
        <v>45</v>
      </c>
      <c r="AL79" s="239">
        <v>22126</v>
      </c>
      <c r="AM79" s="13" t="s">
        <v>65</v>
      </c>
      <c r="AN79" s="239">
        <v>9532</v>
      </c>
      <c r="AO79" s="239">
        <v>31658</v>
      </c>
      <c r="AP79" s="13" t="s">
        <v>37</v>
      </c>
      <c r="AQ79" s="13" t="s">
        <v>39</v>
      </c>
      <c r="AR79" s="13" t="s">
        <v>43</v>
      </c>
      <c r="AS79" s="13" t="s">
        <v>41</v>
      </c>
      <c r="AT79" s="13" t="s">
        <v>52</v>
      </c>
      <c r="AU79" s="13">
        <v>3</v>
      </c>
      <c r="AV79" s="13" t="s">
        <v>4723</v>
      </c>
      <c r="AW79" s="13">
        <v>1950</v>
      </c>
      <c r="AX79" s="13" t="s">
        <v>37</v>
      </c>
      <c r="AY79" s="13" t="s">
        <v>43</v>
      </c>
      <c r="AZ79" s="13" t="s">
        <v>4724</v>
      </c>
      <c r="BA79" s="13" t="s">
        <v>39</v>
      </c>
    </row>
    <row r="80" spans="1:53" ht="123.75" x14ac:dyDescent="0.25">
      <c r="A80" s="13">
        <v>9001391532</v>
      </c>
      <c r="B80" s="13" t="s">
        <v>4725</v>
      </c>
      <c r="C80" s="13" t="s">
        <v>73</v>
      </c>
      <c r="D80" s="13" t="s">
        <v>48</v>
      </c>
      <c r="E80" s="13" t="s">
        <v>4726</v>
      </c>
      <c r="F80" s="13" t="s">
        <v>626</v>
      </c>
      <c r="G80" s="13" t="s">
        <v>359</v>
      </c>
      <c r="H80" s="13" t="s">
        <v>72</v>
      </c>
      <c r="I80" s="13" t="s">
        <v>37</v>
      </c>
      <c r="J80" s="13" t="s">
        <v>4727</v>
      </c>
      <c r="K80" s="13">
        <v>588247</v>
      </c>
      <c r="L80" s="13" t="s">
        <v>38</v>
      </c>
      <c r="M80" s="239">
        <v>160000</v>
      </c>
      <c r="N80" s="239">
        <v>160000</v>
      </c>
      <c r="O80" s="58">
        <v>0.76190469999999999</v>
      </c>
      <c r="P80" s="239">
        <v>210000</v>
      </c>
      <c r="Q80" s="13" t="s">
        <v>37</v>
      </c>
      <c r="R80" s="13" t="s">
        <v>43</v>
      </c>
      <c r="S80" s="13" t="s">
        <v>43</v>
      </c>
      <c r="T80" s="239">
        <v>210000</v>
      </c>
      <c r="U80" s="13" t="s">
        <v>51</v>
      </c>
      <c r="V80" s="240" t="s">
        <v>43</v>
      </c>
      <c r="W80" s="13" t="s">
        <v>44</v>
      </c>
      <c r="X80" s="58">
        <v>4.6899999999999997E-2</v>
      </c>
      <c r="Y80" s="13">
        <v>53</v>
      </c>
      <c r="Z80" s="13">
        <v>50</v>
      </c>
      <c r="AA80" s="13">
        <v>16</v>
      </c>
      <c r="AB80" s="13">
        <v>69</v>
      </c>
      <c r="AC80" s="13">
        <v>66</v>
      </c>
      <c r="AD80" s="13" t="s">
        <v>53</v>
      </c>
      <c r="AE80" s="13" t="s">
        <v>53</v>
      </c>
      <c r="AF80" s="13" t="s">
        <v>37</v>
      </c>
      <c r="AG80" s="13" t="s">
        <v>37</v>
      </c>
      <c r="AH80" s="13" t="s">
        <v>40</v>
      </c>
      <c r="AI80" s="13" t="s">
        <v>40</v>
      </c>
      <c r="AJ80" s="13" t="s">
        <v>50</v>
      </c>
      <c r="AK80" s="13" t="s">
        <v>65</v>
      </c>
      <c r="AL80" s="239">
        <v>36871</v>
      </c>
      <c r="AM80" s="13" t="s">
        <v>45</v>
      </c>
      <c r="AN80" s="239">
        <v>13253</v>
      </c>
      <c r="AO80" s="239">
        <v>50124</v>
      </c>
      <c r="AP80" s="13" t="s">
        <v>37</v>
      </c>
      <c r="AQ80" s="13" t="s">
        <v>37</v>
      </c>
      <c r="AR80" s="13" t="s">
        <v>43</v>
      </c>
      <c r="AS80" s="13" t="s">
        <v>41</v>
      </c>
      <c r="AT80" s="13" t="s">
        <v>58</v>
      </c>
      <c r="AU80" s="13">
        <v>3</v>
      </c>
      <c r="AV80" s="13" t="s">
        <v>4728</v>
      </c>
      <c r="AW80" s="13">
        <v>1963</v>
      </c>
      <c r="AX80" s="13" t="s">
        <v>37</v>
      </c>
      <c r="AY80" s="13" t="s">
        <v>43</v>
      </c>
      <c r="AZ80" s="13" t="s">
        <v>4729</v>
      </c>
      <c r="BA80" s="13" t="s">
        <v>39</v>
      </c>
    </row>
    <row r="81" spans="1:53" ht="168.75" x14ac:dyDescent="0.25">
      <c r="A81" s="13">
        <v>9001386381</v>
      </c>
      <c r="B81" s="13" t="s">
        <v>4730</v>
      </c>
      <c r="C81" s="13" t="s">
        <v>62</v>
      </c>
      <c r="D81" s="13" t="s">
        <v>48</v>
      </c>
      <c r="E81" s="13" t="s">
        <v>48</v>
      </c>
      <c r="F81" s="13" t="s">
        <v>48</v>
      </c>
      <c r="G81" s="13" t="s">
        <v>48</v>
      </c>
      <c r="H81" s="13" t="s">
        <v>275</v>
      </c>
      <c r="I81" s="13" t="s">
        <v>37</v>
      </c>
      <c r="J81" s="13" t="s">
        <v>4731</v>
      </c>
      <c r="K81" s="13">
        <v>429929</v>
      </c>
      <c r="L81" s="13" t="s">
        <v>38</v>
      </c>
      <c r="M81" s="239">
        <v>412000</v>
      </c>
      <c r="N81" s="239">
        <v>412999</v>
      </c>
      <c r="O81" s="58">
        <v>0.72455959999999997</v>
      </c>
      <c r="P81" s="239">
        <v>570000</v>
      </c>
      <c r="Q81" s="13" t="s">
        <v>37</v>
      </c>
      <c r="R81" s="13" t="s">
        <v>43</v>
      </c>
      <c r="S81" s="13" t="s">
        <v>43</v>
      </c>
      <c r="T81" s="239">
        <v>570000</v>
      </c>
      <c r="U81" s="13" t="s">
        <v>51</v>
      </c>
      <c r="V81" s="240" t="s">
        <v>43</v>
      </c>
      <c r="W81" s="13" t="s">
        <v>44</v>
      </c>
      <c r="X81" s="58">
        <v>3.7900000000000003E-2</v>
      </c>
      <c r="Y81" s="13">
        <v>34</v>
      </c>
      <c r="Z81" s="13" t="s">
        <v>43</v>
      </c>
      <c r="AA81" s="13">
        <v>35</v>
      </c>
      <c r="AB81" s="13">
        <v>69</v>
      </c>
      <c r="AC81" s="13" t="s">
        <v>43</v>
      </c>
      <c r="AD81" s="13" t="s">
        <v>60</v>
      </c>
      <c r="AE81" s="13" t="s">
        <v>43</v>
      </c>
      <c r="AF81" s="13" t="s">
        <v>37</v>
      </c>
      <c r="AG81" s="13" t="s">
        <v>37</v>
      </c>
      <c r="AH81" s="13" t="s">
        <v>55</v>
      </c>
      <c r="AI81" s="13" t="s">
        <v>43</v>
      </c>
      <c r="AJ81" s="13" t="s">
        <v>43</v>
      </c>
      <c r="AK81" s="13" t="s">
        <v>65</v>
      </c>
      <c r="AL81" s="239">
        <v>116116</v>
      </c>
      <c r="AM81" s="13" t="s">
        <v>43</v>
      </c>
      <c r="AN81" s="240">
        <v>0</v>
      </c>
      <c r="AO81" s="239">
        <v>116116</v>
      </c>
      <c r="AP81" s="13" t="s">
        <v>37</v>
      </c>
      <c r="AQ81" s="13" t="s">
        <v>37</v>
      </c>
      <c r="AR81" s="13" t="s">
        <v>43</v>
      </c>
      <c r="AS81" s="13" t="s">
        <v>41</v>
      </c>
      <c r="AT81" s="13" t="s">
        <v>58</v>
      </c>
      <c r="AU81" s="13">
        <v>5</v>
      </c>
      <c r="AV81" s="13" t="s">
        <v>4732</v>
      </c>
      <c r="AW81" s="13">
        <v>1978</v>
      </c>
      <c r="AX81" s="13" t="s">
        <v>37</v>
      </c>
      <c r="AY81" s="13" t="s">
        <v>43</v>
      </c>
      <c r="AZ81" s="13" t="s">
        <v>4733</v>
      </c>
      <c r="BA81" s="13" t="s">
        <v>39</v>
      </c>
    </row>
    <row r="82" spans="1:53" ht="90" x14ac:dyDescent="0.25">
      <c r="A82" s="13">
        <v>9001390655</v>
      </c>
      <c r="B82" s="13" t="s">
        <v>4734</v>
      </c>
      <c r="C82" s="13" t="s">
        <v>62</v>
      </c>
      <c r="D82" s="13" t="s">
        <v>48</v>
      </c>
      <c r="E82" s="13" t="s">
        <v>48</v>
      </c>
      <c r="F82" s="13" t="s">
        <v>48</v>
      </c>
      <c r="G82" s="13" t="s">
        <v>4735</v>
      </c>
      <c r="H82" s="13" t="s">
        <v>832</v>
      </c>
      <c r="I82" s="13" t="s">
        <v>37</v>
      </c>
      <c r="J82" s="13" t="s">
        <v>4736</v>
      </c>
      <c r="K82" s="13">
        <v>486076</v>
      </c>
      <c r="L82" s="13" t="s">
        <v>57</v>
      </c>
      <c r="M82" s="239">
        <v>127000</v>
      </c>
      <c r="N82" s="239">
        <v>127000</v>
      </c>
      <c r="O82" s="58">
        <v>0.79374999999999996</v>
      </c>
      <c r="P82" s="239">
        <v>160000</v>
      </c>
      <c r="Q82" s="13" t="s">
        <v>37</v>
      </c>
      <c r="R82" s="13" t="s">
        <v>43</v>
      </c>
      <c r="S82" s="13" t="s">
        <v>43</v>
      </c>
      <c r="T82" s="240" t="s">
        <v>43</v>
      </c>
      <c r="U82" s="13" t="s">
        <v>43</v>
      </c>
      <c r="V82" s="240" t="s">
        <v>43</v>
      </c>
      <c r="W82" s="13" t="s">
        <v>44</v>
      </c>
      <c r="X82" s="58">
        <v>4.6899999999999997E-2</v>
      </c>
      <c r="Y82" s="13">
        <v>41</v>
      </c>
      <c r="Z82" s="13">
        <v>43</v>
      </c>
      <c r="AA82" s="13">
        <v>20</v>
      </c>
      <c r="AB82" s="13">
        <v>61</v>
      </c>
      <c r="AC82" s="13">
        <v>63</v>
      </c>
      <c r="AD82" s="13" t="s">
        <v>53</v>
      </c>
      <c r="AE82" s="13" t="s">
        <v>53</v>
      </c>
      <c r="AF82" s="13" t="s">
        <v>37</v>
      </c>
      <c r="AG82" s="13" t="s">
        <v>43</v>
      </c>
      <c r="AH82" s="13" t="s">
        <v>40</v>
      </c>
      <c r="AI82" s="13" t="s">
        <v>40</v>
      </c>
      <c r="AJ82" s="13" t="s">
        <v>50</v>
      </c>
      <c r="AK82" s="13" t="s">
        <v>45</v>
      </c>
      <c r="AL82" s="239">
        <v>29834</v>
      </c>
      <c r="AM82" s="13" t="s">
        <v>45</v>
      </c>
      <c r="AN82" s="239">
        <v>12584</v>
      </c>
      <c r="AO82" s="239">
        <v>42418</v>
      </c>
      <c r="AP82" s="13" t="s">
        <v>37</v>
      </c>
      <c r="AQ82" s="13" t="s">
        <v>39</v>
      </c>
      <c r="AR82" s="57">
        <v>15760</v>
      </c>
      <c r="AS82" s="13" t="s">
        <v>69</v>
      </c>
      <c r="AT82" s="13" t="s">
        <v>52</v>
      </c>
      <c r="AU82" s="13">
        <v>2</v>
      </c>
      <c r="AV82" s="13" t="s">
        <v>4737</v>
      </c>
      <c r="AW82" s="13">
        <v>1935</v>
      </c>
      <c r="AX82" s="13" t="s">
        <v>37</v>
      </c>
      <c r="AY82" s="13" t="s">
        <v>43</v>
      </c>
      <c r="AZ82" s="13" t="s">
        <v>4738</v>
      </c>
      <c r="BA82" s="13" t="s">
        <v>39</v>
      </c>
    </row>
    <row r="83" spans="1:53" ht="191.25" x14ac:dyDescent="0.25">
      <c r="A83" s="13">
        <v>9001393099</v>
      </c>
      <c r="B83" s="13" t="s">
        <v>4739</v>
      </c>
      <c r="C83" s="13" t="s">
        <v>62</v>
      </c>
      <c r="D83" s="13" t="s">
        <v>48</v>
      </c>
      <c r="E83" s="13" t="s">
        <v>48</v>
      </c>
      <c r="F83" s="13" t="s">
        <v>48</v>
      </c>
      <c r="G83" s="13" t="s">
        <v>4740</v>
      </c>
      <c r="H83" s="13" t="s">
        <v>68</v>
      </c>
      <c r="I83" s="13" t="s">
        <v>37</v>
      </c>
      <c r="J83" s="13" t="s">
        <v>4741</v>
      </c>
      <c r="K83" s="13">
        <v>525950</v>
      </c>
      <c r="L83" s="13" t="s">
        <v>57</v>
      </c>
      <c r="M83" s="239">
        <v>155000</v>
      </c>
      <c r="N83" s="239">
        <v>155000</v>
      </c>
      <c r="O83" s="58">
        <v>0.64583330000000005</v>
      </c>
      <c r="P83" s="239">
        <v>240000</v>
      </c>
      <c r="Q83" s="13" t="s">
        <v>37</v>
      </c>
      <c r="R83" s="13" t="s">
        <v>43</v>
      </c>
      <c r="S83" s="13" t="s">
        <v>43</v>
      </c>
      <c r="T83" s="240" t="s">
        <v>43</v>
      </c>
      <c r="U83" s="13" t="s">
        <v>43</v>
      </c>
      <c r="V83" s="240" t="s">
        <v>43</v>
      </c>
      <c r="W83" s="13" t="s">
        <v>44</v>
      </c>
      <c r="X83" s="58">
        <v>4.1399999999999999E-2</v>
      </c>
      <c r="Y83" s="13">
        <v>47</v>
      </c>
      <c r="Z83" s="13">
        <v>44</v>
      </c>
      <c r="AA83" s="13">
        <v>20</v>
      </c>
      <c r="AB83" s="13">
        <v>67</v>
      </c>
      <c r="AC83" s="13">
        <v>64</v>
      </c>
      <c r="AD83" s="13" t="s">
        <v>53</v>
      </c>
      <c r="AE83" s="13" t="s">
        <v>53</v>
      </c>
      <c r="AF83" s="13" t="s">
        <v>37</v>
      </c>
      <c r="AG83" s="13" t="s">
        <v>43</v>
      </c>
      <c r="AH83" s="13" t="s">
        <v>40</v>
      </c>
      <c r="AI83" s="13" t="s">
        <v>40</v>
      </c>
      <c r="AJ83" s="13" t="s">
        <v>50</v>
      </c>
      <c r="AK83" s="13" t="s">
        <v>45</v>
      </c>
      <c r="AL83" s="239">
        <v>62128.2</v>
      </c>
      <c r="AM83" s="13" t="s">
        <v>65</v>
      </c>
      <c r="AN83" s="240">
        <v>0</v>
      </c>
      <c r="AO83" s="239">
        <v>62128.2</v>
      </c>
      <c r="AP83" s="13" t="s">
        <v>37</v>
      </c>
      <c r="AQ83" s="13" t="s">
        <v>37</v>
      </c>
      <c r="AR83" s="239">
        <v>45342</v>
      </c>
      <c r="AS83" s="13" t="s">
        <v>41</v>
      </c>
      <c r="AT83" s="13" t="s">
        <v>58</v>
      </c>
      <c r="AU83" s="13">
        <v>4</v>
      </c>
      <c r="AV83" s="13" t="s">
        <v>4742</v>
      </c>
      <c r="AW83" s="13">
        <v>1988</v>
      </c>
      <c r="AX83" s="13" t="s">
        <v>37</v>
      </c>
      <c r="AY83" s="13" t="s">
        <v>43</v>
      </c>
      <c r="AZ83" s="13" t="s">
        <v>4743</v>
      </c>
      <c r="BA83" s="13" t="s">
        <v>39</v>
      </c>
    </row>
    <row r="84" spans="1:53" ht="67.5" x14ac:dyDescent="0.25">
      <c r="A84" s="13">
        <v>9001394236</v>
      </c>
      <c r="B84" s="13" t="s">
        <v>4744</v>
      </c>
      <c r="C84" s="13" t="s">
        <v>264</v>
      </c>
      <c r="D84" s="13" t="s">
        <v>48</v>
      </c>
      <c r="E84" s="13" t="s">
        <v>48</v>
      </c>
      <c r="F84" s="13" t="s">
        <v>4745</v>
      </c>
      <c r="G84" s="13" t="s">
        <v>4746</v>
      </c>
      <c r="H84" s="13" t="s">
        <v>832</v>
      </c>
      <c r="I84" s="13" t="s">
        <v>37</v>
      </c>
      <c r="J84" s="13" t="s">
        <v>4747</v>
      </c>
      <c r="K84" s="13">
        <v>447361</v>
      </c>
      <c r="L84" s="13" t="s">
        <v>38</v>
      </c>
      <c r="M84" s="239">
        <v>92100</v>
      </c>
      <c r="N84" s="239">
        <v>92100</v>
      </c>
      <c r="O84" s="58">
        <v>0.70846149999999997</v>
      </c>
      <c r="P84" s="239">
        <v>130500</v>
      </c>
      <c r="Q84" s="13" t="s">
        <v>37</v>
      </c>
      <c r="R84" s="13" t="s">
        <v>43</v>
      </c>
      <c r="S84" s="13" t="s">
        <v>43</v>
      </c>
      <c r="T84" s="239">
        <v>130000</v>
      </c>
      <c r="U84" s="13" t="s">
        <v>51</v>
      </c>
      <c r="V84" s="239">
        <v>10000</v>
      </c>
      <c r="W84" s="13" t="s">
        <v>44</v>
      </c>
      <c r="X84" s="58">
        <v>4.1399999999999999E-2</v>
      </c>
      <c r="Y84" s="13">
        <v>53</v>
      </c>
      <c r="Z84" s="13" t="s">
        <v>43</v>
      </c>
      <c r="AA84" s="13">
        <v>16</v>
      </c>
      <c r="AB84" s="13">
        <v>69</v>
      </c>
      <c r="AC84" s="13" t="s">
        <v>43</v>
      </c>
      <c r="AD84" s="13" t="s">
        <v>53</v>
      </c>
      <c r="AE84" s="13" t="s">
        <v>43</v>
      </c>
      <c r="AF84" s="13" t="s">
        <v>37</v>
      </c>
      <c r="AG84" s="13" t="s">
        <v>37</v>
      </c>
      <c r="AH84" s="13" t="s">
        <v>64</v>
      </c>
      <c r="AI84" s="13" t="s">
        <v>43</v>
      </c>
      <c r="AJ84" s="13" t="s">
        <v>43</v>
      </c>
      <c r="AK84" s="13" t="s">
        <v>45</v>
      </c>
      <c r="AL84" s="239">
        <v>31287.599999999999</v>
      </c>
      <c r="AM84" s="13" t="s">
        <v>43</v>
      </c>
      <c r="AN84" s="240">
        <v>0</v>
      </c>
      <c r="AO84" s="239">
        <v>31287.599999999999</v>
      </c>
      <c r="AP84" s="13" t="s">
        <v>37</v>
      </c>
      <c r="AQ84" s="13" t="s">
        <v>39</v>
      </c>
      <c r="AR84" s="13" t="s">
        <v>43</v>
      </c>
      <c r="AS84" s="13" t="s">
        <v>41</v>
      </c>
      <c r="AT84" s="13" t="s">
        <v>42</v>
      </c>
      <c r="AU84" s="13">
        <v>2</v>
      </c>
      <c r="AV84" s="13" t="s">
        <v>4748</v>
      </c>
      <c r="AW84" s="13">
        <v>1876</v>
      </c>
      <c r="AX84" s="13" t="s">
        <v>37</v>
      </c>
      <c r="AY84" s="13" t="s">
        <v>43</v>
      </c>
      <c r="AZ84" s="13" t="s">
        <v>4749</v>
      </c>
      <c r="BA84" s="13" t="s">
        <v>39</v>
      </c>
    </row>
    <row r="85" spans="1:53" ht="236.25" x14ac:dyDescent="0.25">
      <c r="A85" s="13">
        <v>9001379926</v>
      </c>
      <c r="B85" s="13" t="s">
        <v>4750</v>
      </c>
      <c r="C85" s="13" t="s">
        <v>264</v>
      </c>
      <c r="D85" s="13" t="s">
        <v>48</v>
      </c>
      <c r="E85" s="13" t="s">
        <v>48</v>
      </c>
      <c r="F85" s="13" t="s">
        <v>4751</v>
      </c>
      <c r="G85" s="13" t="s">
        <v>4752</v>
      </c>
      <c r="H85" s="13" t="s">
        <v>329</v>
      </c>
      <c r="I85" s="13" t="s">
        <v>37</v>
      </c>
      <c r="J85" s="13" t="s">
        <v>4753</v>
      </c>
      <c r="K85" s="13">
        <v>594927</v>
      </c>
      <c r="L85" s="13" t="s">
        <v>57</v>
      </c>
      <c r="M85" s="239">
        <v>171215</v>
      </c>
      <c r="N85" s="239">
        <v>172214</v>
      </c>
      <c r="O85" s="58">
        <v>0.49203999999999998</v>
      </c>
      <c r="P85" s="239">
        <v>350000</v>
      </c>
      <c r="Q85" s="13" t="s">
        <v>37</v>
      </c>
      <c r="R85" s="13" t="s">
        <v>43</v>
      </c>
      <c r="S85" s="13" t="s">
        <v>43</v>
      </c>
      <c r="T85" s="240" t="s">
        <v>43</v>
      </c>
      <c r="U85" s="13" t="s">
        <v>43</v>
      </c>
      <c r="V85" s="240" t="s">
        <v>43</v>
      </c>
      <c r="W85" s="13" t="s">
        <v>1551</v>
      </c>
      <c r="X85" s="58">
        <v>3.6400000000000002E-2</v>
      </c>
      <c r="Y85" s="13">
        <v>43</v>
      </c>
      <c r="Z85" s="13">
        <v>44</v>
      </c>
      <c r="AA85" s="13">
        <v>20</v>
      </c>
      <c r="AB85" s="13">
        <v>63</v>
      </c>
      <c r="AC85" s="13">
        <v>64</v>
      </c>
      <c r="AD85" s="13" t="s">
        <v>80</v>
      </c>
      <c r="AE85" s="13" t="s">
        <v>80</v>
      </c>
      <c r="AF85" s="13" t="s">
        <v>37</v>
      </c>
      <c r="AG85" s="13" t="s">
        <v>43</v>
      </c>
      <c r="AH85" s="13" t="s">
        <v>40</v>
      </c>
      <c r="AI85" s="13" t="s">
        <v>40</v>
      </c>
      <c r="AJ85" s="13" t="s">
        <v>50</v>
      </c>
      <c r="AK85" s="13" t="s">
        <v>65</v>
      </c>
      <c r="AL85" s="239">
        <v>23787</v>
      </c>
      <c r="AM85" s="13" t="s">
        <v>65</v>
      </c>
      <c r="AN85" s="239">
        <v>23117</v>
      </c>
      <c r="AO85" s="239">
        <v>46904</v>
      </c>
      <c r="AP85" s="13" t="s">
        <v>37</v>
      </c>
      <c r="AQ85" s="13" t="s">
        <v>37</v>
      </c>
      <c r="AR85" s="13" t="s">
        <v>43</v>
      </c>
      <c r="AS85" s="13" t="s">
        <v>41</v>
      </c>
      <c r="AT85" s="13" t="s">
        <v>58</v>
      </c>
      <c r="AU85" s="13">
        <v>4</v>
      </c>
      <c r="AV85" s="13" t="s">
        <v>4754</v>
      </c>
      <c r="AW85" s="13">
        <v>1970</v>
      </c>
      <c r="AX85" s="13" t="s">
        <v>37</v>
      </c>
      <c r="AY85" s="13" t="s">
        <v>43</v>
      </c>
      <c r="AZ85" s="13" t="s">
        <v>4755</v>
      </c>
      <c r="BA85" s="13" t="s">
        <v>39</v>
      </c>
    </row>
    <row r="86" spans="1:53" ht="56.25" x14ac:dyDescent="0.25">
      <c r="A86" s="13">
        <v>9001381086</v>
      </c>
      <c r="B86" s="13" t="s">
        <v>4756</v>
      </c>
      <c r="C86" s="13" t="s">
        <v>264</v>
      </c>
      <c r="D86" s="13" t="s">
        <v>48</v>
      </c>
      <c r="E86" s="13" t="s">
        <v>48</v>
      </c>
      <c r="F86" s="13" t="s">
        <v>4757</v>
      </c>
      <c r="G86" s="13" t="s">
        <v>4758</v>
      </c>
      <c r="H86" s="13" t="s">
        <v>68</v>
      </c>
      <c r="I86" s="13" t="s">
        <v>37</v>
      </c>
      <c r="J86" s="13" t="s">
        <v>4759</v>
      </c>
      <c r="K86" s="13">
        <v>520316</v>
      </c>
      <c r="L86" s="13" t="s">
        <v>57</v>
      </c>
      <c r="M86" s="239">
        <v>102000</v>
      </c>
      <c r="N86" s="239">
        <v>102000</v>
      </c>
      <c r="O86" s="58">
        <v>0.85</v>
      </c>
      <c r="P86" s="239">
        <v>120000</v>
      </c>
      <c r="Q86" s="13" t="s">
        <v>37</v>
      </c>
      <c r="R86" s="13" t="s">
        <v>43</v>
      </c>
      <c r="S86" s="13" t="s">
        <v>43</v>
      </c>
      <c r="T86" s="240" t="s">
        <v>43</v>
      </c>
      <c r="U86" s="13" t="s">
        <v>43</v>
      </c>
      <c r="V86" s="240" t="s">
        <v>43</v>
      </c>
      <c r="W86" s="13" t="s">
        <v>44</v>
      </c>
      <c r="X86" s="58">
        <v>5.2900000000000003E-2</v>
      </c>
      <c r="Y86" s="13">
        <v>32</v>
      </c>
      <c r="Z86" s="13" t="s">
        <v>43</v>
      </c>
      <c r="AA86" s="13">
        <v>38</v>
      </c>
      <c r="AB86" s="13">
        <v>70</v>
      </c>
      <c r="AC86" s="13" t="s">
        <v>43</v>
      </c>
      <c r="AD86" s="13" t="s">
        <v>53</v>
      </c>
      <c r="AE86" s="13" t="s">
        <v>43</v>
      </c>
      <c r="AF86" s="13" t="s">
        <v>37</v>
      </c>
      <c r="AG86" s="13" t="s">
        <v>43</v>
      </c>
      <c r="AH86" s="13" t="s">
        <v>55</v>
      </c>
      <c r="AI86" s="13" t="s">
        <v>43</v>
      </c>
      <c r="AJ86" s="13" t="s">
        <v>43</v>
      </c>
      <c r="AK86" s="13" t="s">
        <v>45</v>
      </c>
      <c r="AL86" s="239">
        <v>25742.538</v>
      </c>
      <c r="AM86" s="13" t="s">
        <v>43</v>
      </c>
      <c r="AN86" s="240">
        <v>0</v>
      </c>
      <c r="AO86" s="239">
        <v>25742.538</v>
      </c>
      <c r="AP86" s="13" t="s">
        <v>37</v>
      </c>
      <c r="AQ86" s="13" t="s">
        <v>37</v>
      </c>
      <c r="AR86" s="13" t="s">
        <v>43</v>
      </c>
      <c r="AS86" s="13" t="s">
        <v>41</v>
      </c>
      <c r="AT86" s="13" t="s">
        <v>52</v>
      </c>
      <c r="AU86" s="13">
        <v>3</v>
      </c>
      <c r="AV86" s="13" t="s">
        <v>4760</v>
      </c>
      <c r="AW86" s="13">
        <v>1955</v>
      </c>
      <c r="AX86" s="13" t="s">
        <v>37</v>
      </c>
      <c r="AY86" s="13" t="s">
        <v>43</v>
      </c>
      <c r="AZ86" s="13" t="s">
        <v>4761</v>
      </c>
      <c r="BA86" s="13" t="s">
        <v>39</v>
      </c>
    </row>
    <row r="87" spans="1:53" ht="78.75" x14ac:dyDescent="0.25">
      <c r="A87" s="13">
        <v>9001385357</v>
      </c>
      <c r="B87" s="13" t="s">
        <v>4762</v>
      </c>
      <c r="C87" s="13" t="s">
        <v>264</v>
      </c>
      <c r="D87" s="13" t="s">
        <v>48</v>
      </c>
      <c r="E87" s="13" t="s">
        <v>48</v>
      </c>
      <c r="F87" s="13" t="s">
        <v>4763</v>
      </c>
      <c r="G87" s="13" t="s">
        <v>4193</v>
      </c>
      <c r="H87" s="13" t="s">
        <v>81</v>
      </c>
      <c r="I87" s="13" t="s">
        <v>37</v>
      </c>
      <c r="J87" s="13" t="s">
        <v>4764</v>
      </c>
      <c r="K87" s="13">
        <v>496436</v>
      </c>
      <c r="L87" s="13" t="s">
        <v>38</v>
      </c>
      <c r="M87" s="239">
        <v>70975</v>
      </c>
      <c r="N87" s="239">
        <v>70975</v>
      </c>
      <c r="O87" s="58">
        <v>0.85</v>
      </c>
      <c r="P87" s="239">
        <v>83500</v>
      </c>
      <c r="Q87" s="13" t="s">
        <v>37</v>
      </c>
      <c r="R87" s="13" t="s">
        <v>43</v>
      </c>
      <c r="S87" s="13" t="s">
        <v>43</v>
      </c>
      <c r="T87" s="239">
        <v>83500</v>
      </c>
      <c r="U87" s="13" t="s">
        <v>51</v>
      </c>
      <c r="V87" s="239">
        <v>12525</v>
      </c>
      <c r="W87" s="13" t="s">
        <v>44</v>
      </c>
      <c r="X87" s="58">
        <v>5.2400000000000002E-2</v>
      </c>
      <c r="Y87" s="13">
        <v>44</v>
      </c>
      <c r="Z87" s="13">
        <v>43</v>
      </c>
      <c r="AA87" s="13">
        <v>25</v>
      </c>
      <c r="AB87" s="13">
        <v>69</v>
      </c>
      <c r="AC87" s="13">
        <v>68</v>
      </c>
      <c r="AD87" s="13" t="s">
        <v>53</v>
      </c>
      <c r="AE87" s="13" t="s">
        <v>53</v>
      </c>
      <c r="AF87" s="13" t="s">
        <v>37</v>
      </c>
      <c r="AG87" s="13" t="s">
        <v>37</v>
      </c>
      <c r="AH87" s="13" t="s">
        <v>40</v>
      </c>
      <c r="AI87" s="13" t="s">
        <v>40</v>
      </c>
      <c r="AJ87" s="13" t="s">
        <v>50</v>
      </c>
      <c r="AK87" s="13" t="s">
        <v>45</v>
      </c>
      <c r="AL87" s="239">
        <v>33993</v>
      </c>
      <c r="AM87" s="13" t="s">
        <v>67</v>
      </c>
      <c r="AN87" s="240">
        <v>0</v>
      </c>
      <c r="AO87" s="239">
        <v>33993</v>
      </c>
      <c r="AP87" s="13" t="s">
        <v>37</v>
      </c>
      <c r="AQ87" s="13" t="s">
        <v>37</v>
      </c>
      <c r="AR87" s="13" t="s">
        <v>43</v>
      </c>
      <c r="AS87" s="13" t="s">
        <v>41</v>
      </c>
      <c r="AT87" s="13" t="s">
        <v>52</v>
      </c>
      <c r="AU87" s="13">
        <v>3</v>
      </c>
      <c r="AV87" s="13" t="s">
        <v>4765</v>
      </c>
      <c r="AW87" s="13">
        <v>1962</v>
      </c>
      <c r="AX87" s="13" t="s">
        <v>37</v>
      </c>
      <c r="AY87" s="13" t="s">
        <v>43</v>
      </c>
      <c r="AZ87" s="13" t="s">
        <v>4766</v>
      </c>
      <c r="BA87" s="13" t="s">
        <v>39</v>
      </c>
    </row>
    <row r="88" spans="1:53" ht="180" x14ac:dyDescent="0.25">
      <c r="A88" s="13">
        <v>9001389144</v>
      </c>
      <c r="B88" s="13" t="s">
        <v>4767</v>
      </c>
      <c r="C88" s="13" t="s">
        <v>264</v>
      </c>
      <c r="D88" s="13" t="s">
        <v>48</v>
      </c>
      <c r="E88" s="13" t="s">
        <v>48</v>
      </c>
      <c r="F88" s="13" t="s">
        <v>4768</v>
      </c>
      <c r="G88" s="13" t="s">
        <v>4769</v>
      </c>
      <c r="H88" s="13" t="s">
        <v>56</v>
      </c>
      <c r="I88" s="13" t="s">
        <v>37</v>
      </c>
      <c r="J88" s="13" t="s">
        <v>48</v>
      </c>
      <c r="K88" s="13">
        <v>724830</v>
      </c>
      <c r="L88" s="13" t="s">
        <v>38</v>
      </c>
      <c r="M88" s="239">
        <v>212457</v>
      </c>
      <c r="N88" s="239">
        <v>213756</v>
      </c>
      <c r="O88" s="58">
        <v>0.85519500000000004</v>
      </c>
      <c r="P88" s="239">
        <v>249950</v>
      </c>
      <c r="Q88" s="13" t="s">
        <v>37</v>
      </c>
      <c r="R88" s="13" t="s">
        <v>43</v>
      </c>
      <c r="S88" s="13" t="s">
        <v>43</v>
      </c>
      <c r="T88" s="239">
        <v>249950</v>
      </c>
      <c r="U88" s="13" t="s">
        <v>51</v>
      </c>
      <c r="V88" s="239">
        <v>30000</v>
      </c>
      <c r="W88" s="13" t="s">
        <v>44</v>
      </c>
      <c r="X88" s="58">
        <v>4.8399999999999999E-2</v>
      </c>
      <c r="Y88" s="13">
        <v>37</v>
      </c>
      <c r="Z88" s="13" t="s">
        <v>43</v>
      </c>
      <c r="AA88" s="13">
        <v>32</v>
      </c>
      <c r="AB88" s="13">
        <v>69</v>
      </c>
      <c r="AC88" s="13" t="s">
        <v>43</v>
      </c>
      <c r="AD88" s="13" t="s">
        <v>60</v>
      </c>
      <c r="AE88" s="13" t="s">
        <v>43</v>
      </c>
      <c r="AF88" s="13" t="s">
        <v>37</v>
      </c>
      <c r="AG88" s="13" t="s">
        <v>37</v>
      </c>
      <c r="AH88" s="13" t="s">
        <v>55</v>
      </c>
      <c r="AI88" s="13" t="s">
        <v>43</v>
      </c>
      <c r="AJ88" s="13" t="s">
        <v>43</v>
      </c>
      <c r="AK88" s="13" t="s">
        <v>45</v>
      </c>
      <c r="AL88" s="239">
        <v>80462</v>
      </c>
      <c r="AM88" s="13" t="s">
        <v>43</v>
      </c>
      <c r="AN88" s="240">
        <v>0</v>
      </c>
      <c r="AO88" s="239">
        <v>80462</v>
      </c>
      <c r="AP88" s="13" t="s">
        <v>37</v>
      </c>
      <c r="AQ88" s="13" t="s">
        <v>37</v>
      </c>
      <c r="AR88" s="13" t="s">
        <v>43</v>
      </c>
      <c r="AS88" s="13" t="s">
        <v>41</v>
      </c>
      <c r="AT88" s="13" t="s">
        <v>58</v>
      </c>
      <c r="AU88" s="13">
        <v>4</v>
      </c>
      <c r="AV88" s="13" t="s">
        <v>4770</v>
      </c>
      <c r="AW88" s="13">
        <v>2016</v>
      </c>
      <c r="AX88" s="13" t="s">
        <v>37</v>
      </c>
      <c r="AY88" s="13" t="s">
        <v>43</v>
      </c>
      <c r="AZ88" s="13" t="s">
        <v>4771</v>
      </c>
      <c r="BA88" s="13" t="s">
        <v>39</v>
      </c>
    </row>
    <row r="89" spans="1:53" ht="33.75" x14ac:dyDescent="0.25">
      <c r="A89" s="13">
        <v>9001389732</v>
      </c>
      <c r="B89" s="13" t="s">
        <v>4772</v>
      </c>
      <c r="C89" s="13" t="s">
        <v>264</v>
      </c>
      <c r="D89" s="13" t="s">
        <v>48</v>
      </c>
      <c r="E89" s="13" t="s">
        <v>48</v>
      </c>
      <c r="F89" s="13" t="s">
        <v>4773</v>
      </c>
      <c r="G89" s="13" t="s">
        <v>48</v>
      </c>
      <c r="H89" s="13" t="s">
        <v>647</v>
      </c>
      <c r="I89" s="13" t="s">
        <v>37</v>
      </c>
      <c r="J89" s="13" t="s">
        <v>4774</v>
      </c>
      <c r="K89" s="13">
        <v>570848</v>
      </c>
      <c r="L89" s="13" t="s">
        <v>57</v>
      </c>
      <c r="M89" s="239">
        <v>92000</v>
      </c>
      <c r="N89" s="239">
        <v>93840</v>
      </c>
      <c r="O89" s="58">
        <v>0.81599999999999995</v>
      </c>
      <c r="P89" s="239">
        <v>115000</v>
      </c>
      <c r="Q89" s="13" t="s">
        <v>39</v>
      </c>
      <c r="R89" s="13" t="s">
        <v>79</v>
      </c>
      <c r="S89" s="58">
        <v>1.3368983000000001</v>
      </c>
      <c r="T89" s="240" t="s">
        <v>43</v>
      </c>
      <c r="U89" s="13" t="s">
        <v>43</v>
      </c>
      <c r="V89" s="240" t="s">
        <v>43</v>
      </c>
      <c r="W89" s="13" t="s">
        <v>77</v>
      </c>
      <c r="X89" s="58">
        <v>4.6399999999999997E-2</v>
      </c>
      <c r="Y89" s="13">
        <v>31</v>
      </c>
      <c r="Z89" s="13" t="s">
        <v>43</v>
      </c>
      <c r="AA89" s="13">
        <v>25</v>
      </c>
      <c r="AB89" s="13">
        <v>56</v>
      </c>
      <c r="AC89" s="13" t="s">
        <v>43</v>
      </c>
      <c r="AD89" s="13" t="s">
        <v>53</v>
      </c>
      <c r="AE89" s="13" t="s">
        <v>43</v>
      </c>
      <c r="AF89" s="13" t="s">
        <v>43</v>
      </c>
      <c r="AG89" s="13" t="s">
        <v>43</v>
      </c>
      <c r="AH89" s="13" t="s">
        <v>40</v>
      </c>
      <c r="AI89" s="13" t="s">
        <v>43</v>
      </c>
      <c r="AJ89" s="13" t="s">
        <v>43</v>
      </c>
      <c r="AK89" s="13" t="s">
        <v>43</v>
      </c>
      <c r="AL89" s="240">
        <v>0</v>
      </c>
      <c r="AM89" s="13" t="s">
        <v>43</v>
      </c>
      <c r="AN89" s="240">
        <v>0</v>
      </c>
      <c r="AO89" s="240">
        <v>0</v>
      </c>
      <c r="AP89" s="13" t="s">
        <v>37</v>
      </c>
      <c r="AQ89" s="13" t="s">
        <v>37</v>
      </c>
      <c r="AR89" s="13" t="s">
        <v>43</v>
      </c>
      <c r="AS89" s="13" t="s">
        <v>41</v>
      </c>
      <c r="AT89" s="13" t="s">
        <v>42</v>
      </c>
      <c r="AU89" s="13">
        <v>3</v>
      </c>
      <c r="AV89" s="13" t="s">
        <v>4775</v>
      </c>
      <c r="AW89" s="13">
        <v>1916</v>
      </c>
      <c r="AX89" s="13" t="s">
        <v>37</v>
      </c>
      <c r="AY89" s="13" t="s">
        <v>43</v>
      </c>
      <c r="AZ89" s="13" t="s">
        <v>4776</v>
      </c>
      <c r="BA89" s="13" t="s">
        <v>39</v>
      </c>
    </row>
    <row r="90" spans="1:53" ht="78.75" x14ac:dyDescent="0.25">
      <c r="A90" s="13">
        <v>9001392192</v>
      </c>
      <c r="B90" s="13" t="s">
        <v>4777</v>
      </c>
      <c r="C90" s="13" t="s">
        <v>62</v>
      </c>
      <c r="D90" s="13" t="s">
        <v>48</v>
      </c>
      <c r="E90" s="13" t="s">
        <v>48</v>
      </c>
      <c r="F90" s="13" t="s">
        <v>48</v>
      </c>
      <c r="G90" s="13" t="s">
        <v>4778</v>
      </c>
      <c r="H90" s="13" t="s">
        <v>81</v>
      </c>
      <c r="I90" s="13" t="s">
        <v>37</v>
      </c>
      <c r="J90" s="13" t="s">
        <v>4779</v>
      </c>
      <c r="K90" s="13">
        <v>450713</v>
      </c>
      <c r="L90" s="13" t="s">
        <v>57</v>
      </c>
      <c r="M90" s="239">
        <v>81860</v>
      </c>
      <c r="N90" s="239">
        <v>81860</v>
      </c>
      <c r="O90" s="58">
        <v>0.81859999999999999</v>
      </c>
      <c r="P90" s="239">
        <v>100000</v>
      </c>
      <c r="Q90" s="13" t="s">
        <v>37</v>
      </c>
      <c r="R90" s="13" t="s">
        <v>43</v>
      </c>
      <c r="S90" s="13" t="s">
        <v>43</v>
      </c>
      <c r="T90" s="240" t="s">
        <v>43</v>
      </c>
      <c r="U90" s="13" t="s">
        <v>43</v>
      </c>
      <c r="V90" s="240" t="s">
        <v>43</v>
      </c>
      <c r="W90" s="13" t="s">
        <v>44</v>
      </c>
      <c r="X90" s="58">
        <v>5.2400000000000002E-2</v>
      </c>
      <c r="Y90" s="13">
        <v>45</v>
      </c>
      <c r="Z90" s="13">
        <v>44</v>
      </c>
      <c r="AA90" s="13">
        <v>16</v>
      </c>
      <c r="AB90" s="13">
        <v>61</v>
      </c>
      <c r="AC90" s="13">
        <v>60</v>
      </c>
      <c r="AD90" s="13" t="s">
        <v>53</v>
      </c>
      <c r="AE90" s="13" t="s">
        <v>53</v>
      </c>
      <c r="AF90" s="13" t="s">
        <v>37</v>
      </c>
      <c r="AG90" s="13" t="s">
        <v>43</v>
      </c>
      <c r="AH90" s="13" t="s">
        <v>40</v>
      </c>
      <c r="AI90" s="13" t="s">
        <v>40</v>
      </c>
      <c r="AJ90" s="13" t="s">
        <v>50</v>
      </c>
      <c r="AK90" s="13" t="s">
        <v>45</v>
      </c>
      <c r="AL90" s="239">
        <v>27671</v>
      </c>
      <c r="AM90" s="13" t="s">
        <v>45</v>
      </c>
      <c r="AN90" s="239">
        <v>10690</v>
      </c>
      <c r="AO90" s="239">
        <v>38361</v>
      </c>
      <c r="AP90" s="13" t="s">
        <v>37</v>
      </c>
      <c r="AQ90" s="13" t="s">
        <v>39</v>
      </c>
      <c r="AR90" s="13" t="s">
        <v>43</v>
      </c>
      <c r="AS90" s="13" t="s">
        <v>41</v>
      </c>
      <c r="AT90" s="13" t="s">
        <v>42</v>
      </c>
      <c r="AU90" s="13">
        <v>3</v>
      </c>
      <c r="AV90" s="13" t="s">
        <v>4780</v>
      </c>
      <c r="AW90" s="13">
        <v>1950</v>
      </c>
      <c r="AX90" s="13" t="s">
        <v>37</v>
      </c>
      <c r="AY90" s="13" t="s">
        <v>43</v>
      </c>
      <c r="AZ90" s="13" t="s">
        <v>4781</v>
      </c>
      <c r="BA90" s="13" t="s">
        <v>39</v>
      </c>
    </row>
    <row r="91" spans="1:53" ht="101.25" x14ac:dyDescent="0.25">
      <c r="A91" s="13">
        <v>9001387839</v>
      </c>
      <c r="B91" s="13" t="s">
        <v>4782</v>
      </c>
      <c r="C91" s="13" t="s">
        <v>264</v>
      </c>
      <c r="D91" s="13" t="s">
        <v>48</v>
      </c>
      <c r="E91" s="13" t="s">
        <v>48</v>
      </c>
      <c r="F91" s="13" t="s">
        <v>4783</v>
      </c>
      <c r="G91" s="13" t="s">
        <v>4784</v>
      </c>
      <c r="H91" s="13" t="s">
        <v>275</v>
      </c>
      <c r="I91" s="13" t="s">
        <v>37</v>
      </c>
      <c r="J91" s="13" t="s">
        <v>4785</v>
      </c>
      <c r="K91" s="13">
        <v>523139</v>
      </c>
      <c r="L91" s="13" t="s">
        <v>38</v>
      </c>
      <c r="M91" s="239">
        <v>407600</v>
      </c>
      <c r="N91" s="239">
        <v>407600</v>
      </c>
      <c r="O91" s="58">
        <v>0.83183669999999998</v>
      </c>
      <c r="P91" s="239">
        <v>490000</v>
      </c>
      <c r="Q91" s="13" t="s">
        <v>37</v>
      </c>
      <c r="R91" s="13" t="s">
        <v>43</v>
      </c>
      <c r="S91" s="13" t="s">
        <v>43</v>
      </c>
      <c r="T91" s="239">
        <v>490000</v>
      </c>
      <c r="U91" s="13" t="s">
        <v>51</v>
      </c>
      <c r="V91" s="240" t="s">
        <v>43</v>
      </c>
      <c r="W91" s="13" t="s">
        <v>44</v>
      </c>
      <c r="X91" s="58">
        <v>5.2400000000000002E-2</v>
      </c>
      <c r="Y91" s="13">
        <v>33</v>
      </c>
      <c r="Z91" s="13" t="s">
        <v>43</v>
      </c>
      <c r="AA91" s="13">
        <v>35</v>
      </c>
      <c r="AB91" s="13">
        <v>68</v>
      </c>
      <c r="AC91" s="13" t="s">
        <v>43</v>
      </c>
      <c r="AD91" s="13" t="s">
        <v>53</v>
      </c>
      <c r="AE91" s="13" t="s">
        <v>43</v>
      </c>
      <c r="AF91" s="13" t="s">
        <v>37</v>
      </c>
      <c r="AG91" s="13" t="s">
        <v>37</v>
      </c>
      <c r="AH91" s="13" t="s">
        <v>55</v>
      </c>
      <c r="AI91" s="13" t="s">
        <v>43</v>
      </c>
      <c r="AJ91" s="13" t="s">
        <v>43</v>
      </c>
      <c r="AK91" s="13" t="s">
        <v>65</v>
      </c>
      <c r="AL91" s="239">
        <v>109555</v>
      </c>
      <c r="AM91" s="13" t="s">
        <v>43</v>
      </c>
      <c r="AN91" s="240">
        <v>0</v>
      </c>
      <c r="AO91" s="239">
        <v>109555</v>
      </c>
      <c r="AP91" s="13" t="s">
        <v>37</v>
      </c>
      <c r="AQ91" s="13" t="s">
        <v>37</v>
      </c>
      <c r="AR91" s="13" t="s">
        <v>43</v>
      </c>
      <c r="AS91" s="13" t="s">
        <v>41</v>
      </c>
      <c r="AT91" s="13" t="s">
        <v>58</v>
      </c>
      <c r="AU91" s="13">
        <v>4</v>
      </c>
      <c r="AV91" s="13" t="s">
        <v>4786</v>
      </c>
      <c r="AW91" s="13">
        <v>1998</v>
      </c>
      <c r="AX91" s="13" t="s">
        <v>37</v>
      </c>
      <c r="AY91" s="13" t="s">
        <v>43</v>
      </c>
      <c r="AZ91" s="13" t="s">
        <v>4787</v>
      </c>
      <c r="BA91" s="13" t="s">
        <v>39</v>
      </c>
    </row>
    <row r="92" spans="1:53" ht="56.25" x14ac:dyDescent="0.25">
      <c r="A92" s="13">
        <v>9001394059</v>
      </c>
      <c r="B92" s="13" t="s">
        <v>4788</v>
      </c>
      <c r="C92" s="13" t="s">
        <v>62</v>
      </c>
      <c r="D92" s="13" t="s">
        <v>48</v>
      </c>
      <c r="E92" s="13" t="s">
        <v>48</v>
      </c>
      <c r="F92" s="13" t="s">
        <v>48</v>
      </c>
      <c r="G92" s="13" t="s">
        <v>4789</v>
      </c>
      <c r="H92" s="13" t="s">
        <v>165</v>
      </c>
      <c r="I92" s="13" t="s">
        <v>37</v>
      </c>
      <c r="J92" s="13" t="s">
        <v>4790</v>
      </c>
      <c r="K92" s="13">
        <v>564825</v>
      </c>
      <c r="L92" s="13" t="s">
        <v>57</v>
      </c>
      <c r="M92" s="239">
        <v>144500</v>
      </c>
      <c r="N92" s="239">
        <v>144500</v>
      </c>
      <c r="O92" s="58">
        <v>0.85</v>
      </c>
      <c r="P92" s="239">
        <v>170000</v>
      </c>
      <c r="Q92" s="13" t="s">
        <v>37</v>
      </c>
      <c r="R92" s="13" t="s">
        <v>43</v>
      </c>
      <c r="S92" s="13" t="s">
        <v>43</v>
      </c>
      <c r="T92" s="240" t="s">
        <v>43</v>
      </c>
      <c r="U92" s="13" t="s">
        <v>43</v>
      </c>
      <c r="V92" s="240" t="s">
        <v>43</v>
      </c>
      <c r="W92" s="13" t="s">
        <v>44</v>
      </c>
      <c r="X92" s="58">
        <v>4.8899999999999999E-2</v>
      </c>
      <c r="Y92" s="13">
        <v>36</v>
      </c>
      <c r="Z92" s="13">
        <v>37</v>
      </c>
      <c r="AA92" s="13">
        <v>30</v>
      </c>
      <c r="AB92" s="13">
        <v>66</v>
      </c>
      <c r="AC92" s="13">
        <v>67</v>
      </c>
      <c r="AD92" s="13" t="s">
        <v>53</v>
      </c>
      <c r="AE92" s="13" t="s">
        <v>53</v>
      </c>
      <c r="AF92" s="13" t="s">
        <v>37</v>
      </c>
      <c r="AG92" s="13" t="s">
        <v>43</v>
      </c>
      <c r="AH92" s="13" t="s">
        <v>40</v>
      </c>
      <c r="AI92" s="13" t="s">
        <v>40</v>
      </c>
      <c r="AJ92" s="13" t="s">
        <v>50</v>
      </c>
      <c r="AK92" s="13" t="s">
        <v>65</v>
      </c>
      <c r="AL92" s="239">
        <v>36145</v>
      </c>
      <c r="AM92" s="13" t="s">
        <v>45</v>
      </c>
      <c r="AN92" s="240">
        <v>24400</v>
      </c>
      <c r="AO92" s="240">
        <v>60545</v>
      </c>
      <c r="AP92" s="13" t="s">
        <v>37</v>
      </c>
      <c r="AQ92" s="13" t="s">
        <v>39</v>
      </c>
      <c r="AR92" s="239">
        <v>25508</v>
      </c>
      <c r="AS92" s="13" t="s">
        <v>41</v>
      </c>
      <c r="AT92" s="13" t="s">
        <v>42</v>
      </c>
      <c r="AU92" s="13">
        <v>3</v>
      </c>
      <c r="AV92" s="13" t="s">
        <v>4791</v>
      </c>
      <c r="AW92" s="13">
        <v>2008</v>
      </c>
      <c r="AX92" s="13" t="s">
        <v>37</v>
      </c>
      <c r="AY92" s="13" t="s">
        <v>43</v>
      </c>
      <c r="AZ92" s="13" t="s">
        <v>4792</v>
      </c>
      <c r="BA92" s="13" t="s">
        <v>39</v>
      </c>
    </row>
  </sheetData>
  <autoFilter ref="A5:BA92"/>
  <mergeCells count="6">
    <mergeCell ref="Y4:AR4"/>
    <mergeCell ref="AS4:BA4"/>
    <mergeCell ref="K4:X4"/>
    <mergeCell ref="A4:B4"/>
    <mergeCell ref="C4:G4"/>
    <mergeCell ref="H4:I4"/>
  </mergeCells>
  <pageMargins left="0" right="0" top="0" bottom="0.35433070866141736" header="0" footer="0.11811023622047245"/>
  <pageSetup scale="85" pageOrder="overThenDown" orientation="landscape" r:id="rId1"/>
  <headerFooter scaleWithDoc="0">
    <oddFooter>&amp;L&amp;"Calibri,Regular"&amp;8&amp;K00-049Private &amp; Confidential&amp;R&amp;"Calibri,Regular"&amp;8&amp;K00-034Page&amp;P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903"/>
  <sheetViews>
    <sheetView showGridLines="0" zoomScaleNormal="100" workbookViewId="0">
      <pane xSplit="2" ySplit="5" topLeftCell="C6" activePane="bottomRight" state="frozen"/>
      <selection pane="topRight" activeCell="C1" sqref="C1"/>
      <selection pane="bottomLeft" activeCell="A6" sqref="A6"/>
      <selection pane="bottomRight" activeCell="C817" sqref="C817:C903"/>
    </sheetView>
  </sheetViews>
  <sheetFormatPr defaultRowHeight="11.25" x14ac:dyDescent="0.25"/>
  <cols>
    <col min="1" max="1" width="11.7109375" style="75" bestFit="1" customWidth="1"/>
    <col min="2" max="2" width="12" style="13" customWidth="1"/>
    <col min="3" max="3" width="9" style="13" customWidth="1"/>
    <col min="4" max="4" width="16.42578125" style="13" customWidth="1"/>
    <col min="5" max="8" width="78.7109375" style="12" customWidth="1"/>
    <col min="9" max="9" width="17.7109375" style="13" customWidth="1"/>
    <col min="10" max="10" width="10.7109375" style="13" customWidth="1"/>
    <col min="11" max="11" width="63.42578125" style="13" customWidth="1"/>
    <col min="12" max="12" width="9.5703125" style="13" customWidth="1"/>
    <col min="13" max="13" width="10.42578125" style="13" bestFit="1" customWidth="1"/>
    <col min="14" max="14" width="8.7109375" style="36" customWidth="1"/>
    <col min="15" max="15" width="15.28515625" style="36" customWidth="1"/>
    <col min="16" max="16" width="10" style="63" customWidth="1"/>
    <col min="17" max="17" width="12.7109375" style="36" customWidth="1"/>
    <col min="18" max="18" width="7.85546875" style="13" customWidth="1"/>
    <col min="19" max="19" width="19.140625" style="13" customWidth="1"/>
    <col min="20" max="20" width="14.5703125" style="13" customWidth="1"/>
    <col min="21" max="21" width="10.7109375" style="36" customWidth="1"/>
    <col min="22" max="22" width="12.5703125" style="13" bestFit="1" customWidth="1"/>
    <col min="23" max="23" width="14.140625" style="13" customWidth="1"/>
    <col min="24" max="24" width="11.85546875" style="13" customWidth="1"/>
    <col min="25" max="25" width="9" style="63" customWidth="1"/>
    <col min="26" max="26" width="6.140625" style="13" bestFit="1" customWidth="1"/>
    <col min="27" max="27" width="10" style="13" customWidth="1"/>
    <col min="28" max="28" width="7.28515625" style="13" customWidth="1"/>
    <col min="29" max="30" width="8" style="13" customWidth="1"/>
    <col min="31" max="31" width="16.42578125" style="13" customWidth="1"/>
    <col min="32" max="32" width="12.7109375" style="13" customWidth="1"/>
    <col min="33" max="33" width="12.5703125" style="13" customWidth="1"/>
    <col min="34" max="34" width="11.7109375" style="13" customWidth="1"/>
    <col min="35" max="35" width="14.42578125" style="13" bestFit="1" customWidth="1"/>
    <col min="36" max="36" width="20.140625" style="13" customWidth="1"/>
    <col min="37" max="37" width="17" style="13" bestFit="1" customWidth="1"/>
    <col min="38" max="38" width="17.7109375" style="13" customWidth="1"/>
    <col min="39" max="39" width="17" style="33" bestFit="1" customWidth="1"/>
    <col min="40" max="40" width="16.7109375" style="13" customWidth="1"/>
    <col min="41" max="41" width="15.5703125" style="33" bestFit="1" customWidth="1"/>
    <col min="42" max="42" width="14" style="33" customWidth="1"/>
    <col min="43" max="43" width="16.28515625" style="13" customWidth="1"/>
    <col min="44" max="44" width="18.42578125" style="13" customWidth="1"/>
    <col min="45" max="45" width="11.7109375" style="13" customWidth="1"/>
    <col min="46" max="46" width="11.42578125" style="13" bestFit="1" customWidth="1"/>
    <col min="47" max="47" width="12.42578125" style="13" customWidth="1"/>
    <col min="48" max="48" width="11.7109375" style="13" customWidth="1"/>
    <col min="49" max="49" width="8.5703125" style="13" bestFit="1" customWidth="1"/>
    <col min="50" max="50" width="10.140625" style="13" customWidth="1"/>
    <col min="51" max="51" width="12.28515625" style="13" customWidth="1"/>
    <col min="52" max="52" width="11.140625" style="13" bestFit="1" customWidth="1"/>
    <col min="53" max="53" width="10.140625" style="13" customWidth="1"/>
    <col min="54" max="54" width="10.85546875" style="13" customWidth="1"/>
    <col min="55" max="55" width="13.28515625" style="13" customWidth="1"/>
    <col min="56" max="56" width="12" style="13" customWidth="1"/>
    <col min="57" max="57" width="13.5703125" style="13" customWidth="1"/>
    <col min="58" max="58" width="13.140625" style="13" customWidth="1"/>
    <col min="59" max="59" width="14.28515625" style="13" customWidth="1"/>
    <col min="60" max="60" width="18.28515625" style="13" customWidth="1"/>
    <col min="61" max="61" width="20.140625" style="13" bestFit="1" customWidth="1"/>
    <col min="62" max="16384" width="9.140625" style="13"/>
  </cols>
  <sheetData>
    <row r="1" spans="1:54" s="87" customFormat="1" ht="15" x14ac:dyDescent="0.25">
      <c r="A1" s="120"/>
      <c r="B1" s="80"/>
      <c r="C1" s="80"/>
      <c r="D1" s="80"/>
      <c r="E1" s="50"/>
      <c r="F1" s="50"/>
      <c r="G1" s="50"/>
      <c r="H1" s="81"/>
      <c r="I1" s="24"/>
      <c r="J1" s="24"/>
      <c r="K1" s="24"/>
      <c r="L1" s="80"/>
      <c r="M1" s="80"/>
      <c r="N1" s="35"/>
      <c r="O1" s="35"/>
      <c r="P1" s="82"/>
      <c r="Q1" s="35"/>
      <c r="R1" s="80"/>
      <c r="S1" s="80"/>
      <c r="T1" s="24"/>
      <c r="U1" s="83"/>
      <c r="V1" s="84"/>
      <c r="W1" s="84"/>
      <c r="X1" s="84"/>
      <c r="Y1" s="85"/>
      <c r="Z1" s="84"/>
      <c r="AA1" s="84"/>
      <c r="AB1" s="84"/>
      <c r="AC1" s="84"/>
      <c r="AD1" s="84"/>
      <c r="AE1" s="84"/>
      <c r="AF1" s="84"/>
      <c r="AG1" s="84"/>
      <c r="AH1" s="84"/>
      <c r="AI1" s="84"/>
      <c r="AJ1" s="84"/>
      <c r="AK1" s="84"/>
      <c r="AL1" s="84"/>
      <c r="AM1" s="86"/>
      <c r="AN1" s="84"/>
      <c r="AO1" s="86"/>
      <c r="AP1" s="86"/>
      <c r="AQ1" s="84"/>
      <c r="AR1" s="84"/>
      <c r="AS1" s="84"/>
      <c r="AT1" s="84"/>
      <c r="AU1" s="84"/>
      <c r="AV1" s="84"/>
      <c r="AW1" s="84"/>
      <c r="AX1" s="84"/>
      <c r="AY1" s="84"/>
      <c r="AZ1" s="84"/>
      <c r="BA1" s="84"/>
      <c r="BB1" s="84"/>
    </row>
    <row r="2" spans="1:54" ht="28.5" x14ac:dyDescent="0.25">
      <c r="A2" s="121"/>
      <c r="B2" s="30"/>
      <c r="C2" s="30"/>
      <c r="D2" s="24"/>
      <c r="E2" s="52"/>
      <c r="F2" s="53" t="s">
        <v>3237</v>
      </c>
      <c r="G2" s="54"/>
      <c r="H2" s="52"/>
      <c r="I2" s="31"/>
      <c r="J2" s="31"/>
      <c r="K2" s="31"/>
      <c r="L2" s="30"/>
      <c r="M2" s="30"/>
      <c r="N2" s="34"/>
      <c r="O2" s="34"/>
      <c r="P2" s="78"/>
      <c r="Q2" s="37"/>
      <c r="R2" s="30"/>
      <c r="S2" s="30"/>
      <c r="T2" s="31"/>
      <c r="U2" s="38"/>
      <c r="V2" s="21"/>
      <c r="W2" s="21"/>
      <c r="X2" s="21"/>
      <c r="Y2" s="60"/>
      <c r="Z2" s="21"/>
      <c r="AA2" s="21"/>
      <c r="AB2" s="21"/>
      <c r="AC2" s="21"/>
      <c r="AD2" s="21"/>
      <c r="AE2" s="21"/>
      <c r="AF2" s="21"/>
      <c r="AG2" s="21"/>
      <c r="AH2" s="21"/>
      <c r="AI2" s="21"/>
      <c r="AJ2" s="21"/>
      <c r="AK2" s="21"/>
      <c r="AL2" s="21"/>
      <c r="AM2" s="79"/>
      <c r="AN2" s="21"/>
      <c r="AO2" s="79"/>
      <c r="AP2" s="79"/>
      <c r="AQ2" s="21"/>
      <c r="AR2" s="21"/>
      <c r="AS2" s="21"/>
      <c r="AT2" s="21"/>
      <c r="AU2" s="21"/>
      <c r="AV2" s="21"/>
      <c r="AW2" s="21"/>
      <c r="AX2" s="21"/>
      <c r="AY2" s="21"/>
      <c r="AZ2" s="21"/>
      <c r="BA2" s="21"/>
      <c r="BB2" s="21"/>
    </row>
    <row r="3" spans="1:54" s="87" customFormat="1" ht="15" x14ac:dyDescent="0.25">
      <c r="A3" s="120"/>
      <c r="B3" s="80"/>
      <c r="C3" s="80"/>
      <c r="D3" s="24"/>
      <c r="E3" s="52"/>
      <c r="F3" s="52"/>
      <c r="G3" s="55"/>
      <c r="H3" s="52"/>
      <c r="I3" s="24"/>
      <c r="J3" s="24"/>
      <c r="K3" s="24"/>
      <c r="L3" s="80"/>
      <c r="M3" s="80"/>
      <c r="N3" s="35"/>
      <c r="O3" s="35"/>
      <c r="P3" s="82"/>
      <c r="Q3" s="88"/>
      <c r="R3" s="80"/>
      <c r="S3" s="80"/>
      <c r="T3" s="24"/>
      <c r="U3" s="83"/>
      <c r="V3" s="84"/>
      <c r="W3" s="84"/>
      <c r="X3" s="84"/>
      <c r="Y3" s="85"/>
      <c r="Z3" s="84"/>
      <c r="AA3" s="84"/>
      <c r="AB3" s="84"/>
      <c r="AC3" s="84"/>
      <c r="AD3" s="84"/>
      <c r="AE3" s="84"/>
      <c r="AF3" s="84"/>
      <c r="AG3" s="84"/>
      <c r="AH3" s="84"/>
      <c r="AI3" s="84"/>
      <c r="AJ3" s="84"/>
      <c r="AK3" s="84"/>
      <c r="AL3" s="84"/>
      <c r="AM3" s="86"/>
      <c r="AN3" s="84"/>
      <c r="AO3" s="86"/>
      <c r="AP3" s="86"/>
      <c r="AQ3" s="84"/>
      <c r="AR3" s="84"/>
      <c r="AS3" s="84"/>
      <c r="AT3" s="84"/>
      <c r="AU3" s="84"/>
      <c r="AV3" s="84"/>
      <c r="AW3" s="84"/>
      <c r="AX3" s="84"/>
      <c r="AY3" s="84"/>
      <c r="AZ3" s="84"/>
      <c r="BA3" s="84"/>
      <c r="BB3" s="84"/>
    </row>
    <row r="4" spans="1:54" ht="23.25" x14ac:dyDescent="0.25">
      <c r="A4" s="231" t="s">
        <v>144</v>
      </c>
      <c r="B4" s="231"/>
      <c r="C4" s="119"/>
      <c r="D4" s="235" t="s">
        <v>0</v>
      </c>
      <c r="E4" s="236"/>
      <c r="F4" s="236"/>
      <c r="G4" s="236"/>
      <c r="H4" s="237"/>
      <c r="I4" s="233" t="s">
        <v>145</v>
      </c>
      <c r="J4" s="233"/>
      <c r="K4" s="65" t="s">
        <v>1</v>
      </c>
      <c r="L4" s="234" t="s">
        <v>146</v>
      </c>
      <c r="M4" s="234"/>
      <c r="N4" s="234"/>
      <c r="O4" s="234"/>
      <c r="P4" s="234"/>
      <c r="Q4" s="234"/>
      <c r="R4" s="234"/>
      <c r="S4" s="234"/>
      <c r="T4" s="234"/>
      <c r="U4" s="234"/>
      <c r="V4" s="234"/>
      <c r="W4" s="234"/>
      <c r="X4" s="234"/>
      <c r="Y4" s="234"/>
      <c r="Z4" s="233" t="s">
        <v>147</v>
      </c>
      <c r="AA4" s="233"/>
      <c r="AB4" s="233"/>
      <c r="AC4" s="233"/>
      <c r="AD4" s="233"/>
      <c r="AE4" s="233"/>
      <c r="AF4" s="233"/>
      <c r="AG4" s="233"/>
      <c r="AH4" s="233"/>
      <c r="AI4" s="233"/>
      <c r="AJ4" s="233"/>
      <c r="AK4" s="233"/>
      <c r="AL4" s="233"/>
      <c r="AM4" s="233"/>
      <c r="AN4" s="233"/>
      <c r="AO4" s="233"/>
      <c r="AP4" s="233"/>
      <c r="AQ4" s="233"/>
      <c r="AR4" s="233"/>
      <c r="AS4" s="233"/>
      <c r="AT4" s="230" t="s">
        <v>148</v>
      </c>
      <c r="AU4" s="230"/>
      <c r="AV4" s="230"/>
      <c r="AW4" s="230"/>
      <c r="AX4" s="230"/>
      <c r="AY4" s="230"/>
      <c r="AZ4" s="230"/>
      <c r="BA4" s="230"/>
      <c r="BB4" s="230"/>
    </row>
    <row r="5" spans="1:54" s="96" customFormat="1" ht="48" x14ac:dyDescent="0.25">
      <c r="A5" s="211" t="s">
        <v>2</v>
      </c>
      <c r="B5" s="212" t="s">
        <v>149</v>
      </c>
      <c r="C5" s="212" t="s">
        <v>3801</v>
      </c>
      <c r="D5" s="213" t="s">
        <v>24</v>
      </c>
      <c r="E5" s="213" t="s">
        <v>26</v>
      </c>
      <c r="F5" s="213" t="s">
        <v>27</v>
      </c>
      <c r="G5" s="213" t="s">
        <v>2296</v>
      </c>
      <c r="H5" s="213" t="s">
        <v>28</v>
      </c>
      <c r="I5" s="214" t="s">
        <v>25</v>
      </c>
      <c r="J5" s="214" t="s">
        <v>150</v>
      </c>
      <c r="K5" s="219" t="s">
        <v>1</v>
      </c>
      <c r="L5" s="220" t="s">
        <v>151</v>
      </c>
      <c r="M5" s="220" t="s">
        <v>4</v>
      </c>
      <c r="N5" s="221" t="s">
        <v>17</v>
      </c>
      <c r="O5" s="221" t="s">
        <v>96</v>
      </c>
      <c r="P5" s="222" t="s">
        <v>18</v>
      </c>
      <c r="Q5" s="221" t="s">
        <v>15</v>
      </c>
      <c r="R5" s="220" t="s">
        <v>3</v>
      </c>
      <c r="S5" s="220" t="s">
        <v>33</v>
      </c>
      <c r="T5" s="220" t="s">
        <v>34</v>
      </c>
      <c r="U5" s="221" t="s">
        <v>16</v>
      </c>
      <c r="V5" s="220" t="s">
        <v>32</v>
      </c>
      <c r="W5" s="220" t="s">
        <v>152</v>
      </c>
      <c r="X5" s="220" t="s">
        <v>21</v>
      </c>
      <c r="Y5" s="222" t="s">
        <v>20</v>
      </c>
      <c r="Z5" s="214" t="s">
        <v>5</v>
      </c>
      <c r="AA5" s="214" t="s">
        <v>6</v>
      </c>
      <c r="AB5" s="214" t="s">
        <v>19</v>
      </c>
      <c r="AC5" s="214" t="s">
        <v>153</v>
      </c>
      <c r="AD5" s="214" t="s">
        <v>154</v>
      </c>
      <c r="AE5" s="214" t="s">
        <v>29</v>
      </c>
      <c r="AF5" s="214" t="s">
        <v>30</v>
      </c>
      <c r="AG5" s="214" t="s">
        <v>155</v>
      </c>
      <c r="AH5" s="214" t="s">
        <v>156</v>
      </c>
      <c r="AI5" s="214" t="s">
        <v>7</v>
      </c>
      <c r="AJ5" s="214" t="s">
        <v>8</v>
      </c>
      <c r="AK5" s="214" t="s">
        <v>31</v>
      </c>
      <c r="AL5" s="214" t="s">
        <v>22</v>
      </c>
      <c r="AM5" s="215" t="s">
        <v>157</v>
      </c>
      <c r="AN5" s="214" t="s">
        <v>23</v>
      </c>
      <c r="AO5" s="215" t="s">
        <v>158</v>
      </c>
      <c r="AP5" s="215" t="s">
        <v>159</v>
      </c>
      <c r="AQ5" s="214" t="s">
        <v>160</v>
      </c>
      <c r="AR5" s="214" t="s">
        <v>161</v>
      </c>
      <c r="AS5" s="216" t="s">
        <v>162</v>
      </c>
      <c r="AT5" s="217" t="s">
        <v>9</v>
      </c>
      <c r="AU5" s="217" t="s">
        <v>10</v>
      </c>
      <c r="AV5" s="218" t="s">
        <v>11</v>
      </c>
      <c r="AW5" s="217" t="s">
        <v>35</v>
      </c>
      <c r="AX5" s="217" t="s">
        <v>14</v>
      </c>
      <c r="AY5" s="217" t="s">
        <v>12</v>
      </c>
      <c r="AZ5" s="217" t="s">
        <v>13</v>
      </c>
      <c r="BA5" s="217" t="s">
        <v>36</v>
      </c>
      <c r="BB5" s="217" t="s">
        <v>163</v>
      </c>
    </row>
    <row r="6" spans="1:54" s="14" customFormat="1" ht="240" x14ac:dyDescent="0.25">
      <c r="A6" s="73">
        <v>961046302</v>
      </c>
      <c r="B6" s="47" t="s">
        <v>3802</v>
      </c>
      <c r="C6" s="144">
        <v>42370</v>
      </c>
      <c r="D6" s="47" t="s">
        <v>264</v>
      </c>
      <c r="E6" s="48" t="s">
        <v>48</v>
      </c>
      <c r="F6" s="48" t="s">
        <v>48</v>
      </c>
      <c r="G6" s="48" t="s">
        <v>3803</v>
      </c>
      <c r="H6" s="48" t="s">
        <v>3804</v>
      </c>
      <c r="I6" s="47" t="s">
        <v>328</v>
      </c>
      <c r="J6" s="47" t="s">
        <v>37</v>
      </c>
      <c r="K6" s="47" t="s">
        <v>3805</v>
      </c>
      <c r="L6" s="47">
        <v>558123</v>
      </c>
      <c r="M6" s="47" t="s">
        <v>57</v>
      </c>
      <c r="N6" s="69">
        <v>87500</v>
      </c>
      <c r="O6" s="69">
        <v>87500</v>
      </c>
      <c r="P6" s="67">
        <v>0.79545449999999995</v>
      </c>
      <c r="Q6" s="69">
        <v>110000</v>
      </c>
      <c r="R6" s="47" t="s">
        <v>37</v>
      </c>
      <c r="S6" s="47" t="s">
        <v>43</v>
      </c>
      <c r="T6" s="47" t="s">
        <v>43</v>
      </c>
      <c r="U6" s="69" t="s">
        <v>43</v>
      </c>
      <c r="V6" s="47" t="s">
        <v>43</v>
      </c>
      <c r="W6" s="47" t="s">
        <v>43</v>
      </c>
      <c r="X6" s="47" t="s">
        <v>44</v>
      </c>
      <c r="Y6" s="67">
        <v>4.3400000000000001E-2</v>
      </c>
      <c r="Z6" s="47">
        <v>42</v>
      </c>
      <c r="AA6" s="47">
        <v>46</v>
      </c>
      <c r="AB6" s="47">
        <v>20</v>
      </c>
      <c r="AC6" s="47"/>
      <c r="AD6" s="47"/>
      <c r="AE6" s="47" t="s">
        <v>53</v>
      </c>
      <c r="AF6" s="47" t="s">
        <v>54</v>
      </c>
      <c r="AG6" s="47" t="s">
        <v>37</v>
      </c>
      <c r="AH6" s="47" t="s">
        <v>43</v>
      </c>
      <c r="AI6" s="47" t="s">
        <v>55</v>
      </c>
      <c r="AJ6" s="47" t="s">
        <v>55</v>
      </c>
      <c r="AK6" s="47" t="s">
        <v>164</v>
      </c>
      <c r="AL6" s="47" t="s">
        <v>45</v>
      </c>
      <c r="AM6" s="158">
        <v>15303</v>
      </c>
      <c r="AN6" s="47" t="s">
        <v>45</v>
      </c>
      <c r="AO6" s="158">
        <v>22145</v>
      </c>
      <c r="AP6" s="158">
        <v>37448</v>
      </c>
      <c r="AQ6" s="47" t="s">
        <v>37</v>
      </c>
      <c r="AR6" s="47" t="s">
        <v>37</v>
      </c>
      <c r="AS6" s="49">
        <v>8580</v>
      </c>
      <c r="AT6" s="47" t="s">
        <v>41</v>
      </c>
      <c r="AU6" s="47" t="s">
        <v>42</v>
      </c>
      <c r="AV6" s="73">
        <v>3</v>
      </c>
      <c r="AW6" s="47" t="s">
        <v>3806</v>
      </c>
      <c r="AX6" s="47">
        <v>1940</v>
      </c>
      <c r="AY6" s="47" t="s">
        <v>37</v>
      </c>
      <c r="AZ6" s="47" t="s">
        <v>43</v>
      </c>
      <c r="BA6" s="47" t="s">
        <v>3807</v>
      </c>
      <c r="BB6" s="47" t="s">
        <v>39</v>
      </c>
    </row>
    <row r="7" spans="1:54" s="14" customFormat="1" ht="36" x14ac:dyDescent="0.25">
      <c r="A7" s="73">
        <v>961051702</v>
      </c>
      <c r="B7" s="47" t="s">
        <v>3808</v>
      </c>
      <c r="C7" s="144">
        <v>42370</v>
      </c>
      <c r="D7" s="47" t="s">
        <v>264</v>
      </c>
      <c r="E7" s="48" t="s">
        <v>48</v>
      </c>
      <c r="F7" s="48" t="s">
        <v>48</v>
      </c>
      <c r="G7" s="48" t="s">
        <v>3809</v>
      </c>
      <c r="H7" s="48" t="s">
        <v>3810</v>
      </c>
      <c r="I7" s="47" t="s">
        <v>56</v>
      </c>
      <c r="J7" s="47" t="s">
        <v>37</v>
      </c>
      <c r="K7" s="47" t="s">
        <v>3811</v>
      </c>
      <c r="L7" s="47">
        <v>601852</v>
      </c>
      <c r="M7" s="47" t="s">
        <v>57</v>
      </c>
      <c r="N7" s="69">
        <v>100000</v>
      </c>
      <c r="O7" s="69">
        <v>102000</v>
      </c>
      <c r="P7" s="67">
        <v>0.63749999999999996</v>
      </c>
      <c r="Q7" s="69">
        <v>160000</v>
      </c>
      <c r="R7" s="47" t="s">
        <v>39</v>
      </c>
      <c r="S7" s="47" t="s">
        <v>78</v>
      </c>
      <c r="T7" s="47">
        <v>1.2513368</v>
      </c>
      <c r="U7" s="69" t="s">
        <v>43</v>
      </c>
      <c r="V7" s="47" t="s">
        <v>43</v>
      </c>
      <c r="W7" s="47" t="s">
        <v>43</v>
      </c>
      <c r="X7" s="47" t="s">
        <v>77</v>
      </c>
      <c r="Y7" s="67">
        <v>3.39E-2</v>
      </c>
      <c r="Z7" s="47">
        <v>47</v>
      </c>
      <c r="AA7" s="47" t="s">
        <v>43</v>
      </c>
      <c r="AB7" s="47">
        <v>25</v>
      </c>
      <c r="AC7" s="47"/>
      <c r="AD7" s="47"/>
      <c r="AE7" s="47" t="s">
        <v>80</v>
      </c>
      <c r="AF7" s="47" t="s">
        <v>43</v>
      </c>
      <c r="AG7" s="47" t="s">
        <v>43</v>
      </c>
      <c r="AH7" s="47" t="s">
        <v>43</v>
      </c>
      <c r="AI7" s="47" t="s">
        <v>55</v>
      </c>
      <c r="AJ7" s="47" t="s">
        <v>43</v>
      </c>
      <c r="AK7" s="47" t="s">
        <v>43</v>
      </c>
      <c r="AL7" s="47" t="s">
        <v>43</v>
      </c>
      <c r="AM7" s="159">
        <v>0</v>
      </c>
      <c r="AN7" s="47" t="s">
        <v>43</v>
      </c>
      <c r="AO7" s="159">
        <v>0</v>
      </c>
      <c r="AP7" s="159">
        <v>0</v>
      </c>
      <c r="AQ7" s="47" t="s">
        <v>37</v>
      </c>
      <c r="AR7" s="47" t="s">
        <v>37</v>
      </c>
      <c r="AS7" s="47">
        <v>0</v>
      </c>
      <c r="AT7" s="47" t="s">
        <v>69</v>
      </c>
      <c r="AU7" s="47" t="s">
        <v>58</v>
      </c>
      <c r="AV7" s="73">
        <v>2</v>
      </c>
      <c r="AW7" s="47" t="s">
        <v>3812</v>
      </c>
      <c r="AX7" s="47">
        <v>1990</v>
      </c>
      <c r="AY7" s="47" t="s">
        <v>37</v>
      </c>
      <c r="AZ7" s="47" t="s">
        <v>43</v>
      </c>
      <c r="BA7" s="47" t="s">
        <v>3813</v>
      </c>
      <c r="BB7" s="47" t="s">
        <v>39</v>
      </c>
    </row>
    <row r="8" spans="1:54" s="14" customFormat="1" ht="48" x14ac:dyDescent="0.25">
      <c r="A8" s="73">
        <v>961056700</v>
      </c>
      <c r="B8" s="47" t="s">
        <v>3814</v>
      </c>
      <c r="C8" s="144">
        <v>42370</v>
      </c>
      <c r="D8" s="47" t="s">
        <v>62</v>
      </c>
      <c r="E8" s="48" t="s">
        <v>48</v>
      </c>
      <c r="F8" s="48" t="s">
        <v>48</v>
      </c>
      <c r="G8" s="48" t="s">
        <v>48</v>
      </c>
      <c r="H8" s="48" t="s">
        <v>1232</v>
      </c>
      <c r="I8" s="47" t="s">
        <v>56</v>
      </c>
      <c r="J8" s="47" t="s">
        <v>37</v>
      </c>
      <c r="K8" s="47" t="s">
        <v>48</v>
      </c>
      <c r="L8" s="47">
        <v>487016</v>
      </c>
      <c r="M8" s="47" t="s">
        <v>38</v>
      </c>
      <c r="N8" s="69">
        <v>178500</v>
      </c>
      <c r="O8" s="69">
        <v>178500</v>
      </c>
      <c r="P8" s="67">
        <v>0.85</v>
      </c>
      <c r="Q8" s="69">
        <v>210000</v>
      </c>
      <c r="R8" s="47" t="s">
        <v>37</v>
      </c>
      <c r="S8" s="47" t="s">
        <v>43</v>
      </c>
      <c r="T8" s="47" t="s">
        <v>43</v>
      </c>
      <c r="U8" s="69">
        <v>210000</v>
      </c>
      <c r="V8" s="47" t="s">
        <v>51</v>
      </c>
      <c r="W8" s="47">
        <v>14500</v>
      </c>
      <c r="X8" s="47" t="s">
        <v>44</v>
      </c>
      <c r="Y8" s="67">
        <v>4.7399999999999998E-2</v>
      </c>
      <c r="Z8" s="47">
        <v>31</v>
      </c>
      <c r="AA8" s="47">
        <v>29</v>
      </c>
      <c r="AB8" s="47">
        <v>36</v>
      </c>
      <c r="AC8" s="47"/>
      <c r="AD8" s="47"/>
      <c r="AE8" s="47" t="s">
        <v>49</v>
      </c>
      <c r="AF8" s="47" t="s">
        <v>49</v>
      </c>
      <c r="AG8" s="47" t="s">
        <v>37</v>
      </c>
      <c r="AH8" s="47" t="s">
        <v>39</v>
      </c>
      <c r="AI8" s="47" t="s">
        <v>55</v>
      </c>
      <c r="AJ8" s="47" t="s">
        <v>55</v>
      </c>
      <c r="AK8" s="47" t="s">
        <v>164</v>
      </c>
      <c r="AL8" s="47" t="s">
        <v>45</v>
      </c>
      <c r="AM8" s="158">
        <v>25480</v>
      </c>
      <c r="AN8" s="47" t="s">
        <v>45</v>
      </c>
      <c r="AO8" s="158">
        <v>29760</v>
      </c>
      <c r="AP8" s="158">
        <v>55240</v>
      </c>
      <c r="AQ8" s="47" t="s">
        <v>37</v>
      </c>
      <c r="AR8" s="47" t="s">
        <v>37</v>
      </c>
      <c r="AS8" s="49" t="s">
        <v>43</v>
      </c>
      <c r="AT8" s="47" t="s">
        <v>41</v>
      </c>
      <c r="AU8" s="47" t="s">
        <v>52</v>
      </c>
      <c r="AV8" s="73">
        <v>3</v>
      </c>
      <c r="AW8" s="47" t="s">
        <v>3815</v>
      </c>
      <c r="AX8" s="47">
        <v>1930</v>
      </c>
      <c r="AY8" s="47" t="s">
        <v>37</v>
      </c>
      <c r="AZ8" s="47" t="s">
        <v>43</v>
      </c>
      <c r="BA8" s="47" t="s">
        <v>3816</v>
      </c>
      <c r="BB8" s="47" t="s">
        <v>39</v>
      </c>
    </row>
    <row r="9" spans="1:54" s="14" customFormat="1" ht="84" x14ac:dyDescent="0.25">
      <c r="A9" s="73">
        <v>961052804</v>
      </c>
      <c r="B9" s="47" t="s">
        <v>3817</v>
      </c>
      <c r="C9" s="144">
        <v>42370</v>
      </c>
      <c r="D9" s="47" t="s">
        <v>264</v>
      </c>
      <c r="E9" s="48" t="s">
        <v>48</v>
      </c>
      <c r="F9" s="48" t="s">
        <v>48</v>
      </c>
      <c r="G9" s="48" t="s">
        <v>3818</v>
      </c>
      <c r="H9" s="48" t="s">
        <v>631</v>
      </c>
      <c r="I9" s="47" t="s">
        <v>47</v>
      </c>
      <c r="J9" s="47" t="s">
        <v>37</v>
      </c>
      <c r="K9" s="47" t="s">
        <v>48</v>
      </c>
      <c r="L9" s="47">
        <v>196809</v>
      </c>
      <c r="M9" s="47" t="s">
        <v>38</v>
      </c>
      <c r="N9" s="69">
        <v>184000</v>
      </c>
      <c r="O9" s="69">
        <v>184999</v>
      </c>
      <c r="P9" s="67">
        <v>0.80434340000000004</v>
      </c>
      <c r="Q9" s="69">
        <v>230000</v>
      </c>
      <c r="R9" s="47" t="s">
        <v>37</v>
      </c>
      <c r="S9" s="47" t="s">
        <v>43</v>
      </c>
      <c r="T9" s="47" t="s">
        <v>43</v>
      </c>
      <c r="U9" s="69">
        <v>230000</v>
      </c>
      <c r="V9" s="47" t="s">
        <v>51</v>
      </c>
      <c r="W9" s="47" t="s">
        <v>43</v>
      </c>
      <c r="X9" s="47" t="s">
        <v>44</v>
      </c>
      <c r="Y9" s="67">
        <v>3.6900000000000002E-2</v>
      </c>
      <c r="Z9" s="47">
        <v>40</v>
      </c>
      <c r="AA9" s="47" t="s">
        <v>43</v>
      </c>
      <c r="AB9" s="47">
        <v>25</v>
      </c>
      <c r="AC9" s="47"/>
      <c r="AD9" s="47"/>
      <c r="AE9" s="47" t="s">
        <v>54</v>
      </c>
      <c r="AF9" s="47" t="s">
        <v>43</v>
      </c>
      <c r="AG9" s="47" t="s">
        <v>37</v>
      </c>
      <c r="AH9" s="47" t="s">
        <v>39</v>
      </c>
      <c r="AI9" s="47" t="s">
        <v>55</v>
      </c>
      <c r="AJ9" s="47" t="s">
        <v>43</v>
      </c>
      <c r="AK9" s="47" t="s">
        <v>43</v>
      </c>
      <c r="AL9" s="47" t="s">
        <v>45</v>
      </c>
      <c r="AM9" s="158">
        <v>52116</v>
      </c>
      <c r="AN9" s="47" t="s">
        <v>43</v>
      </c>
      <c r="AO9" s="159">
        <v>0</v>
      </c>
      <c r="AP9" s="158">
        <v>52116</v>
      </c>
      <c r="AQ9" s="47" t="s">
        <v>37</v>
      </c>
      <c r="AR9" s="47" t="s">
        <v>37</v>
      </c>
      <c r="AS9" s="49" t="s">
        <v>43</v>
      </c>
      <c r="AT9" s="47" t="s">
        <v>41</v>
      </c>
      <c r="AU9" s="47" t="s">
        <v>42</v>
      </c>
      <c r="AV9" s="73">
        <v>4</v>
      </c>
      <c r="AW9" s="47" t="s">
        <v>3819</v>
      </c>
      <c r="AX9" s="47">
        <v>1935</v>
      </c>
      <c r="AY9" s="47" t="s">
        <v>37</v>
      </c>
      <c r="AZ9" s="47" t="s">
        <v>43</v>
      </c>
      <c r="BA9" s="47" t="s">
        <v>3820</v>
      </c>
      <c r="BB9" s="47" t="s">
        <v>39</v>
      </c>
    </row>
    <row r="10" spans="1:54" s="14" customFormat="1" ht="48" x14ac:dyDescent="0.25">
      <c r="A10" s="73">
        <v>961040910</v>
      </c>
      <c r="B10" s="47" t="s">
        <v>3821</v>
      </c>
      <c r="C10" s="144">
        <v>42370</v>
      </c>
      <c r="D10" s="47" t="s">
        <v>264</v>
      </c>
      <c r="E10" s="48" t="s">
        <v>48</v>
      </c>
      <c r="F10" s="48" t="s">
        <v>48</v>
      </c>
      <c r="G10" s="48" t="s">
        <v>3822</v>
      </c>
      <c r="H10" s="48" t="s">
        <v>278</v>
      </c>
      <c r="I10" s="47" t="s">
        <v>72</v>
      </c>
      <c r="J10" s="47" t="s">
        <v>37</v>
      </c>
      <c r="K10" s="47" t="s">
        <v>48</v>
      </c>
      <c r="L10" s="47">
        <v>313194</v>
      </c>
      <c r="M10" s="47" t="s">
        <v>38</v>
      </c>
      <c r="N10" s="69">
        <v>103700</v>
      </c>
      <c r="O10" s="69">
        <v>104999</v>
      </c>
      <c r="P10" s="67">
        <v>0.86064750000000001</v>
      </c>
      <c r="Q10" s="69">
        <v>122000</v>
      </c>
      <c r="R10" s="47" t="s">
        <v>37</v>
      </c>
      <c r="S10" s="47" t="s">
        <v>43</v>
      </c>
      <c r="T10" s="47" t="s">
        <v>43</v>
      </c>
      <c r="U10" s="69">
        <v>122000</v>
      </c>
      <c r="V10" s="47" t="s">
        <v>51</v>
      </c>
      <c r="W10" s="47">
        <v>17001</v>
      </c>
      <c r="X10" s="47" t="s">
        <v>44</v>
      </c>
      <c r="Y10" s="67">
        <v>4.4900000000000002E-2</v>
      </c>
      <c r="Z10" s="47">
        <v>28</v>
      </c>
      <c r="AA10" s="47">
        <v>28</v>
      </c>
      <c r="AB10" s="47">
        <v>30</v>
      </c>
      <c r="AC10" s="47"/>
      <c r="AD10" s="47"/>
      <c r="AE10" s="47" t="s">
        <v>49</v>
      </c>
      <c r="AF10" s="47" t="s">
        <v>49</v>
      </c>
      <c r="AG10" s="47" t="s">
        <v>37</v>
      </c>
      <c r="AH10" s="47" t="s">
        <v>39</v>
      </c>
      <c r="AI10" s="47" t="s">
        <v>55</v>
      </c>
      <c r="AJ10" s="47" t="s">
        <v>55</v>
      </c>
      <c r="AK10" s="47" t="s">
        <v>164</v>
      </c>
      <c r="AL10" s="47" t="s">
        <v>45</v>
      </c>
      <c r="AM10" s="158">
        <v>18207</v>
      </c>
      <c r="AN10" s="47" t="s">
        <v>45</v>
      </c>
      <c r="AO10" s="158">
        <v>12854</v>
      </c>
      <c r="AP10" s="158">
        <v>31061</v>
      </c>
      <c r="AQ10" s="47" t="s">
        <v>37</v>
      </c>
      <c r="AR10" s="47" t="s">
        <v>37</v>
      </c>
      <c r="AS10" s="49" t="s">
        <v>43</v>
      </c>
      <c r="AT10" s="47" t="s">
        <v>41</v>
      </c>
      <c r="AU10" s="47" t="s">
        <v>42</v>
      </c>
      <c r="AV10" s="73">
        <v>3</v>
      </c>
      <c r="AW10" s="47" t="s">
        <v>3823</v>
      </c>
      <c r="AX10" s="47">
        <v>1905</v>
      </c>
      <c r="AY10" s="47" t="s">
        <v>37</v>
      </c>
      <c r="AZ10" s="47" t="s">
        <v>43</v>
      </c>
      <c r="BA10" s="47" t="s">
        <v>3824</v>
      </c>
      <c r="BB10" s="47" t="s">
        <v>39</v>
      </c>
    </row>
    <row r="11" spans="1:54" s="14" customFormat="1" ht="48" x14ac:dyDescent="0.25">
      <c r="A11" s="73">
        <v>961031603</v>
      </c>
      <c r="B11" s="47" t="s">
        <v>3825</v>
      </c>
      <c r="C11" s="144">
        <v>42370</v>
      </c>
      <c r="D11" s="47" t="s">
        <v>62</v>
      </c>
      <c r="E11" s="48" t="s">
        <v>48</v>
      </c>
      <c r="F11" s="48" t="s">
        <v>48</v>
      </c>
      <c r="G11" s="48" t="s">
        <v>48</v>
      </c>
      <c r="H11" s="48" t="s">
        <v>1232</v>
      </c>
      <c r="I11" s="47" t="s">
        <v>56</v>
      </c>
      <c r="J11" s="47" t="s">
        <v>37</v>
      </c>
      <c r="K11" s="47" t="s">
        <v>48</v>
      </c>
      <c r="L11" s="47">
        <v>210255</v>
      </c>
      <c r="M11" s="47" t="s">
        <v>38</v>
      </c>
      <c r="N11" s="69">
        <v>168000</v>
      </c>
      <c r="O11" s="69">
        <v>168999</v>
      </c>
      <c r="P11" s="67">
        <v>0.8047571</v>
      </c>
      <c r="Q11" s="69">
        <v>210000</v>
      </c>
      <c r="R11" s="47" t="s">
        <v>37</v>
      </c>
      <c r="S11" s="47" t="s">
        <v>43</v>
      </c>
      <c r="T11" s="47" t="s">
        <v>43</v>
      </c>
      <c r="U11" s="69">
        <v>210000</v>
      </c>
      <c r="V11" s="47" t="s">
        <v>70</v>
      </c>
      <c r="W11" s="47" t="s">
        <v>43</v>
      </c>
      <c r="X11" s="47" t="s">
        <v>44</v>
      </c>
      <c r="Y11" s="67">
        <v>3.6900000000000002E-2</v>
      </c>
      <c r="Z11" s="47">
        <v>28</v>
      </c>
      <c r="AA11" s="47" t="s">
        <v>43</v>
      </c>
      <c r="AB11" s="47">
        <v>30</v>
      </c>
      <c r="AC11" s="47"/>
      <c r="AD11" s="47"/>
      <c r="AE11" s="47" t="s">
        <v>49</v>
      </c>
      <c r="AF11" s="47" t="s">
        <v>43</v>
      </c>
      <c r="AG11" s="47" t="s">
        <v>37</v>
      </c>
      <c r="AH11" s="47" t="s">
        <v>39</v>
      </c>
      <c r="AI11" s="47" t="s">
        <v>55</v>
      </c>
      <c r="AJ11" s="47" t="s">
        <v>43</v>
      </c>
      <c r="AK11" s="47" t="s">
        <v>43</v>
      </c>
      <c r="AL11" s="47" t="s">
        <v>65</v>
      </c>
      <c r="AM11" s="158">
        <v>71296</v>
      </c>
      <c r="AN11" s="47" t="s">
        <v>43</v>
      </c>
      <c r="AO11" s="159">
        <v>0</v>
      </c>
      <c r="AP11" s="158">
        <v>71296</v>
      </c>
      <c r="AQ11" s="47" t="s">
        <v>37</v>
      </c>
      <c r="AR11" s="47" t="s">
        <v>37</v>
      </c>
      <c r="AS11" s="49" t="s">
        <v>43</v>
      </c>
      <c r="AT11" s="47" t="s">
        <v>41</v>
      </c>
      <c r="AU11" s="47" t="s">
        <v>58</v>
      </c>
      <c r="AV11" s="73">
        <v>3</v>
      </c>
      <c r="AW11" s="47" t="s">
        <v>3826</v>
      </c>
      <c r="AX11" s="47">
        <v>1935</v>
      </c>
      <c r="AY11" s="47" t="s">
        <v>37</v>
      </c>
      <c r="AZ11" s="47" t="s">
        <v>43</v>
      </c>
      <c r="BA11" s="47" t="s">
        <v>320</v>
      </c>
      <c r="BB11" s="47" t="s">
        <v>39</v>
      </c>
    </row>
    <row r="12" spans="1:54" s="14" customFormat="1" ht="276" x14ac:dyDescent="0.25">
      <c r="A12" s="73">
        <v>961058207</v>
      </c>
      <c r="B12" s="47" t="s">
        <v>3827</v>
      </c>
      <c r="C12" s="144">
        <v>42370</v>
      </c>
      <c r="D12" s="47" t="s">
        <v>264</v>
      </c>
      <c r="E12" s="48" t="s">
        <v>48</v>
      </c>
      <c r="F12" s="48" t="s">
        <v>48</v>
      </c>
      <c r="G12" s="48" t="s">
        <v>3828</v>
      </c>
      <c r="H12" s="48" t="s">
        <v>3829</v>
      </c>
      <c r="I12" s="47" t="s">
        <v>63</v>
      </c>
      <c r="J12" s="47" t="s">
        <v>39</v>
      </c>
      <c r="K12" s="47" t="s">
        <v>3830</v>
      </c>
      <c r="L12" s="47">
        <v>689193</v>
      </c>
      <c r="M12" s="47" t="s">
        <v>57</v>
      </c>
      <c r="N12" s="69">
        <v>89723</v>
      </c>
      <c r="O12" s="69">
        <v>89723</v>
      </c>
      <c r="P12" s="67">
        <v>0.1135734</v>
      </c>
      <c r="Q12" s="69">
        <v>790000</v>
      </c>
      <c r="R12" s="47" t="s">
        <v>37</v>
      </c>
      <c r="S12" s="47" t="s">
        <v>43</v>
      </c>
      <c r="T12" s="47" t="s">
        <v>43</v>
      </c>
      <c r="U12" s="69" t="s">
        <v>43</v>
      </c>
      <c r="V12" s="47" t="s">
        <v>43</v>
      </c>
      <c r="W12" s="47" t="s">
        <v>43</v>
      </c>
      <c r="X12" s="47" t="s">
        <v>44</v>
      </c>
      <c r="Y12" s="67">
        <v>3.5400000000000001E-2</v>
      </c>
      <c r="Z12" s="47">
        <v>56</v>
      </c>
      <c r="AA12" s="47">
        <v>55</v>
      </c>
      <c r="AB12" s="47">
        <v>9</v>
      </c>
      <c r="AC12" s="47"/>
      <c r="AD12" s="47"/>
      <c r="AE12" s="47" t="s">
        <v>80</v>
      </c>
      <c r="AF12" s="47" t="s">
        <v>80</v>
      </c>
      <c r="AG12" s="47" t="s">
        <v>37</v>
      </c>
      <c r="AH12" s="47" t="s">
        <v>43</v>
      </c>
      <c r="AI12" s="47" t="s">
        <v>40</v>
      </c>
      <c r="AJ12" s="47" t="s">
        <v>40</v>
      </c>
      <c r="AK12" s="47" t="s">
        <v>50</v>
      </c>
      <c r="AL12" s="47" t="s">
        <v>65</v>
      </c>
      <c r="AM12" s="158">
        <v>22000</v>
      </c>
      <c r="AN12" s="47" t="s">
        <v>65</v>
      </c>
      <c r="AO12" s="158">
        <v>22000</v>
      </c>
      <c r="AP12" s="158">
        <v>44000</v>
      </c>
      <c r="AQ12" s="47" t="s">
        <v>37</v>
      </c>
      <c r="AR12" s="47" t="s">
        <v>37</v>
      </c>
      <c r="AS12" s="47">
        <v>0</v>
      </c>
      <c r="AT12" s="47" t="s">
        <v>41</v>
      </c>
      <c r="AU12" s="47" t="s">
        <v>52</v>
      </c>
      <c r="AV12" s="73">
        <v>4</v>
      </c>
      <c r="AW12" s="47" t="s">
        <v>3831</v>
      </c>
      <c r="AX12" s="47">
        <v>1920</v>
      </c>
      <c r="AY12" s="47" t="s">
        <v>37</v>
      </c>
      <c r="AZ12" s="47" t="s">
        <v>43</v>
      </c>
      <c r="BA12" s="47" t="s">
        <v>3832</v>
      </c>
      <c r="BB12" s="47" t="s">
        <v>39</v>
      </c>
    </row>
    <row r="13" spans="1:54" s="14" customFormat="1" ht="24" x14ac:dyDescent="0.25">
      <c r="A13" s="73">
        <v>961036503</v>
      </c>
      <c r="B13" s="47" t="s">
        <v>3833</v>
      </c>
      <c r="C13" s="144">
        <v>42370</v>
      </c>
      <c r="D13" s="47" t="s">
        <v>264</v>
      </c>
      <c r="E13" s="48" t="s">
        <v>48</v>
      </c>
      <c r="F13" s="48" t="s">
        <v>48</v>
      </c>
      <c r="G13" s="48" t="s">
        <v>626</v>
      </c>
      <c r="H13" s="48" t="s">
        <v>1233</v>
      </c>
      <c r="I13" s="47" t="s">
        <v>1234</v>
      </c>
      <c r="J13" s="47" t="s">
        <v>37</v>
      </c>
      <c r="K13" s="47" t="s">
        <v>3834</v>
      </c>
      <c r="L13" s="47">
        <v>562679</v>
      </c>
      <c r="M13" s="47" t="s">
        <v>57</v>
      </c>
      <c r="N13" s="69">
        <v>168750</v>
      </c>
      <c r="O13" s="69">
        <v>170749</v>
      </c>
      <c r="P13" s="67">
        <v>0.75888440000000001</v>
      </c>
      <c r="Q13" s="69">
        <v>225000</v>
      </c>
      <c r="R13" s="47" t="s">
        <v>39</v>
      </c>
      <c r="S13" s="47" t="s">
        <v>87</v>
      </c>
      <c r="T13" s="47">
        <v>1.4055711</v>
      </c>
      <c r="U13" s="69" t="s">
        <v>43</v>
      </c>
      <c r="V13" s="47" t="s">
        <v>43</v>
      </c>
      <c r="W13" s="47" t="s">
        <v>43</v>
      </c>
      <c r="X13" s="47" t="s">
        <v>77</v>
      </c>
      <c r="Y13" s="67">
        <v>3.9899999999999998E-2</v>
      </c>
      <c r="Z13" s="47">
        <v>36</v>
      </c>
      <c r="AA13" s="47" t="s">
        <v>43</v>
      </c>
      <c r="AB13" s="47">
        <v>29</v>
      </c>
      <c r="AC13" s="47"/>
      <c r="AD13" s="47"/>
      <c r="AE13" s="47" t="s">
        <v>53</v>
      </c>
      <c r="AF13" s="47" t="s">
        <v>43</v>
      </c>
      <c r="AG13" s="47" t="s">
        <v>43</v>
      </c>
      <c r="AH13" s="47" t="s">
        <v>43</v>
      </c>
      <c r="AI13" s="47" t="s">
        <v>55</v>
      </c>
      <c r="AJ13" s="47" t="s">
        <v>43</v>
      </c>
      <c r="AK13" s="47" t="s">
        <v>43</v>
      </c>
      <c r="AL13" s="47" t="s">
        <v>43</v>
      </c>
      <c r="AM13" s="159">
        <v>0</v>
      </c>
      <c r="AN13" s="47" t="s">
        <v>43</v>
      </c>
      <c r="AO13" s="159">
        <v>0</v>
      </c>
      <c r="AP13" s="159">
        <v>0</v>
      </c>
      <c r="AQ13" s="47" t="s">
        <v>37</v>
      </c>
      <c r="AR13" s="47" t="s">
        <v>37</v>
      </c>
      <c r="AS13" s="47">
        <v>0</v>
      </c>
      <c r="AT13" s="47" t="s">
        <v>75</v>
      </c>
      <c r="AU13" s="47" t="s">
        <v>76</v>
      </c>
      <c r="AV13" s="73">
        <v>1</v>
      </c>
      <c r="AW13" s="47" t="s">
        <v>3835</v>
      </c>
      <c r="AX13" s="47">
        <v>1990</v>
      </c>
      <c r="AY13" s="47" t="s">
        <v>39</v>
      </c>
      <c r="AZ13" s="47">
        <v>982</v>
      </c>
      <c r="BA13" s="47" t="s">
        <v>3836</v>
      </c>
      <c r="BB13" s="47" t="s">
        <v>39</v>
      </c>
    </row>
    <row r="14" spans="1:54" s="14" customFormat="1" ht="36" x14ac:dyDescent="0.25">
      <c r="A14" s="73">
        <v>961057410</v>
      </c>
      <c r="B14" s="47" t="s">
        <v>3837</v>
      </c>
      <c r="C14" s="144">
        <v>42370</v>
      </c>
      <c r="D14" s="47" t="s">
        <v>62</v>
      </c>
      <c r="E14" s="48" t="s">
        <v>48</v>
      </c>
      <c r="F14" s="48" t="s">
        <v>48</v>
      </c>
      <c r="G14" s="48" t="s">
        <v>48</v>
      </c>
      <c r="H14" s="48" t="s">
        <v>278</v>
      </c>
      <c r="I14" s="47" t="s">
        <v>323</v>
      </c>
      <c r="J14" s="47" t="s">
        <v>37</v>
      </c>
      <c r="K14" s="47" t="s">
        <v>3838</v>
      </c>
      <c r="L14" s="47">
        <v>226301</v>
      </c>
      <c r="M14" s="47" t="s">
        <v>57</v>
      </c>
      <c r="N14" s="69">
        <v>90000</v>
      </c>
      <c r="O14" s="69">
        <v>90999</v>
      </c>
      <c r="P14" s="67">
        <v>0.64999280000000004</v>
      </c>
      <c r="Q14" s="69">
        <v>140000</v>
      </c>
      <c r="R14" s="47" t="s">
        <v>37</v>
      </c>
      <c r="S14" s="47" t="s">
        <v>43</v>
      </c>
      <c r="T14" s="47" t="s">
        <v>43</v>
      </c>
      <c r="U14" s="69" t="s">
        <v>43</v>
      </c>
      <c r="V14" s="47" t="s">
        <v>43</v>
      </c>
      <c r="W14" s="47" t="s">
        <v>43</v>
      </c>
      <c r="X14" s="47" t="s">
        <v>44</v>
      </c>
      <c r="Y14" s="67">
        <v>3.09E-2</v>
      </c>
      <c r="Z14" s="47">
        <v>44</v>
      </c>
      <c r="AA14" s="47">
        <v>28</v>
      </c>
      <c r="AB14" s="47">
        <v>21</v>
      </c>
      <c r="AC14" s="47"/>
      <c r="AD14" s="47"/>
      <c r="AE14" s="47" t="s">
        <v>53</v>
      </c>
      <c r="AF14" s="47" t="s">
        <v>53</v>
      </c>
      <c r="AG14" s="47" t="s">
        <v>37</v>
      </c>
      <c r="AH14" s="47" t="s">
        <v>43</v>
      </c>
      <c r="AI14" s="47" t="s">
        <v>40</v>
      </c>
      <c r="AJ14" s="47" t="s">
        <v>40</v>
      </c>
      <c r="AK14" s="47" t="s">
        <v>50</v>
      </c>
      <c r="AL14" s="47" t="s">
        <v>65</v>
      </c>
      <c r="AM14" s="158">
        <v>70321</v>
      </c>
      <c r="AN14" s="47" t="s">
        <v>45</v>
      </c>
      <c r="AO14" s="159">
        <v>0</v>
      </c>
      <c r="AP14" s="158">
        <v>70321</v>
      </c>
      <c r="AQ14" s="47" t="s">
        <v>37</v>
      </c>
      <c r="AR14" s="47" t="s">
        <v>37</v>
      </c>
      <c r="AS14" s="47">
        <v>0</v>
      </c>
      <c r="AT14" s="47" t="s">
        <v>41</v>
      </c>
      <c r="AU14" s="47" t="s">
        <v>52</v>
      </c>
      <c r="AV14" s="73">
        <v>3</v>
      </c>
      <c r="AW14" s="47" t="s">
        <v>3839</v>
      </c>
      <c r="AX14" s="47">
        <v>1900</v>
      </c>
      <c r="AY14" s="47" t="s">
        <v>37</v>
      </c>
      <c r="AZ14" s="47" t="s">
        <v>43</v>
      </c>
      <c r="BA14" s="47" t="s">
        <v>3840</v>
      </c>
      <c r="BB14" s="47" t="s">
        <v>39</v>
      </c>
    </row>
    <row r="15" spans="1:54" s="14" customFormat="1" ht="228" x14ac:dyDescent="0.25">
      <c r="A15" s="73">
        <v>961046509</v>
      </c>
      <c r="B15" s="47" t="s">
        <v>3841</v>
      </c>
      <c r="C15" s="144">
        <v>42370</v>
      </c>
      <c r="D15" s="47" t="s">
        <v>73</v>
      </c>
      <c r="E15" s="48" t="s">
        <v>48</v>
      </c>
      <c r="F15" s="48" t="s">
        <v>3842</v>
      </c>
      <c r="G15" s="48" t="s">
        <v>3843</v>
      </c>
      <c r="H15" s="48" t="s">
        <v>3844</v>
      </c>
      <c r="I15" s="47" t="s">
        <v>204</v>
      </c>
      <c r="J15" s="47" t="s">
        <v>39</v>
      </c>
      <c r="K15" s="47" t="s">
        <v>48</v>
      </c>
      <c r="L15" s="47">
        <v>503736</v>
      </c>
      <c r="M15" s="47" t="s">
        <v>38</v>
      </c>
      <c r="N15" s="69">
        <v>106250</v>
      </c>
      <c r="O15" s="69">
        <v>107549</v>
      </c>
      <c r="P15" s="67">
        <v>0.86039200000000005</v>
      </c>
      <c r="Q15" s="69">
        <v>125000</v>
      </c>
      <c r="R15" s="47" t="s">
        <v>37</v>
      </c>
      <c r="S15" s="47" t="s">
        <v>43</v>
      </c>
      <c r="T15" s="47" t="s">
        <v>43</v>
      </c>
      <c r="U15" s="69">
        <v>125000</v>
      </c>
      <c r="V15" s="47" t="s">
        <v>51</v>
      </c>
      <c r="W15" s="47" t="s">
        <v>43</v>
      </c>
      <c r="X15" s="47" t="s">
        <v>44</v>
      </c>
      <c r="Y15" s="67">
        <v>4.24E-2</v>
      </c>
      <c r="Z15" s="47">
        <v>35</v>
      </c>
      <c r="AA15" s="47" t="s">
        <v>43</v>
      </c>
      <c r="AB15" s="47">
        <v>30</v>
      </c>
      <c r="AC15" s="47"/>
      <c r="AD15" s="47"/>
      <c r="AE15" s="47" t="s">
        <v>49</v>
      </c>
      <c r="AF15" s="47" t="s">
        <v>43</v>
      </c>
      <c r="AG15" s="47" t="s">
        <v>37</v>
      </c>
      <c r="AH15" s="47" t="s">
        <v>39</v>
      </c>
      <c r="AI15" s="47" t="s">
        <v>55</v>
      </c>
      <c r="AJ15" s="47" t="s">
        <v>43</v>
      </c>
      <c r="AK15" s="47" t="s">
        <v>43</v>
      </c>
      <c r="AL15" s="47" t="s">
        <v>45</v>
      </c>
      <c r="AM15" s="158">
        <v>33000</v>
      </c>
      <c r="AN15" s="47" t="s">
        <v>43</v>
      </c>
      <c r="AO15" s="159">
        <v>0</v>
      </c>
      <c r="AP15" s="158">
        <v>33000</v>
      </c>
      <c r="AQ15" s="47" t="s">
        <v>37</v>
      </c>
      <c r="AR15" s="47" t="s">
        <v>37</v>
      </c>
      <c r="AS15" s="49" t="s">
        <v>43</v>
      </c>
      <c r="AT15" s="47" t="s">
        <v>41</v>
      </c>
      <c r="AU15" s="47" t="s">
        <v>42</v>
      </c>
      <c r="AV15" s="73">
        <v>2</v>
      </c>
      <c r="AW15" s="47" t="s">
        <v>3845</v>
      </c>
      <c r="AX15" s="47">
        <v>2002</v>
      </c>
      <c r="AY15" s="47" t="s">
        <v>37</v>
      </c>
      <c r="AZ15" s="47" t="s">
        <v>43</v>
      </c>
      <c r="BA15" s="47" t="s">
        <v>3846</v>
      </c>
      <c r="BB15" s="47" t="s">
        <v>37</v>
      </c>
    </row>
    <row r="16" spans="1:54" s="14" customFormat="1" ht="72" x14ac:dyDescent="0.25">
      <c r="A16" s="73">
        <v>961031407</v>
      </c>
      <c r="B16" s="47" t="s">
        <v>1489</v>
      </c>
      <c r="C16" s="144">
        <v>42370</v>
      </c>
      <c r="D16" s="47" t="s">
        <v>62</v>
      </c>
      <c r="E16" s="48" t="s">
        <v>48</v>
      </c>
      <c r="F16" s="48" t="s">
        <v>48</v>
      </c>
      <c r="G16" s="48" t="s">
        <v>48</v>
      </c>
      <c r="H16" s="48" t="s">
        <v>48</v>
      </c>
      <c r="I16" s="47" t="s">
        <v>468</v>
      </c>
      <c r="J16" s="47" t="s">
        <v>39</v>
      </c>
      <c r="K16" s="47" t="s">
        <v>1490</v>
      </c>
      <c r="L16" s="47">
        <v>649957</v>
      </c>
      <c r="M16" s="47" t="s">
        <v>38</v>
      </c>
      <c r="N16" s="69">
        <v>122460</v>
      </c>
      <c r="O16" s="69">
        <v>123459</v>
      </c>
      <c r="P16" s="67">
        <v>0.58789999999999998</v>
      </c>
      <c r="Q16" s="69">
        <v>210000</v>
      </c>
      <c r="R16" s="47" t="s">
        <v>37</v>
      </c>
      <c r="S16" s="47" t="s">
        <v>43</v>
      </c>
      <c r="T16" s="47" t="s">
        <v>43</v>
      </c>
      <c r="U16" s="69">
        <v>210000</v>
      </c>
      <c r="V16" s="47" t="s">
        <v>51</v>
      </c>
      <c r="W16" s="47" t="s">
        <v>43</v>
      </c>
      <c r="X16" s="47" t="s">
        <v>44</v>
      </c>
      <c r="Y16" s="67">
        <v>3.09E-2</v>
      </c>
      <c r="Z16" s="47">
        <v>56</v>
      </c>
      <c r="AA16" s="47">
        <v>55</v>
      </c>
      <c r="AB16" s="47">
        <v>9</v>
      </c>
      <c r="AC16" s="47"/>
      <c r="AD16" s="47"/>
      <c r="AE16" s="47" t="s">
        <v>53</v>
      </c>
      <c r="AF16" s="47" t="s">
        <v>53</v>
      </c>
      <c r="AG16" s="47" t="s">
        <v>37</v>
      </c>
      <c r="AH16" s="47" t="s">
        <v>37</v>
      </c>
      <c r="AI16" s="47" t="s">
        <v>40</v>
      </c>
      <c r="AJ16" s="47" t="s">
        <v>40</v>
      </c>
      <c r="AK16" s="47" t="s">
        <v>50</v>
      </c>
      <c r="AL16" s="47" t="s">
        <v>65</v>
      </c>
      <c r="AM16" s="158">
        <v>9269</v>
      </c>
      <c r="AN16" s="47" t="s">
        <v>45</v>
      </c>
      <c r="AO16" s="158">
        <v>44131</v>
      </c>
      <c r="AP16" s="158">
        <v>53400</v>
      </c>
      <c r="AQ16" s="47" t="s">
        <v>37</v>
      </c>
      <c r="AR16" s="47" t="s">
        <v>39</v>
      </c>
      <c r="AS16" s="49" t="s">
        <v>43</v>
      </c>
      <c r="AT16" s="47" t="s">
        <v>41</v>
      </c>
      <c r="AU16" s="47" t="s">
        <v>58</v>
      </c>
      <c r="AV16" s="73">
        <v>3</v>
      </c>
      <c r="AW16" s="47" t="s">
        <v>1491</v>
      </c>
      <c r="AX16" s="47">
        <v>1990</v>
      </c>
      <c r="AY16" s="47" t="s">
        <v>37</v>
      </c>
      <c r="AZ16" s="47" t="s">
        <v>43</v>
      </c>
      <c r="BA16" s="47" t="s">
        <v>1492</v>
      </c>
      <c r="BB16" s="47" t="s">
        <v>39</v>
      </c>
    </row>
    <row r="17" spans="1:54" s="14" customFormat="1" ht="48" x14ac:dyDescent="0.25">
      <c r="A17" s="73">
        <v>961032302</v>
      </c>
      <c r="B17" s="47" t="s">
        <v>1396</v>
      </c>
      <c r="C17" s="144">
        <v>42370</v>
      </c>
      <c r="D17" s="47" t="s">
        <v>62</v>
      </c>
      <c r="E17" s="48" t="s">
        <v>48</v>
      </c>
      <c r="F17" s="48" t="s">
        <v>48</v>
      </c>
      <c r="G17" s="48" t="s">
        <v>48</v>
      </c>
      <c r="H17" s="48" t="s">
        <v>1232</v>
      </c>
      <c r="I17" s="47" t="s">
        <v>63</v>
      </c>
      <c r="J17" s="47" t="s">
        <v>37</v>
      </c>
      <c r="K17" s="47" t="s">
        <v>1397</v>
      </c>
      <c r="L17" s="47">
        <v>466920</v>
      </c>
      <c r="M17" s="47" t="s">
        <v>57</v>
      </c>
      <c r="N17" s="69">
        <v>152336</v>
      </c>
      <c r="O17" s="69">
        <v>152336</v>
      </c>
      <c r="P17" s="67">
        <v>0.84631109999999998</v>
      </c>
      <c r="Q17" s="69">
        <v>180000</v>
      </c>
      <c r="R17" s="47" t="s">
        <v>37</v>
      </c>
      <c r="S17" s="47" t="s">
        <v>43</v>
      </c>
      <c r="T17" s="47" t="s">
        <v>43</v>
      </c>
      <c r="U17" s="49" t="s">
        <v>43</v>
      </c>
      <c r="V17" s="47" t="s">
        <v>43</v>
      </c>
      <c r="W17" s="47" t="s">
        <v>43</v>
      </c>
      <c r="X17" s="47" t="s">
        <v>44</v>
      </c>
      <c r="Y17" s="67">
        <v>4.7399999999999998E-2</v>
      </c>
      <c r="Z17" s="47">
        <v>32</v>
      </c>
      <c r="AA17" s="47" t="s">
        <v>43</v>
      </c>
      <c r="AB17" s="47">
        <v>40</v>
      </c>
      <c r="AC17" s="47"/>
      <c r="AD17" s="47"/>
      <c r="AE17" s="47" t="s">
        <v>53</v>
      </c>
      <c r="AF17" s="47" t="s">
        <v>43</v>
      </c>
      <c r="AG17" s="47" t="s">
        <v>39</v>
      </c>
      <c r="AH17" s="47" t="s">
        <v>43</v>
      </c>
      <c r="AI17" s="47" t="s">
        <v>64</v>
      </c>
      <c r="AJ17" s="47" t="s">
        <v>43</v>
      </c>
      <c r="AK17" s="47" t="s">
        <v>43</v>
      </c>
      <c r="AL17" s="47" t="s">
        <v>45</v>
      </c>
      <c r="AM17" s="158">
        <v>39529</v>
      </c>
      <c r="AN17" s="47" t="s">
        <v>43</v>
      </c>
      <c r="AO17" s="160">
        <v>0</v>
      </c>
      <c r="AP17" s="158">
        <v>39529</v>
      </c>
      <c r="AQ17" s="47" t="s">
        <v>37</v>
      </c>
      <c r="AR17" s="47" t="s">
        <v>37</v>
      </c>
      <c r="AS17" s="69">
        <v>22279</v>
      </c>
      <c r="AT17" s="47" t="s">
        <v>41</v>
      </c>
      <c r="AU17" s="47" t="s">
        <v>52</v>
      </c>
      <c r="AV17" s="73">
        <v>2</v>
      </c>
      <c r="AW17" s="47" t="s">
        <v>1398</v>
      </c>
      <c r="AX17" s="47">
        <v>1955</v>
      </c>
      <c r="AY17" s="47" t="s">
        <v>37</v>
      </c>
      <c r="AZ17" s="47" t="s">
        <v>43</v>
      </c>
      <c r="BA17" s="47" t="s">
        <v>1399</v>
      </c>
      <c r="BB17" s="47" t="s">
        <v>39</v>
      </c>
    </row>
    <row r="18" spans="1:54" s="14" customFormat="1" ht="72" x14ac:dyDescent="0.25">
      <c r="A18" s="73">
        <v>961032400</v>
      </c>
      <c r="B18" s="47" t="s">
        <v>1235</v>
      </c>
      <c r="C18" s="144">
        <v>42370</v>
      </c>
      <c r="D18" s="47" t="s">
        <v>62</v>
      </c>
      <c r="E18" s="48" t="s">
        <v>48</v>
      </c>
      <c r="F18" s="48" t="s">
        <v>48</v>
      </c>
      <c r="G18" s="48" t="s">
        <v>48</v>
      </c>
      <c r="H18" s="48" t="s">
        <v>1236</v>
      </c>
      <c r="I18" s="47" t="s">
        <v>1237</v>
      </c>
      <c r="J18" s="47" t="s">
        <v>37</v>
      </c>
      <c r="K18" s="47" t="s">
        <v>1238</v>
      </c>
      <c r="L18" s="47">
        <v>648976</v>
      </c>
      <c r="M18" s="47" t="s">
        <v>38</v>
      </c>
      <c r="N18" s="69">
        <v>276000</v>
      </c>
      <c r="O18" s="69">
        <v>276000</v>
      </c>
      <c r="P18" s="67">
        <v>0.8</v>
      </c>
      <c r="Q18" s="69">
        <v>345000</v>
      </c>
      <c r="R18" s="47" t="s">
        <v>37</v>
      </c>
      <c r="S18" s="47" t="s">
        <v>43</v>
      </c>
      <c r="T18" s="47" t="s">
        <v>43</v>
      </c>
      <c r="U18" s="69">
        <v>375000</v>
      </c>
      <c r="V18" s="47" t="s">
        <v>51</v>
      </c>
      <c r="W18" s="66">
        <v>99000</v>
      </c>
      <c r="X18" s="47" t="s">
        <v>44</v>
      </c>
      <c r="Y18" s="67">
        <v>3.6900000000000002E-2</v>
      </c>
      <c r="Z18" s="47">
        <v>40</v>
      </c>
      <c r="AA18" s="47">
        <v>41</v>
      </c>
      <c r="AB18" s="47">
        <v>26</v>
      </c>
      <c r="AC18" s="47"/>
      <c r="AD18" s="47"/>
      <c r="AE18" s="47" t="s">
        <v>53</v>
      </c>
      <c r="AF18" s="47" t="s">
        <v>53</v>
      </c>
      <c r="AG18" s="47" t="s">
        <v>37</v>
      </c>
      <c r="AH18" s="47" t="s">
        <v>37</v>
      </c>
      <c r="AI18" s="47" t="s">
        <v>40</v>
      </c>
      <c r="AJ18" s="47" t="s">
        <v>48</v>
      </c>
      <c r="AK18" s="47" t="s">
        <v>50</v>
      </c>
      <c r="AL18" s="47" t="s">
        <v>65</v>
      </c>
      <c r="AM18" s="158">
        <v>91482</v>
      </c>
      <c r="AN18" s="47" t="s">
        <v>65</v>
      </c>
      <c r="AO18" s="160">
        <v>0</v>
      </c>
      <c r="AP18" s="158">
        <v>91482</v>
      </c>
      <c r="AQ18" s="47" t="s">
        <v>37</v>
      </c>
      <c r="AR18" s="47" t="s">
        <v>37</v>
      </c>
      <c r="AS18" s="49" t="s">
        <v>43</v>
      </c>
      <c r="AT18" s="47" t="s">
        <v>41</v>
      </c>
      <c r="AU18" s="47" t="s">
        <v>52</v>
      </c>
      <c r="AV18" s="73">
        <v>4</v>
      </c>
      <c r="AW18" s="47" t="s">
        <v>1239</v>
      </c>
      <c r="AX18" s="47">
        <v>1915</v>
      </c>
      <c r="AY18" s="47" t="s">
        <v>37</v>
      </c>
      <c r="AZ18" s="47" t="s">
        <v>43</v>
      </c>
      <c r="BA18" s="47" t="s">
        <v>1240</v>
      </c>
      <c r="BB18" s="47" t="s">
        <v>39</v>
      </c>
    </row>
    <row r="19" spans="1:54" s="14" customFormat="1" ht="84" x14ac:dyDescent="0.25">
      <c r="A19" s="73">
        <v>961032803</v>
      </c>
      <c r="B19" s="47" t="s">
        <v>1411</v>
      </c>
      <c r="C19" s="144">
        <v>42370</v>
      </c>
      <c r="D19" s="47" t="s">
        <v>264</v>
      </c>
      <c r="E19" s="48" t="s">
        <v>48</v>
      </c>
      <c r="F19" s="48" t="s">
        <v>48</v>
      </c>
      <c r="G19" s="48" t="s">
        <v>1412</v>
      </c>
      <c r="H19" s="48" t="s">
        <v>278</v>
      </c>
      <c r="I19" s="47" t="s">
        <v>47</v>
      </c>
      <c r="J19" s="47" t="s">
        <v>37</v>
      </c>
      <c r="K19" s="47" t="s">
        <v>48</v>
      </c>
      <c r="L19" s="47">
        <v>602409</v>
      </c>
      <c r="M19" s="47" t="s">
        <v>38</v>
      </c>
      <c r="N19" s="69">
        <v>130000</v>
      </c>
      <c r="O19" s="69">
        <v>130000</v>
      </c>
      <c r="P19" s="67">
        <v>0.68062820000000002</v>
      </c>
      <c r="Q19" s="69">
        <v>191000</v>
      </c>
      <c r="R19" s="47" t="s">
        <v>37</v>
      </c>
      <c r="S19" s="47" t="s">
        <v>43</v>
      </c>
      <c r="T19" s="47" t="s">
        <v>43</v>
      </c>
      <c r="U19" s="69">
        <v>191000</v>
      </c>
      <c r="V19" s="47" t="s">
        <v>51</v>
      </c>
      <c r="W19" s="47" t="s">
        <v>43</v>
      </c>
      <c r="X19" s="47" t="s">
        <v>44</v>
      </c>
      <c r="Y19" s="67">
        <v>3.5900000000000001E-2</v>
      </c>
      <c r="Z19" s="47">
        <v>39</v>
      </c>
      <c r="AA19" s="47" t="s">
        <v>43</v>
      </c>
      <c r="AB19" s="47">
        <v>25</v>
      </c>
      <c r="AC19" s="47"/>
      <c r="AD19" s="47"/>
      <c r="AE19" s="47" t="s">
        <v>60</v>
      </c>
      <c r="AF19" s="47" t="s">
        <v>43</v>
      </c>
      <c r="AG19" s="47" t="s">
        <v>37</v>
      </c>
      <c r="AH19" s="47" t="s">
        <v>39</v>
      </c>
      <c r="AI19" s="47" t="s">
        <v>55</v>
      </c>
      <c r="AJ19" s="47" t="s">
        <v>43</v>
      </c>
      <c r="AK19" s="47" t="s">
        <v>43</v>
      </c>
      <c r="AL19" s="47" t="s">
        <v>201</v>
      </c>
      <c r="AM19" s="158">
        <v>72450</v>
      </c>
      <c r="AN19" s="47" t="s">
        <v>43</v>
      </c>
      <c r="AO19" s="160">
        <v>0</v>
      </c>
      <c r="AP19" s="158">
        <v>72450</v>
      </c>
      <c r="AQ19" s="47" t="s">
        <v>37</v>
      </c>
      <c r="AR19" s="47" t="s">
        <v>37</v>
      </c>
      <c r="AS19" s="49" t="s">
        <v>43</v>
      </c>
      <c r="AT19" s="47" t="s">
        <v>41</v>
      </c>
      <c r="AU19" s="47" t="s">
        <v>52</v>
      </c>
      <c r="AV19" s="73">
        <v>3</v>
      </c>
      <c r="AW19" s="47" t="s">
        <v>1413</v>
      </c>
      <c r="AX19" s="47">
        <v>1948</v>
      </c>
      <c r="AY19" s="47" t="s">
        <v>37</v>
      </c>
      <c r="AZ19" s="47" t="s">
        <v>43</v>
      </c>
      <c r="BA19" s="47" t="s">
        <v>1414</v>
      </c>
      <c r="BB19" s="47" t="s">
        <v>39</v>
      </c>
    </row>
    <row r="20" spans="1:54" s="14" customFormat="1" ht="84" x14ac:dyDescent="0.25">
      <c r="A20" s="73">
        <v>961033001</v>
      </c>
      <c r="B20" s="47" t="s">
        <v>1391</v>
      </c>
      <c r="C20" s="144">
        <v>42370</v>
      </c>
      <c r="D20" s="47" t="s">
        <v>62</v>
      </c>
      <c r="E20" s="48" t="s">
        <v>48</v>
      </c>
      <c r="F20" s="48" t="s">
        <v>48</v>
      </c>
      <c r="G20" s="48" t="s">
        <v>48</v>
      </c>
      <c r="H20" s="48" t="s">
        <v>1392</v>
      </c>
      <c r="I20" s="47" t="s">
        <v>68</v>
      </c>
      <c r="J20" s="47" t="s">
        <v>37</v>
      </c>
      <c r="K20" s="47" t="s">
        <v>1393</v>
      </c>
      <c r="L20" s="47">
        <v>525950</v>
      </c>
      <c r="M20" s="47" t="s">
        <v>57</v>
      </c>
      <c r="N20" s="69">
        <v>200990</v>
      </c>
      <c r="O20" s="69">
        <v>200990</v>
      </c>
      <c r="P20" s="67">
        <v>0.66996659999999997</v>
      </c>
      <c r="Q20" s="69">
        <v>300000</v>
      </c>
      <c r="R20" s="47" t="s">
        <v>37</v>
      </c>
      <c r="S20" s="47" t="s">
        <v>43</v>
      </c>
      <c r="T20" s="47" t="s">
        <v>43</v>
      </c>
      <c r="U20" s="49" t="s">
        <v>43</v>
      </c>
      <c r="V20" s="47" t="s">
        <v>43</v>
      </c>
      <c r="W20" s="47" t="s">
        <v>43</v>
      </c>
      <c r="X20" s="47" t="s">
        <v>44</v>
      </c>
      <c r="Y20" s="67">
        <v>3.8899999999999997E-2</v>
      </c>
      <c r="Z20" s="47">
        <v>28</v>
      </c>
      <c r="AA20" s="47">
        <v>35</v>
      </c>
      <c r="AB20" s="47">
        <v>25</v>
      </c>
      <c r="AC20" s="47"/>
      <c r="AD20" s="47"/>
      <c r="AE20" s="47" t="s">
        <v>53</v>
      </c>
      <c r="AF20" s="47" t="s">
        <v>54</v>
      </c>
      <c r="AG20" s="47" t="s">
        <v>37</v>
      </c>
      <c r="AH20" s="47" t="s">
        <v>43</v>
      </c>
      <c r="AI20" s="47" t="s">
        <v>55</v>
      </c>
      <c r="AJ20" s="47" t="s">
        <v>55</v>
      </c>
      <c r="AK20" s="47" t="s">
        <v>164</v>
      </c>
      <c r="AL20" s="47" t="s">
        <v>45</v>
      </c>
      <c r="AM20" s="158">
        <v>31971</v>
      </c>
      <c r="AN20" s="47" t="s">
        <v>45</v>
      </c>
      <c r="AO20" s="158">
        <v>32859</v>
      </c>
      <c r="AP20" s="158">
        <v>64830</v>
      </c>
      <c r="AQ20" s="47" t="s">
        <v>37</v>
      </c>
      <c r="AR20" s="47" t="s">
        <v>37</v>
      </c>
      <c r="AS20" s="69">
        <v>35436</v>
      </c>
      <c r="AT20" s="47" t="s">
        <v>41</v>
      </c>
      <c r="AU20" s="47" t="s">
        <v>42</v>
      </c>
      <c r="AV20" s="73">
        <v>4</v>
      </c>
      <c r="AW20" s="47" t="s">
        <v>1394</v>
      </c>
      <c r="AX20" s="47">
        <v>1930</v>
      </c>
      <c r="AY20" s="47" t="s">
        <v>37</v>
      </c>
      <c r="AZ20" s="47" t="s">
        <v>43</v>
      </c>
      <c r="BA20" s="47" t="s">
        <v>1395</v>
      </c>
      <c r="BB20" s="47" t="s">
        <v>39</v>
      </c>
    </row>
    <row r="21" spans="1:54" s="14" customFormat="1" ht="84" x14ac:dyDescent="0.25">
      <c r="A21" s="73">
        <v>961033110</v>
      </c>
      <c r="B21" s="47" t="s">
        <v>1453</v>
      </c>
      <c r="C21" s="144">
        <v>42370</v>
      </c>
      <c r="D21" s="47" t="s">
        <v>264</v>
      </c>
      <c r="E21" s="48" t="s">
        <v>48</v>
      </c>
      <c r="F21" s="48" t="s">
        <v>48</v>
      </c>
      <c r="G21" s="48" t="s">
        <v>1454</v>
      </c>
      <c r="H21" s="48" t="s">
        <v>1455</v>
      </c>
      <c r="I21" s="47" t="s">
        <v>63</v>
      </c>
      <c r="J21" s="47" t="s">
        <v>37</v>
      </c>
      <c r="K21" s="47" t="s">
        <v>1456</v>
      </c>
      <c r="L21" s="47">
        <v>517888</v>
      </c>
      <c r="M21" s="47" t="s">
        <v>38</v>
      </c>
      <c r="N21" s="69">
        <v>137500</v>
      </c>
      <c r="O21" s="69">
        <v>139499</v>
      </c>
      <c r="P21" s="67">
        <v>0.75568250000000003</v>
      </c>
      <c r="Q21" s="69">
        <v>184600</v>
      </c>
      <c r="R21" s="47" t="s">
        <v>39</v>
      </c>
      <c r="S21" s="47" t="s">
        <v>79</v>
      </c>
      <c r="T21" s="68">
        <v>1.2512316000000001</v>
      </c>
      <c r="U21" s="69">
        <v>184600</v>
      </c>
      <c r="V21" s="47" t="s">
        <v>205</v>
      </c>
      <c r="W21" s="47" t="s">
        <v>43</v>
      </c>
      <c r="X21" s="47" t="s">
        <v>77</v>
      </c>
      <c r="Y21" s="67">
        <v>3.9899999999999998E-2</v>
      </c>
      <c r="Z21" s="47">
        <v>57</v>
      </c>
      <c r="AA21" s="47">
        <v>33</v>
      </c>
      <c r="AB21" s="47">
        <v>17</v>
      </c>
      <c r="AC21" s="47"/>
      <c r="AD21" s="47"/>
      <c r="AE21" s="47" t="s">
        <v>53</v>
      </c>
      <c r="AF21" s="47" t="s">
        <v>60</v>
      </c>
      <c r="AG21" s="47" t="s">
        <v>43</v>
      </c>
      <c r="AH21" s="47" t="s">
        <v>37</v>
      </c>
      <c r="AI21" s="47" t="s">
        <v>40</v>
      </c>
      <c r="AJ21" s="47" t="s">
        <v>55</v>
      </c>
      <c r="AK21" s="47" t="s">
        <v>714</v>
      </c>
      <c r="AL21" s="47" t="s">
        <v>43</v>
      </c>
      <c r="AM21" s="160" t="s">
        <v>66</v>
      </c>
      <c r="AN21" s="47" t="s">
        <v>43</v>
      </c>
      <c r="AO21" s="160">
        <v>0</v>
      </c>
      <c r="AP21" s="160">
        <v>0</v>
      </c>
      <c r="AQ21" s="47" t="s">
        <v>37</v>
      </c>
      <c r="AR21" s="47" t="s">
        <v>37</v>
      </c>
      <c r="AS21" s="49" t="s">
        <v>43</v>
      </c>
      <c r="AT21" s="47" t="s">
        <v>75</v>
      </c>
      <c r="AU21" s="47" t="s">
        <v>76</v>
      </c>
      <c r="AV21" s="73">
        <v>2</v>
      </c>
      <c r="AW21" s="47" t="s">
        <v>1457</v>
      </c>
      <c r="AX21" s="47">
        <v>2015</v>
      </c>
      <c r="AY21" s="47" t="s">
        <v>39</v>
      </c>
      <c r="AZ21" s="47">
        <v>994</v>
      </c>
      <c r="BA21" s="47" t="s">
        <v>320</v>
      </c>
      <c r="BB21" s="47" t="s">
        <v>39</v>
      </c>
    </row>
    <row r="22" spans="1:54" s="14" customFormat="1" ht="48" x14ac:dyDescent="0.25">
      <c r="A22" s="73">
        <v>961033208</v>
      </c>
      <c r="B22" s="47" t="s">
        <v>1371</v>
      </c>
      <c r="C22" s="144">
        <v>42370</v>
      </c>
      <c r="D22" s="47" t="s">
        <v>264</v>
      </c>
      <c r="E22" s="48" t="s">
        <v>48</v>
      </c>
      <c r="F22" s="48" t="s">
        <v>48</v>
      </c>
      <c r="G22" s="48" t="s">
        <v>1372</v>
      </c>
      <c r="H22" s="48" t="s">
        <v>1373</v>
      </c>
      <c r="I22" s="47" t="s">
        <v>63</v>
      </c>
      <c r="J22" s="47" t="s">
        <v>37</v>
      </c>
      <c r="K22" s="47" t="s">
        <v>48</v>
      </c>
      <c r="L22" s="47">
        <v>196946</v>
      </c>
      <c r="M22" s="47" t="s">
        <v>38</v>
      </c>
      <c r="N22" s="69">
        <v>50000</v>
      </c>
      <c r="O22" s="69">
        <v>51000</v>
      </c>
      <c r="P22" s="67">
        <v>0.68</v>
      </c>
      <c r="Q22" s="69">
        <v>75000</v>
      </c>
      <c r="R22" s="47" t="s">
        <v>39</v>
      </c>
      <c r="S22" s="47" t="s">
        <v>78</v>
      </c>
      <c r="T22" s="68">
        <v>1.9251335999999999</v>
      </c>
      <c r="U22" s="69">
        <v>80000</v>
      </c>
      <c r="V22" s="47" t="s">
        <v>70</v>
      </c>
      <c r="W22" s="47" t="s">
        <v>43</v>
      </c>
      <c r="X22" s="47" t="s">
        <v>77</v>
      </c>
      <c r="Y22" s="67">
        <v>3.7400000000000003E-2</v>
      </c>
      <c r="Z22" s="47">
        <v>61</v>
      </c>
      <c r="AA22" s="47">
        <v>59</v>
      </c>
      <c r="AB22" s="47">
        <v>10</v>
      </c>
      <c r="AC22" s="47"/>
      <c r="AD22" s="47"/>
      <c r="AE22" s="47" t="s">
        <v>53</v>
      </c>
      <c r="AF22" s="47" t="s">
        <v>53</v>
      </c>
      <c r="AG22" s="47" t="s">
        <v>43</v>
      </c>
      <c r="AH22" s="47" t="s">
        <v>37</v>
      </c>
      <c r="AI22" s="47" t="s">
        <v>40</v>
      </c>
      <c r="AJ22" s="47" t="s">
        <v>40</v>
      </c>
      <c r="AK22" s="47" t="s">
        <v>50</v>
      </c>
      <c r="AL22" s="47" t="s">
        <v>43</v>
      </c>
      <c r="AM22" s="160" t="s">
        <v>66</v>
      </c>
      <c r="AN22" s="47" t="s">
        <v>43</v>
      </c>
      <c r="AO22" s="160">
        <v>0</v>
      </c>
      <c r="AP22" s="160">
        <v>0</v>
      </c>
      <c r="AQ22" s="47" t="s">
        <v>37</v>
      </c>
      <c r="AR22" s="47" t="s">
        <v>37</v>
      </c>
      <c r="AS22" s="49" t="s">
        <v>43</v>
      </c>
      <c r="AT22" s="47" t="s">
        <v>41</v>
      </c>
      <c r="AU22" s="47" t="s">
        <v>42</v>
      </c>
      <c r="AV22" s="73">
        <v>2</v>
      </c>
      <c r="AW22" s="47" t="s">
        <v>1374</v>
      </c>
      <c r="AX22" s="47">
        <v>1915</v>
      </c>
      <c r="AY22" s="47" t="s">
        <v>37</v>
      </c>
      <c r="AZ22" s="47" t="s">
        <v>43</v>
      </c>
      <c r="BA22" s="47" t="s">
        <v>1375</v>
      </c>
      <c r="BB22" s="47" t="s">
        <v>39</v>
      </c>
    </row>
    <row r="23" spans="1:54" s="14" customFormat="1" ht="204" x14ac:dyDescent="0.25">
      <c r="A23" s="73">
        <v>961033404</v>
      </c>
      <c r="B23" s="47" t="s">
        <v>1400</v>
      </c>
      <c r="C23" s="144">
        <v>42370</v>
      </c>
      <c r="D23" s="47" t="s">
        <v>264</v>
      </c>
      <c r="E23" s="48" t="s">
        <v>48</v>
      </c>
      <c r="F23" s="48" t="s">
        <v>48</v>
      </c>
      <c r="G23" s="48" t="s">
        <v>1401</v>
      </c>
      <c r="H23" s="48" t="s">
        <v>1402</v>
      </c>
      <c r="I23" s="47" t="s">
        <v>1403</v>
      </c>
      <c r="J23" s="47" t="s">
        <v>37</v>
      </c>
      <c r="K23" s="47" t="s">
        <v>1404</v>
      </c>
      <c r="L23" s="47">
        <v>467836</v>
      </c>
      <c r="M23" s="47" t="s">
        <v>38</v>
      </c>
      <c r="N23" s="69">
        <v>60000</v>
      </c>
      <c r="O23" s="69">
        <v>61999</v>
      </c>
      <c r="P23" s="67">
        <v>0.77498750000000005</v>
      </c>
      <c r="Q23" s="69">
        <v>83000</v>
      </c>
      <c r="R23" s="47" t="s">
        <v>39</v>
      </c>
      <c r="S23" s="47" t="s">
        <v>78</v>
      </c>
      <c r="T23" s="68">
        <v>2.1114864</v>
      </c>
      <c r="U23" s="69">
        <v>80000</v>
      </c>
      <c r="V23" s="47" t="s">
        <v>51</v>
      </c>
      <c r="W23" s="47" t="s">
        <v>43</v>
      </c>
      <c r="X23" s="47" t="s">
        <v>77</v>
      </c>
      <c r="Y23" s="67">
        <v>3.9899999999999998E-2</v>
      </c>
      <c r="Z23" s="47">
        <v>42</v>
      </c>
      <c r="AA23" s="47" t="s">
        <v>43</v>
      </c>
      <c r="AB23" s="47">
        <v>25</v>
      </c>
      <c r="AC23" s="47"/>
      <c r="AD23" s="47"/>
      <c r="AE23" s="47" t="s">
        <v>53</v>
      </c>
      <c r="AF23" s="47" t="s">
        <v>43</v>
      </c>
      <c r="AG23" s="47" t="s">
        <v>43</v>
      </c>
      <c r="AH23" s="47" t="s">
        <v>37</v>
      </c>
      <c r="AI23" s="47" t="s">
        <v>40</v>
      </c>
      <c r="AJ23" s="47" t="s">
        <v>43</v>
      </c>
      <c r="AK23" s="47" t="s">
        <v>43</v>
      </c>
      <c r="AL23" s="47" t="s">
        <v>43</v>
      </c>
      <c r="AM23" s="160" t="s">
        <v>66</v>
      </c>
      <c r="AN23" s="47" t="s">
        <v>43</v>
      </c>
      <c r="AO23" s="160">
        <v>0</v>
      </c>
      <c r="AP23" s="160">
        <v>0</v>
      </c>
      <c r="AQ23" s="47" t="s">
        <v>37</v>
      </c>
      <c r="AR23" s="47" t="s">
        <v>37</v>
      </c>
      <c r="AS23" s="49" t="s">
        <v>43</v>
      </c>
      <c r="AT23" s="47" t="s">
        <v>41</v>
      </c>
      <c r="AU23" s="47" t="s">
        <v>52</v>
      </c>
      <c r="AV23" s="73">
        <v>3</v>
      </c>
      <c r="AW23" s="47" t="s">
        <v>1405</v>
      </c>
      <c r="AX23" s="47">
        <v>1950</v>
      </c>
      <c r="AY23" s="47" t="s">
        <v>37</v>
      </c>
      <c r="AZ23" s="47" t="s">
        <v>43</v>
      </c>
      <c r="BA23" s="47" t="s">
        <v>1406</v>
      </c>
      <c r="BB23" s="47" t="s">
        <v>39</v>
      </c>
    </row>
    <row r="24" spans="1:54" s="14" customFormat="1" ht="144" x14ac:dyDescent="0.25">
      <c r="A24" s="73">
        <v>961033709</v>
      </c>
      <c r="B24" s="47" t="s">
        <v>1246</v>
      </c>
      <c r="C24" s="144">
        <v>42370</v>
      </c>
      <c r="D24" s="47" t="s">
        <v>73</v>
      </c>
      <c r="E24" s="48" t="s">
        <v>48</v>
      </c>
      <c r="F24" s="48" t="s">
        <v>1247</v>
      </c>
      <c r="G24" s="48" t="s">
        <v>1248</v>
      </c>
      <c r="H24" s="48" t="s">
        <v>91</v>
      </c>
      <c r="I24" s="47" t="s">
        <v>81</v>
      </c>
      <c r="J24" s="47" t="s">
        <v>37</v>
      </c>
      <c r="K24" s="47" t="s">
        <v>48</v>
      </c>
      <c r="L24" s="47">
        <v>304612</v>
      </c>
      <c r="M24" s="47" t="s">
        <v>38</v>
      </c>
      <c r="N24" s="69">
        <v>198500</v>
      </c>
      <c r="O24" s="69">
        <v>199799</v>
      </c>
      <c r="P24" s="67">
        <v>0.83773160000000002</v>
      </c>
      <c r="Q24" s="69">
        <v>238500</v>
      </c>
      <c r="R24" s="47" t="s">
        <v>37</v>
      </c>
      <c r="S24" s="47" t="s">
        <v>43</v>
      </c>
      <c r="T24" s="47" t="s">
        <v>43</v>
      </c>
      <c r="U24" s="69">
        <v>238500</v>
      </c>
      <c r="V24" s="47" t="s">
        <v>51</v>
      </c>
      <c r="W24" s="66">
        <v>40000</v>
      </c>
      <c r="X24" s="47" t="s">
        <v>44</v>
      </c>
      <c r="Y24" s="67">
        <v>4.24E-2</v>
      </c>
      <c r="Z24" s="47">
        <v>29</v>
      </c>
      <c r="AA24" s="47">
        <v>35</v>
      </c>
      <c r="AB24" s="47">
        <v>30</v>
      </c>
      <c r="AC24" s="47"/>
      <c r="AD24" s="47"/>
      <c r="AE24" s="47" t="s">
        <v>53</v>
      </c>
      <c r="AF24" s="47" t="s">
        <v>54</v>
      </c>
      <c r="AG24" s="47" t="s">
        <v>37</v>
      </c>
      <c r="AH24" s="47" t="s">
        <v>39</v>
      </c>
      <c r="AI24" s="47" t="s">
        <v>55</v>
      </c>
      <c r="AJ24" s="47" t="s">
        <v>55</v>
      </c>
      <c r="AK24" s="47" t="s">
        <v>164</v>
      </c>
      <c r="AL24" s="47" t="s">
        <v>65</v>
      </c>
      <c r="AM24" s="158">
        <v>27659</v>
      </c>
      <c r="AN24" s="47" t="s">
        <v>45</v>
      </c>
      <c r="AO24" s="158">
        <v>27611</v>
      </c>
      <c r="AP24" s="158">
        <v>55270</v>
      </c>
      <c r="AQ24" s="47" t="s">
        <v>37</v>
      </c>
      <c r="AR24" s="47" t="s">
        <v>37</v>
      </c>
      <c r="AS24" s="49" t="s">
        <v>43</v>
      </c>
      <c r="AT24" s="47" t="s">
        <v>41</v>
      </c>
      <c r="AU24" s="47" t="s">
        <v>58</v>
      </c>
      <c r="AV24" s="73">
        <v>4</v>
      </c>
      <c r="AW24" s="47" t="s">
        <v>1249</v>
      </c>
      <c r="AX24" s="47">
        <v>2003</v>
      </c>
      <c r="AY24" s="47" t="s">
        <v>37</v>
      </c>
      <c r="AZ24" s="47" t="s">
        <v>43</v>
      </c>
      <c r="BA24" s="47" t="s">
        <v>1250</v>
      </c>
      <c r="BB24" s="47" t="s">
        <v>39</v>
      </c>
    </row>
    <row r="25" spans="1:54" s="14" customFormat="1" ht="132" x14ac:dyDescent="0.25">
      <c r="A25" s="73">
        <v>961033905</v>
      </c>
      <c r="B25" s="47" t="s">
        <v>1479</v>
      </c>
      <c r="C25" s="144">
        <v>42370</v>
      </c>
      <c r="D25" s="47" t="s">
        <v>264</v>
      </c>
      <c r="E25" s="48" t="s">
        <v>48</v>
      </c>
      <c r="F25" s="48" t="s">
        <v>48</v>
      </c>
      <c r="G25" s="48" t="s">
        <v>1480</v>
      </c>
      <c r="H25" s="48" t="s">
        <v>1481</v>
      </c>
      <c r="I25" s="47" t="s">
        <v>323</v>
      </c>
      <c r="J25" s="47" t="s">
        <v>37</v>
      </c>
      <c r="K25" s="47" t="s">
        <v>1482</v>
      </c>
      <c r="L25" s="47">
        <v>708799</v>
      </c>
      <c r="M25" s="47" t="s">
        <v>38</v>
      </c>
      <c r="N25" s="69">
        <v>323000</v>
      </c>
      <c r="O25" s="69">
        <v>323000</v>
      </c>
      <c r="P25" s="67">
        <v>0.85</v>
      </c>
      <c r="Q25" s="69">
        <v>380000</v>
      </c>
      <c r="R25" s="47" t="s">
        <v>37</v>
      </c>
      <c r="S25" s="47" t="s">
        <v>43</v>
      </c>
      <c r="T25" s="47" t="s">
        <v>43</v>
      </c>
      <c r="U25" s="69">
        <v>380000</v>
      </c>
      <c r="V25" s="47" t="s">
        <v>51</v>
      </c>
      <c r="W25" s="47" t="s">
        <v>43</v>
      </c>
      <c r="X25" s="47" t="s">
        <v>44</v>
      </c>
      <c r="Y25" s="67">
        <v>4.7399999999999998E-2</v>
      </c>
      <c r="Z25" s="47">
        <v>48</v>
      </c>
      <c r="AA25" s="47">
        <v>43</v>
      </c>
      <c r="AB25" s="47">
        <v>19</v>
      </c>
      <c r="AC25" s="47"/>
      <c r="AD25" s="47"/>
      <c r="AE25" s="47" t="s">
        <v>53</v>
      </c>
      <c r="AF25" s="47" t="s">
        <v>53</v>
      </c>
      <c r="AG25" s="47" t="s">
        <v>39</v>
      </c>
      <c r="AH25" s="47" t="s">
        <v>37</v>
      </c>
      <c r="AI25" s="47" t="s">
        <v>40</v>
      </c>
      <c r="AJ25" s="47" t="s">
        <v>40</v>
      </c>
      <c r="AK25" s="47" t="s">
        <v>50</v>
      </c>
      <c r="AL25" s="47" t="s">
        <v>65</v>
      </c>
      <c r="AM25" s="158">
        <v>89784</v>
      </c>
      <c r="AN25" s="47" t="s">
        <v>65</v>
      </c>
      <c r="AO25" s="158">
        <v>89784</v>
      </c>
      <c r="AP25" s="158">
        <v>179568</v>
      </c>
      <c r="AQ25" s="47" t="s">
        <v>37</v>
      </c>
      <c r="AR25" s="47" t="s">
        <v>37</v>
      </c>
      <c r="AS25" s="49" t="s">
        <v>43</v>
      </c>
      <c r="AT25" s="47" t="s">
        <v>41</v>
      </c>
      <c r="AU25" s="47" t="s">
        <v>58</v>
      </c>
      <c r="AV25" s="73">
        <v>5</v>
      </c>
      <c r="AW25" s="47" t="s">
        <v>1483</v>
      </c>
      <c r="AX25" s="47">
        <v>2010</v>
      </c>
      <c r="AY25" s="47" t="s">
        <v>37</v>
      </c>
      <c r="AZ25" s="47" t="s">
        <v>43</v>
      </c>
      <c r="BA25" s="47" t="s">
        <v>1484</v>
      </c>
      <c r="BB25" s="47" t="s">
        <v>39</v>
      </c>
    </row>
    <row r="26" spans="1:54" s="14" customFormat="1" ht="72" x14ac:dyDescent="0.25">
      <c r="A26" s="73">
        <v>961034201</v>
      </c>
      <c r="B26" s="47" t="s">
        <v>1508</v>
      </c>
      <c r="C26" s="144">
        <v>42370</v>
      </c>
      <c r="D26" s="47" t="s">
        <v>264</v>
      </c>
      <c r="E26" s="48" t="s">
        <v>48</v>
      </c>
      <c r="F26" s="48" t="s">
        <v>48</v>
      </c>
      <c r="G26" s="48" t="s">
        <v>1509</v>
      </c>
      <c r="H26" s="48" t="s">
        <v>1510</v>
      </c>
      <c r="I26" s="47" t="s">
        <v>59</v>
      </c>
      <c r="J26" s="47" t="s">
        <v>37</v>
      </c>
      <c r="K26" s="47" t="s">
        <v>1511</v>
      </c>
      <c r="L26" s="47">
        <v>613005</v>
      </c>
      <c r="M26" s="47" t="s">
        <v>38</v>
      </c>
      <c r="N26" s="69">
        <v>128910</v>
      </c>
      <c r="O26" s="69">
        <v>130909</v>
      </c>
      <c r="P26" s="67">
        <v>0.70761620000000003</v>
      </c>
      <c r="Q26" s="69">
        <v>185000</v>
      </c>
      <c r="R26" s="47" t="s">
        <v>39</v>
      </c>
      <c r="S26" s="47" t="s">
        <v>79</v>
      </c>
      <c r="T26" s="68">
        <v>1.25</v>
      </c>
      <c r="U26" s="69">
        <v>185000</v>
      </c>
      <c r="V26" s="47" t="s">
        <v>51</v>
      </c>
      <c r="W26" s="47" t="s">
        <v>43</v>
      </c>
      <c r="X26" s="47" t="s">
        <v>77</v>
      </c>
      <c r="Y26" s="67">
        <v>3.9899999999999998E-2</v>
      </c>
      <c r="Z26" s="47">
        <v>58</v>
      </c>
      <c r="AA26" s="47" t="s">
        <v>43</v>
      </c>
      <c r="AB26" s="47">
        <v>16</v>
      </c>
      <c r="AC26" s="47"/>
      <c r="AD26" s="47"/>
      <c r="AE26" s="47" t="s">
        <v>53</v>
      </c>
      <c r="AF26" s="47" t="s">
        <v>43</v>
      </c>
      <c r="AG26" s="47" t="s">
        <v>43</v>
      </c>
      <c r="AH26" s="47" t="s">
        <v>37</v>
      </c>
      <c r="AI26" s="47" t="s">
        <v>40</v>
      </c>
      <c r="AJ26" s="47" t="s">
        <v>43</v>
      </c>
      <c r="AK26" s="47" t="s">
        <v>43</v>
      </c>
      <c r="AL26" s="47" t="s">
        <v>43</v>
      </c>
      <c r="AM26" s="160" t="s">
        <v>66</v>
      </c>
      <c r="AN26" s="47" t="s">
        <v>43</v>
      </c>
      <c r="AO26" s="160">
        <v>0</v>
      </c>
      <c r="AP26" s="160">
        <v>0</v>
      </c>
      <c r="AQ26" s="47" t="s">
        <v>37</v>
      </c>
      <c r="AR26" s="47" t="s">
        <v>37</v>
      </c>
      <c r="AS26" s="49" t="s">
        <v>43</v>
      </c>
      <c r="AT26" s="47" t="s">
        <v>41</v>
      </c>
      <c r="AU26" s="47" t="s">
        <v>42</v>
      </c>
      <c r="AV26" s="73">
        <v>2</v>
      </c>
      <c r="AW26" s="47" t="s">
        <v>1512</v>
      </c>
      <c r="AX26" s="47">
        <v>1890</v>
      </c>
      <c r="AY26" s="47" t="s">
        <v>37</v>
      </c>
      <c r="AZ26" s="47" t="s">
        <v>43</v>
      </c>
      <c r="BA26" s="47" t="s">
        <v>1513</v>
      </c>
      <c r="BB26" s="47" t="s">
        <v>39</v>
      </c>
    </row>
    <row r="27" spans="1:54" s="14" customFormat="1" ht="108" x14ac:dyDescent="0.25">
      <c r="A27" s="73">
        <v>961034408</v>
      </c>
      <c r="B27" s="47" t="s">
        <v>1320</v>
      </c>
      <c r="C27" s="144">
        <v>42370</v>
      </c>
      <c r="D27" s="47" t="s">
        <v>264</v>
      </c>
      <c r="E27" s="48" t="s">
        <v>48</v>
      </c>
      <c r="F27" s="48" t="s">
        <v>48</v>
      </c>
      <c r="G27" s="48" t="s">
        <v>1321</v>
      </c>
      <c r="H27" s="48" t="s">
        <v>1322</v>
      </c>
      <c r="I27" s="47" t="s">
        <v>74</v>
      </c>
      <c r="J27" s="47" t="s">
        <v>37</v>
      </c>
      <c r="K27" s="47" t="s">
        <v>1323</v>
      </c>
      <c r="L27" s="47">
        <v>306429</v>
      </c>
      <c r="M27" s="47" t="s">
        <v>38</v>
      </c>
      <c r="N27" s="69">
        <v>135000</v>
      </c>
      <c r="O27" s="69">
        <v>135999</v>
      </c>
      <c r="P27" s="67">
        <v>0.62528269999999997</v>
      </c>
      <c r="Q27" s="69">
        <v>217500</v>
      </c>
      <c r="R27" s="47" t="s">
        <v>37</v>
      </c>
      <c r="S27" s="47" t="s">
        <v>43</v>
      </c>
      <c r="T27" s="47" t="s">
        <v>43</v>
      </c>
      <c r="U27" s="69">
        <v>217500</v>
      </c>
      <c r="V27" s="47" t="s">
        <v>51</v>
      </c>
      <c r="W27" s="47" t="s">
        <v>43</v>
      </c>
      <c r="X27" s="47" t="s">
        <v>44</v>
      </c>
      <c r="Y27" s="67">
        <v>3.09E-2</v>
      </c>
      <c r="Z27" s="47">
        <v>40</v>
      </c>
      <c r="AA27" s="47">
        <v>39</v>
      </c>
      <c r="AB27" s="47">
        <v>25</v>
      </c>
      <c r="AC27" s="47"/>
      <c r="AD27" s="47"/>
      <c r="AE27" s="47" t="s">
        <v>53</v>
      </c>
      <c r="AF27" s="47" t="s">
        <v>53</v>
      </c>
      <c r="AG27" s="47" t="s">
        <v>37</v>
      </c>
      <c r="AH27" s="47" t="s">
        <v>37</v>
      </c>
      <c r="AI27" s="47" t="s">
        <v>40</v>
      </c>
      <c r="AJ27" s="47" t="s">
        <v>40</v>
      </c>
      <c r="AK27" s="47" t="s">
        <v>50</v>
      </c>
      <c r="AL27" s="47" t="s">
        <v>45</v>
      </c>
      <c r="AM27" s="158">
        <v>28245</v>
      </c>
      <c r="AN27" s="47" t="s">
        <v>45</v>
      </c>
      <c r="AO27" s="158">
        <v>9647</v>
      </c>
      <c r="AP27" s="158">
        <v>37892</v>
      </c>
      <c r="AQ27" s="47" t="s">
        <v>37</v>
      </c>
      <c r="AR27" s="47" t="s">
        <v>39</v>
      </c>
      <c r="AS27" s="49" t="s">
        <v>43</v>
      </c>
      <c r="AT27" s="47" t="s">
        <v>41</v>
      </c>
      <c r="AU27" s="47" t="s">
        <v>52</v>
      </c>
      <c r="AV27" s="73">
        <v>3</v>
      </c>
      <c r="AW27" s="47" t="s">
        <v>1324</v>
      </c>
      <c r="AX27" s="47">
        <v>1935</v>
      </c>
      <c r="AY27" s="47" t="s">
        <v>37</v>
      </c>
      <c r="AZ27" s="47" t="s">
        <v>43</v>
      </c>
      <c r="BA27" s="47" t="s">
        <v>1325</v>
      </c>
      <c r="BB27" s="47" t="s">
        <v>39</v>
      </c>
    </row>
    <row r="28" spans="1:54" s="14" customFormat="1" ht="120" x14ac:dyDescent="0.25">
      <c r="A28" s="73">
        <v>961035205</v>
      </c>
      <c r="B28" s="47" t="s">
        <v>1336</v>
      </c>
      <c r="C28" s="144">
        <v>42370</v>
      </c>
      <c r="D28" s="47" t="s">
        <v>264</v>
      </c>
      <c r="E28" s="48" t="s">
        <v>48</v>
      </c>
      <c r="F28" s="48" t="s">
        <v>48</v>
      </c>
      <c r="G28" s="48" t="s">
        <v>1337</v>
      </c>
      <c r="H28" s="48" t="s">
        <v>1338</v>
      </c>
      <c r="I28" s="47" t="s">
        <v>81</v>
      </c>
      <c r="J28" s="47" t="s">
        <v>37</v>
      </c>
      <c r="K28" s="47" t="s">
        <v>48</v>
      </c>
      <c r="L28" s="47">
        <v>457283</v>
      </c>
      <c r="M28" s="47" t="s">
        <v>38</v>
      </c>
      <c r="N28" s="69">
        <v>128910</v>
      </c>
      <c r="O28" s="69">
        <v>130909</v>
      </c>
      <c r="P28" s="67">
        <v>0.6981813</v>
      </c>
      <c r="Q28" s="69">
        <v>187500</v>
      </c>
      <c r="R28" s="47" t="s">
        <v>39</v>
      </c>
      <c r="S28" s="47" t="s">
        <v>87</v>
      </c>
      <c r="T28" s="68">
        <v>1.25</v>
      </c>
      <c r="U28" s="69">
        <v>187500</v>
      </c>
      <c r="V28" s="47" t="s">
        <v>51</v>
      </c>
      <c r="W28" s="66">
        <v>58590</v>
      </c>
      <c r="X28" s="47" t="s">
        <v>77</v>
      </c>
      <c r="Y28" s="67">
        <v>4.2900000000000001E-2</v>
      </c>
      <c r="Z28" s="47">
        <v>53</v>
      </c>
      <c r="AA28" s="47">
        <v>53</v>
      </c>
      <c r="AB28" s="47">
        <v>15</v>
      </c>
      <c r="AC28" s="47"/>
      <c r="AD28" s="47"/>
      <c r="AE28" s="47" t="s">
        <v>53</v>
      </c>
      <c r="AF28" s="47" t="s">
        <v>53</v>
      </c>
      <c r="AG28" s="47" t="s">
        <v>43</v>
      </c>
      <c r="AH28" s="47" t="s">
        <v>37</v>
      </c>
      <c r="AI28" s="47" t="s">
        <v>40</v>
      </c>
      <c r="AJ28" s="47" t="s">
        <v>40</v>
      </c>
      <c r="AK28" s="47" t="s">
        <v>50</v>
      </c>
      <c r="AL28" s="47" t="s">
        <v>43</v>
      </c>
      <c r="AM28" s="160" t="s">
        <v>66</v>
      </c>
      <c r="AN28" s="47" t="s">
        <v>43</v>
      </c>
      <c r="AO28" s="160">
        <v>0</v>
      </c>
      <c r="AP28" s="160">
        <v>0</v>
      </c>
      <c r="AQ28" s="47" t="s">
        <v>37</v>
      </c>
      <c r="AR28" s="47" t="s">
        <v>39</v>
      </c>
      <c r="AS28" s="49" t="s">
        <v>43</v>
      </c>
      <c r="AT28" s="47" t="s">
        <v>75</v>
      </c>
      <c r="AU28" s="47" t="s">
        <v>76</v>
      </c>
      <c r="AV28" s="73">
        <v>2</v>
      </c>
      <c r="AW28" s="47" t="s">
        <v>1339</v>
      </c>
      <c r="AX28" s="47">
        <v>2000</v>
      </c>
      <c r="AY28" s="47" t="s">
        <v>39</v>
      </c>
      <c r="AZ28" s="47">
        <v>117</v>
      </c>
      <c r="BA28" s="47" t="s">
        <v>1340</v>
      </c>
      <c r="BB28" s="47" t="s">
        <v>39</v>
      </c>
    </row>
    <row r="29" spans="1:54" s="14" customFormat="1" ht="48" x14ac:dyDescent="0.25">
      <c r="A29" s="73">
        <v>961035401</v>
      </c>
      <c r="B29" s="47" t="s">
        <v>1525</v>
      </c>
      <c r="C29" s="144">
        <v>42370</v>
      </c>
      <c r="D29" s="47" t="s">
        <v>264</v>
      </c>
      <c r="E29" s="48" t="s">
        <v>48</v>
      </c>
      <c r="F29" s="48" t="s">
        <v>48</v>
      </c>
      <c r="G29" s="48" t="s">
        <v>1297</v>
      </c>
      <c r="H29" s="48" t="s">
        <v>1526</v>
      </c>
      <c r="I29" s="47" t="s">
        <v>71</v>
      </c>
      <c r="J29" s="47" t="s">
        <v>39</v>
      </c>
      <c r="K29" s="47" t="s">
        <v>48</v>
      </c>
      <c r="L29" s="47">
        <v>521283</v>
      </c>
      <c r="M29" s="47" t="s">
        <v>38</v>
      </c>
      <c r="N29" s="69">
        <v>329875</v>
      </c>
      <c r="O29" s="69">
        <v>336472.5</v>
      </c>
      <c r="P29" s="67">
        <v>0.66300000000000003</v>
      </c>
      <c r="Q29" s="69">
        <v>508000</v>
      </c>
      <c r="R29" s="47" t="s">
        <v>39</v>
      </c>
      <c r="S29" s="47" t="s">
        <v>78</v>
      </c>
      <c r="T29" s="68">
        <v>1.2320301</v>
      </c>
      <c r="U29" s="69">
        <v>507500</v>
      </c>
      <c r="V29" s="47" t="s">
        <v>51</v>
      </c>
      <c r="W29" s="47" t="s">
        <v>43</v>
      </c>
      <c r="X29" s="47" t="s">
        <v>77</v>
      </c>
      <c r="Y29" s="67">
        <v>3.6900000000000002E-2</v>
      </c>
      <c r="Z29" s="47">
        <v>61</v>
      </c>
      <c r="AA29" s="47" t="s">
        <v>43</v>
      </c>
      <c r="AB29" s="47">
        <v>13</v>
      </c>
      <c r="AC29" s="47"/>
      <c r="AD29" s="47"/>
      <c r="AE29" s="47" t="s">
        <v>80</v>
      </c>
      <c r="AF29" s="47" t="s">
        <v>43</v>
      </c>
      <c r="AG29" s="47" t="s">
        <v>43</v>
      </c>
      <c r="AH29" s="47" t="s">
        <v>37</v>
      </c>
      <c r="AI29" s="47" t="s">
        <v>55</v>
      </c>
      <c r="AJ29" s="47" t="s">
        <v>43</v>
      </c>
      <c r="AK29" s="47" t="s">
        <v>43</v>
      </c>
      <c r="AL29" s="47" t="s">
        <v>43</v>
      </c>
      <c r="AM29" s="160" t="s">
        <v>66</v>
      </c>
      <c r="AN29" s="47" t="s">
        <v>43</v>
      </c>
      <c r="AO29" s="160">
        <v>0</v>
      </c>
      <c r="AP29" s="160">
        <v>0</v>
      </c>
      <c r="AQ29" s="47" t="s">
        <v>37</v>
      </c>
      <c r="AR29" s="47" t="s">
        <v>37</v>
      </c>
      <c r="AS29" s="49" t="s">
        <v>43</v>
      </c>
      <c r="AT29" s="47" t="s">
        <v>41</v>
      </c>
      <c r="AU29" s="47" t="s">
        <v>42</v>
      </c>
      <c r="AV29" s="73">
        <v>3</v>
      </c>
      <c r="AW29" s="47" t="s">
        <v>1527</v>
      </c>
      <c r="AX29" s="47">
        <v>1910</v>
      </c>
      <c r="AY29" s="47" t="s">
        <v>37</v>
      </c>
      <c r="AZ29" s="47" t="s">
        <v>43</v>
      </c>
      <c r="BA29" s="47" t="s">
        <v>1528</v>
      </c>
      <c r="BB29" s="47" t="s">
        <v>39</v>
      </c>
    </row>
    <row r="30" spans="1:54" s="14" customFormat="1" ht="132" x14ac:dyDescent="0.25">
      <c r="A30" s="73">
        <v>961035510</v>
      </c>
      <c r="B30" s="47" t="s">
        <v>1465</v>
      </c>
      <c r="C30" s="144">
        <v>42370</v>
      </c>
      <c r="D30" s="47" t="s">
        <v>264</v>
      </c>
      <c r="E30" s="48" t="s">
        <v>48</v>
      </c>
      <c r="F30" s="48" t="s">
        <v>48</v>
      </c>
      <c r="G30" s="48" t="s">
        <v>1466</v>
      </c>
      <c r="H30" s="48" t="s">
        <v>1467</v>
      </c>
      <c r="I30" s="47" t="s">
        <v>74</v>
      </c>
      <c r="J30" s="47" t="s">
        <v>37</v>
      </c>
      <c r="K30" s="47" t="s">
        <v>1468</v>
      </c>
      <c r="L30" s="47">
        <v>509886</v>
      </c>
      <c r="M30" s="47" t="s">
        <v>38</v>
      </c>
      <c r="N30" s="69">
        <v>340000</v>
      </c>
      <c r="O30" s="69">
        <v>340000</v>
      </c>
      <c r="P30" s="67">
        <v>0.36956519999999998</v>
      </c>
      <c r="Q30" s="69">
        <v>924000</v>
      </c>
      <c r="R30" s="47" t="s">
        <v>37</v>
      </c>
      <c r="S30" s="47" t="s">
        <v>43</v>
      </c>
      <c r="T30" s="47" t="s">
        <v>43</v>
      </c>
      <c r="U30" s="69">
        <v>920000</v>
      </c>
      <c r="V30" s="47" t="s">
        <v>51</v>
      </c>
      <c r="W30" s="66">
        <v>91515</v>
      </c>
      <c r="X30" s="47" t="s">
        <v>77</v>
      </c>
      <c r="Y30" s="67">
        <v>3.5400000000000001E-2</v>
      </c>
      <c r="Z30" s="47">
        <v>35</v>
      </c>
      <c r="AA30" s="47">
        <v>36</v>
      </c>
      <c r="AB30" s="47">
        <v>25</v>
      </c>
      <c r="AC30" s="47"/>
      <c r="AD30" s="47"/>
      <c r="AE30" s="47" t="s">
        <v>53</v>
      </c>
      <c r="AF30" s="47" t="s">
        <v>53</v>
      </c>
      <c r="AG30" s="47" t="s">
        <v>37</v>
      </c>
      <c r="AH30" s="47" t="s">
        <v>37</v>
      </c>
      <c r="AI30" s="47" t="s">
        <v>40</v>
      </c>
      <c r="AJ30" s="47" t="s">
        <v>40</v>
      </c>
      <c r="AK30" s="47" t="s">
        <v>50</v>
      </c>
      <c r="AL30" s="47" t="s">
        <v>45</v>
      </c>
      <c r="AM30" s="158">
        <v>47599</v>
      </c>
      <c r="AN30" s="47" t="s">
        <v>65</v>
      </c>
      <c r="AO30" s="158">
        <v>40360</v>
      </c>
      <c r="AP30" s="158">
        <v>87959</v>
      </c>
      <c r="AQ30" s="47" t="s">
        <v>37</v>
      </c>
      <c r="AR30" s="47" t="s">
        <v>37</v>
      </c>
      <c r="AS30" s="49" t="s">
        <v>43</v>
      </c>
      <c r="AT30" s="47" t="s">
        <v>41</v>
      </c>
      <c r="AU30" s="47" t="s">
        <v>58</v>
      </c>
      <c r="AV30" s="73">
        <v>6</v>
      </c>
      <c r="AW30" s="47" t="s">
        <v>1469</v>
      </c>
      <c r="AX30" s="47">
        <v>1790</v>
      </c>
      <c r="AY30" s="47" t="s">
        <v>37</v>
      </c>
      <c r="AZ30" s="47" t="s">
        <v>43</v>
      </c>
      <c r="BA30" s="47" t="s">
        <v>1470</v>
      </c>
      <c r="BB30" s="47" t="s">
        <v>39</v>
      </c>
    </row>
    <row r="31" spans="1:54" s="14" customFormat="1" ht="48" x14ac:dyDescent="0.25">
      <c r="A31" s="73">
        <v>961035804</v>
      </c>
      <c r="B31" s="47" t="s">
        <v>1485</v>
      </c>
      <c r="C31" s="144">
        <v>42370</v>
      </c>
      <c r="D31" s="47" t="s">
        <v>264</v>
      </c>
      <c r="E31" s="48" t="s">
        <v>48</v>
      </c>
      <c r="F31" s="48" t="s">
        <v>48</v>
      </c>
      <c r="G31" s="48" t="s">
        <v>1433</v>
      </c>
      <c r="H31" s="48" t="s">
        <v>1486</v>
      </c>
      <c r="I31" s="47" t="s">
        <v>328</v>
      </c>
      <c r="J31" s="47" t="s">
        <v>37</v>
      </c>
      <c r="K31" s="47" t="s">
        <v>48</v>
      </c>
      <c r="L31" s="47">
        <v>600457</v>
      </c>
      <c r="M31" s="47" t="s">
        <v>38</v>
      </c>
      <c r="N31" s="69">
        <v>79500</v>
      </c>
      <c r="O31" s="69">
        <v>81090</v>
      </c>
      <c r="P31" s="67">
        <v>0.76500000000000001</v>
      </c>
      <c r="Q31" s="69">
        <v>106000</v>
      </c>
      <c r="R31" s="47" t="s">
        <v>39</v>
      </c>
      <c r="S31" s="47" t="s">
        <v>87</v>
      </c>
      <c r="T31" s="68">
        <v>1.5202066000000001</v>
      </c>
      <c r="U31" s="69">
        <v>106000</v>
      </c>
      <c r="V31" s="47" t="s">
        <v>51</v>
      </c>
      <c r="W31" s="47" t="s">
        <v>43</v>
      </c>
      <c r="X31" s="47" t="s">
        <v>77</v>
      </c>
      <c r="Y31" s="67">
        <v>3.7400000000000003E-2</v>
      </c>
      <c r="Z31" s="47">
        <v>48</v>
      </c>
      <c r="AA31" s="47" t="s">
        <v>43</v>
      </c>
      <c r="AB31" s="47">
        <v>21</v>
      </c>
      <c r="AC31" s="47"/>
      <c r="AD31" s="47"/>
      <c r="AE31" s="47" t="s">
        <v>53</v>
      </c>
      <c r="AF31" s="47" t="s">
        <v>43</v>
      </c>
      <c r="AG31" s="47" t="s">
        <v>43</v>
      </c>
      <c r="AH31" s="47" t="s">
        <v>37</v>
      </c>
      <c r="AI31" s="47" t="s">
        <v>55</v>
      </c>
      <c r="AJ31" s="47" t="s">
        <v>43</v>
      </c>
      <c r="AK31" s="47" t="s">
        <v>43</v>
      </c>
      <c r="AL31" s="47" t="s">
        <v>43</v>
      </c>
      <c r="AM31" s="160" t="s">
        <v>66</v>
      </c>
      <c r="AN31" s="47" t="s">
        <v>43</v>
      </c>
      <c r="AO31" s="160">
        <v>0</v>
      </c>
      <c r="AP31" s="160">
        <v>0</v>
      </c>
      <c r="AQ31" s="47" t="s">
        <v>37</v>
      </c>
      <c r="AR31" s="47" t="s">
        <v>37</v>
      </c>
      <c r="AS31" s="49" t="s">
        <v>43</v>
      </c>
      <c r="AT31" s="47" t="s">
        <v>41</v>
      </c>
      <c r="AU31" s="47" t="s">
        <v>42</v>
      </c>
      <c r="AV31" s="73">
        <v>3</v>
      </c>
      <c r="AW31" s="47" t="s">
        <v>1487</v>
      </c>
      <c r="AX31" s="47">
        <v>1890</v>
      </c>
      <c r="AY31" s="47" t="s">
        <v>37</v>
      </c>
      <c r="AZ31" s="47" t="s">
        <v>43</v>
      </c>
      <c r="BA31" s="47" t="s">
        <v>1488</v>
      </c>
      <c r="BB31" s="47" t="s">
        <v>39</v>
      </c>
    </row>
    <row r="32" spans="1:54" s="14" customFormat="1" ht="108" x14ac:dyDescent="0.25">
      <c r="A32" s="73">
        <v>961036209</v>
      </c>
      <c r="B32" s="47" t="s">
        <v>1424</v>
      </c>
      <c r="C32" s="144">
        <v>42370</v>
      </c>
      <c r="D32" s="47" t="s">
        <v>264</v>
      </c>
      <c r="E32" s="48" t="s">
        <v>48</v>
      </c>
      <c r="F32" s="48" t="s">
        <v>48</v>
      </c>
      <c r="G32" s="48" t="s">
        <v>1425</v>
      </c>
      <c r="H32" s="48" t="s">
        <v>1232</v>
      </c>
      <c r="I32" s="47" t="s">
        <v>71</v>
      </c>
      <c r="J32" s="47" t="s">
        <v>37</v>
      </c>
      <c r="K32" s="47" t="s">
        <v>48</v>
      </c>
      <c r="L32" s="47">
        <v>436148</v>
      </c>
      <c r="M32" s="47" t="s">
        <v>38</v>
      </c>
      <c r="N32" s="69">
        <v>147000</v>
      </c>
      <c r="O32" s="69">
        <v>147000</v>
      </c>
      <c r="P32" s="67">
        <v>0.69668240000000003</v>
      </c>
      <c r="Q32" s="69">
        <v>211000</v>
      </c>
      <c r="R32" s="47" t="s">
        <v>37</v>
      </c>
      <c r="S32" s="47" t="s">
        <v>43</v>
      </c>
      <c r="T32" s="47" t="s">
        <v>43</v>
      </c>
      <c r="U32" s="69">
        <v>211000</v>
      </c>
      <c r="V32" s="47" t="s">
        <v>51</v>
      </c>
      <c r="W32" s="47" t="s">
        <v>43</v>
      </c>
      <c r="X32" s="47" t="s">
        <v>44</v>
      </c>
      <c r="Y32" s="67">
        <v>3.8899999999999997E-2</v>
      </c>
      <c r="Z32" s="47">
        <v>41</v>
      </c>
      <c r="AA32" s="47">
        <v>31</v>
      </c>
      <c r="AB32" s="47">
        <v>22</v>
      </c>
      <c r="AC32" s="47"/>
      <c r="AD32" s="47"/>
      <c r="AE32" s="47" t="s">
        <v>53</v>
      </c>
      <c r="AF32" s="47" t="s">
        <v>54</v>
      </c>
      <c r="AG32" s="47" t="s">
        <v>37</v>
      </c>
      <c r="AH32" s="47" t="s">
        <v>37</v>
      </c>
      <c r="AI32" s="47" t="s">
        <v>40</v>
      </c>
      <c r="AJ32" s="47" t="s">
        <v>40</v>
      </c>
      <c r="AK32" s="47" t="s">
        <v>50</v>
      </c>
      <c r="AL32" s="47" t="s">
        <v>65</v>
      </c>
      <c r="AM32" s="158">
        <v>48067</v>
      </c>
      <c r="AN32" s="47" t="s">
        <v>67</v>
      </c>
      <c r="AO32" s="160">
        <v>0</v>
      </c>
      <c r="AP32" s="158">
        <v>48067</v>
      </c>
      <c r="AQ32" s="47" t="s">
        <v>37</v>
      </c>
      <c r="AR32" s="47" t="s">
        <v>39</v>
      </c>
      <c r="AS32" s="49" t="s">
        <v>43</v>
      </c>
      <c r="AT32" s="47" t="s">
        <v>41</v>
      </c>
      <c r="AU32" s="47" t="s">
        <v>58</v>
      </c>
      <c r="AV32" s="73">
        <v>4</v>
      </c>
      <c r="AW32" s="47" t="s">
        <v>1426</v>
      </c>
      <c r="AX32" s="47">
        <v>2004</v>
      </c>
      <c r="AY32" s="47" t="s">
        <v>37</v>
      </c>
      <c r="AZ32" s="47" t="s">
        <v>43</v>
      </c>
      <c r="BA32" s="47" t="s">
        <v>1427</v>
      </c>
      <c r="BB32" s="47" t="s">
        <v>39</v>
      </c>
    </row>
    <row r="33" spans="1:54" s="14" customFormat="1" ht="168" x14ac:dyDescent="0.25">
      <c r="A33" s="73">
        <v>961036601</v>
      </c>
      <c r="B33" s="47" t="s">
        <v>1471</v>
      </c>
      <c r="C33" s="144">
        <v>42370</v>
      </c>
      <c r="D33" s="47" t="s">
        <v>264</v>
      </c>
      <c r="E33" s="48" t="s">
        <v>48</v>
      </c>
      <c r="F33" s="48" t="s">
        <v>48</v>
      </c>
      <c r="G33" s="48" t="s">
        <v>1472</v>
      </c>
      <c r="H33" s="48" t="s">
        <v>1233</v>
      </c>
      <c r="I33" s="47" t="s">
        <v>1234</v>
      </c>
      <c r="J33" s="47" t="s">
        <v>37</v>
      </c>
      <c r="K33" s="47" t="s">
        <v>1473</v>
      </c>
      <c r="L33" s="47">
        <v>562679</v>
      </c>
      <c r="M33" s="47" t="s">
        <v>38</v>
      </c>
      <c r="N33" s="69">
        <v>354465</v>
      </c>
      <c r="O33" s="69">
        <v>355764</v>
      </c>
      <c r="P33" s="67">
        <v>0.82257570000000002</v>
      </c>
      <c r="Q33" s="69">
        <v>432500</v>
      </c>
      <c r="R33" s="47" t="s">
        <v>37</v>
      </c>
      <c r="S33" s="47" t="s">
        <v>43</v>
      </c>
      <c r="T33" s="47" t="s">
        <v>43</v>
      </c>
      <c r="U33" s="69">
        <v>432500</v>
      </c>
      <c r="V33" s="47" t="s">
        <v>51</v>
      </c>
      <c r="W33" s="47" t="s">
        <v>43</v>
      </c>
      <c r="X33" s="47" t="s">
        <v>44</v>
      </c>
      <c r="Y33" s="67">
        <v>4.24E-2</v>
      </c>
      <c r="Z33" s="47">
        <v>36</v>
      </c>
      <c r="AA33" s="47" t="s">
        <v>43</v>
      </c>
      <c r="AB33" s="47">
        <v>29</v>
      </c>
      <c r="AC33" s="47"/>
      <c r="AD33" s="47"/>
      <c r="AE33" s="47" t="s">
        <v>53</v>
      </c>
      <c r="AF33" s="47" t="s">
        <v>43</v>
      </c>
      <c r="AG33" s="47" t="s">
        <v>37</v>
      </c>
      <c r="AH33" s="47" t="s">
        <v>37</v>
      </c>
      <c r="AI33" s="47" t="s">
        <v>55</v>
      </c>
      <c r="AJ33" s="47" t="s">
        <v>43</v>
      </c>
      <c r="AK33" s="47" t="s">
        <v>43</v>
      </c>
      <c r="AL33" s="47" t="s">
        <v>65</v>
      </c>
      <c r="AM33" s="158">
        <v>90964</v>
      </c>
      <c r="AN33" s="47" t="s">
        <v>43</v>
      </c>
      <c r="AO33" s="160">
        <v>0</v>
      </c>
      <c r="AP33" s="158">
        <v>90964</v>
      </c>
      <c r="AQ33" s="47" t="s">
        <v>37</v>
      </c>
      <c r="AR33" s="47" t="s">
        <v>37</v>
      </c>
      <c r="AS33" s="49" t="s">
        <v>43</v>
      </c>
      <c r="AT33" s="47" t="s">
        <v>41</v>
      </c>
      <c r="AU33" s="47" t="s">
        <v>52</v>
      </c>
      <c r="AV33" s="73">
        <v>5</v>
      </c>
      <c r="AW33" s="47" t="s">
        <v>1474</v>
      </c>
      <c r="AX33" s="47">
        <v>1928</v>
      </c>
      <c r="AY33" s="47" t="s">
        <v>37</v>
      </c>
      <c r="AZ33" s="47" t="s">
        <v>43</v>
      </c>
      <c r="BA33" s="47" t="s">
        <v>1475</v>
      </c>
      <c r="BB33" s="47" t="s">
        <v>39</v>
      </c>
    </row>
    <row r="34" spans="1:54" s="14" customFormat="1" ht="120" x14ac:dyDescent="0.25">
      <c r="A34" s="73">
        <v>961036808</v>
      </c>
      <c r="B34" s="47" t="s">
        <v>1266</v>
      </c>
      <c r="C34" s="144">
        <v>42370</v>
      </c>
      <c r="D34" s="47" t="s">
        <v>264</v>
      </c>
      <c r="E34" s="48"/>
      <c r="F34" s="48" t="s">
        <v>48</v>
      </c>
      <c r="G34" s="48" t="s">
        <v>1267</v>
      </c>
      <c r="H34" s="48" t="s">
        <v>1232</v>
      </c>
      <c r="I34" s="47" t="s">
        <v>1237</v>
      </c>
      <c r="J34" s="47" t="s">
        <v>37</v>
      </c>
      <c r="K34" s="47" t="s">
        <v>1268</v>
      </c>
      <c r="L34" s="47">
        <v>196906</v>
      </c>
      <c r="M34" s="47" t="s">
        <v>38</v>
      </c>
      <c r="N34" s="69">
        <v>272000</v>
      </c>
      <c r="O34" s="69">
        <v>273299</v>
      </c>
      <c r="P34" s="67">
        <v>0.85405929999999997</v>
      </c>
      <c r="Q34" s="69">
        <v>320000</v>
      </c>
      <c r="R34" s="47" t="s">
        <v>37</v>
      </c>
      <c r="S34" s="47" t="s">
        <v>43</v>
      </c>
      <c r="T34" s="47" t="s">
        <v>43</v>
      </c>
      <c r="U34" s="69">
        <v>320000</v>
      </c>
      <c r="V34" s="47" t="s">
        <v>51</v>
      </c>
      <c r="W34" s="47" t="s">
        <v>43</v>
      </c>
      <c r="X34" s="47" t="s">
        <v>44</v>
      </c>
      <c r="Y34" s="67">
        <v>4.24E-2</v>
      </c>
      <c r="Z34" s="47">
        <v>37</v>
      </c>
      <c r="AA34" s="47">
        <v>36</v>
      </c>
      <c r="AB34" s="47">
        <v>30</v>
      </c>
      <c r="AC34" s="47"/>
      <c r="AD34" s="47"/>
      <c r="AE34" s="47" t="s">
        <v>49</v>
      </c>
      <c r="AF34" s="47" t="s">
        <v>49</v>
      </c>
      <c r="AG34" s="47" t="s">
        <v>37</v>
      </c>
      <c r="AH34" s="47" t="s">
        <v>37</v>
      </c>
      <c r="AI34" s="47" t="s">
        <v>40</v>
      </c>
      <c r="AJ34" s="47" t="s">
        <v>40</v>
      </c>
      <c r="AK34" s="47" t="s">
        <v>50</v>
      </c>
      <c r="AL34" s="47" t="s">
        <v>65</v>
      </c>
      <c r="AM34" s="158">
        <v>70470</v>
      </c>
      <c r="AN34" s="47" t="s">
        <v>65</v>
      </c>
      <c r="AO34" s="158">
        <v>23490</v>
      </c>
      <c r="AP34" s="158">
        <v>93960</v>
      </c>
      <c r="AQ34" s="47" t="s">
        <v>37</v>
      </c>
      <c r="AR34" s="47" t="s">
        <v>37</v>
      </c>
      <c r="AS34" s="49" t="s">
        <v>43</v>
      </c>
      <c r="AT34" s="47" t="s">
        <v>69</v>
      </c>
      <c r="AU34" s="47" t="s">
        <v>58</v>
      </c>
      <c r="AV34" s="73">
        <v>3</v>
      </c>
      <c r="AW34" s="47" t="s">
        <v>1269</v>
      </c>
      <c r="AX34" s="47">
        <v>1965</v>
      </c>
      <c r="AY34" s="47" t="s">
        <v>37</v>
      </c>
      <c r="AZ34" s="47" t="s">
        <v>43</v>
      </c>
      <c r="BA34" s="47" t="s">
        <v>1270</v>
      </c>
      <c r="BB34" s="47" t="s">
        <v>39</v>
      </c>
    </row>
    <row r="35" spans="1:54" s="14" customFormat="1" ht="36" x14ac:dyDescent="0.25">
      <c r="A35" s="73">
        <v>961037006</v>
      </c>
      <c r="B35" s="47" t="s">
        <v>1251</v>
      </c>
      <c r="C35" s="144">
        <v>42370</v>
      </c>
      <c r="D35" s="47" t="s">
        <v>62</v>
      </c>
      <c r="E35" s="48" t="s">
        <v>48</v>
      </c>
      <c r="F35" s="48" t="s">
        <v>48</v>
      </c>
      <c r="G35" s="48" t="s">
        <v>48</v>
      </c>
      <c r="H35" s="48" t="s">
        <v>89</v>
      </c>
      <c r="I35" s="47" t="s">
        <v>1252</v>
      </c>
      <c r="J35" s="47" t="s">
        <v>37</v>
      </c>
      <c r="K35" s="47" t="s">
        <v>48</v>
      </c>
      <c r="L35" s="47">
        <v>403690</v>
      </c>
      <c r="M35" s="47" t="s">
        <v>57</v>
      </c>
      <c r="N35" s="69">
        <v>71500</v>
      </c>
      <c r="O35" s="69">
        <v>71500</v>
      </c>
      <c r="P35" s="67">
        <v>0.72959180000000001</v>
      </c>
      <c r="Q35" s="69">
        <v>98000</v>
      </c>
      <c r="R35" s="47" t="s">
        <v>37</v>
      </c>
      <c r="S35" s="47" t="s">
        <v>43</v>
      </c>
      <c r="T35" s="47" t="s">
        <v>43</v>
      </c>
      <c r="U35" s="49" t="s">
        <v>43</v>
      </c>
      <c r="V35" s="47" t="s">
        <v>43</v>
      </c>
      <c r="W35" s="47" t="s">
        <v>43</v>
      </c>
      <c r="X35" s="47" t="s">
        <v>44</v>
      </c>
      <c r="Y35" s="67">
        <v>3.6400000000000002E-2</v>
      </c>
      <c r="Z35" s="47">
        <v>41</v>
      </c>
      <c r="AA35" s="47" t="s">
        <v>43</v>
      </c>
      <c r="AB35" s="47">
        <v>23</v>
      </c>
      <c r="AC35" s="47"/>
      <c r="AD35" s="47"/>
      <c r="AE35" s="47" t="s">
        <v>53</v>
      </c>
      <c r="AF35" s="47" t="s">
        <v>43</v>
      </c>
      <c r="AG35" s="47" t="s">
        <v>37</v>
      </c>
      <c r="AH35" s="47" t="s">
        <v>43</v>
      </c>
      <c r="AI35" s="47" t="s">
        <v>55</v>
      </c>
      <c r="AJ35" s="47" t="s">
        <v>43</v>
      </c>
      <c r="AK35" s="47" t="s">
        <v>43</v>
      </c>
      <c r="AL35" s="47" t="s">
        <v>45</v>
      </c>
      <c r="AM35" s="158">
        <v>26649.7</v>
      </c>
      <c r="AN35" s="47" t="s">
        <v>43</v>
      </c>
      <c r="AO35" s="160">
        <v>0</v>
      </c>
      <c r="AP35" s="158">
        <v>26649.7</v>
      </c>
      <c r="AQ35" s="47" t="s">
        <v>37</v>
      </c>
      <c r="AR35" s="47" t="s">
        <v>37</v>
      </c>
      <c r="AS35" s="69">
        <v>5587</v>
      </c>
      <c r="AT35" s="47" t="s">
        <v>41</v>
      </c>
      <c r="AU35" s="47" t="s">
        <v>42</v>
      </c>
      <c r="AV35" s="73">
        <v>3</v>
      </c>
      <c r="AW35" s="47" t="s">
        <v>1253</v>
      </c>
      <c r="AX35" s="47">
        <v>1970</v>
      </c>
      <c r="AY35" s="47" t="s">
        <v>37</v>
      </c>
      <c r="AZ35" s="47" t="s">
        <v>43</v>
      </c>
      <c r="BA35" s="47" t="s">
        <v>1254</v>
      </c>
      <c r="BB35" s="47" t="s">
        <v>39</v>
      </c>
    </row>
    <row r="36" spans="1:54" s="14" customFormat="1" ht="204" x14ac:dyDescent="0.25">
      <c r="A36" s="73">
        <v>961037409</v>
      </c>
      <c r="B36" s="47" t="s">
        <v>1534</v>
      </c>
      <c r="C36" s="144">
        <v>42370</v>
      </c>
      <c r="D36" s="47" t="s">
        <v>73</v>
      </c>
      <c r="E36" s="48" t="s">
        <v>48</v>
      </c>
      <c r="F36" s="48" t="s">
        <v>1535</v>
      </c>
      <c r="G36" s="48" t="s">
        <v>1536</v>
      </c>
      <c r="H36" s="48" t="s">
        <v>1537</v>
      </c>
      <c r="I36" s="47" t="s">
        <v>468</v>
      </c>
      <c r="J36" s="47" t="s">
        <v>37</v>
      </c>
      <c r="K36" s="47" t="s">
        <v>1538</v>
      </c>
      <c r="L36" s="47">
        <v>486076</v>
      </c>
      <c r="M36" s="47" t="s">
        <v>38</v>
      </c>
      <c r="N36" s="69">
        <v>245000</v>
      </c>
      <c r="O36" s="69">
        <v>245000</v>
      </c>
      <c r="P36" s="67">
        <v>0.84482749999999995</v>
      </c>
      <c r="Q36" s="69">
        <v>290000</v>
      </c>
      <c r="R36" s="47" t="s">
        <v>37</v>
      </c>
      <c r="S36" s="47" t="s">
        <v>43</v>
      </c>
      <c r="T36" s="47" t="s">
        <v>43</v>
      </c>
      <c r="U36" s="69">
        <v>290000</v>
      </c>
      <c r="V36" s="47" t="s">
        <v>51</v>
      </c>
      <c r="W36" s="47" t="s">
        <v>43</v>
      </c>
      <c r="X36" s="47" t="s">
        <v>44</v>
      </c>
      <c r="Y36" s="67">
        <v>4.99E-2</v>
      </c>
      <c r="Z36" s="47">
        <v>52</v>
      </c>
      <c r="AA36" s="47">
        <v>51</v>
      </c>
      <c r="AB36" s="47">
        <v>22</v>
      </c>
      <c r="AC36" s="47"/>
      <c r="AD36" s="47"/>
      <c r="AE36" s="47" t="s">
        <v>53</v>
      </c>
      <c r="AF36" s="47" t="s">
        <v>53</v>
      </c>
      <c r="AG36" s="47" t="s">
        <v>39</v>
      </c>
      <c r="AH36" s="47" t="s">
        <v>37</v>
      </c>
      <c r="AI36" s="47" t="s">
        <v>40</v>
      </c>
      <c r="AJ36" s="47" t="s">
        <v>40</v>
      </c>
      <c r="AK36" s="47" t="s">
        <v>50</v>
      </c>
      <c r="AL36" s="47" t="s">
        <v>45</v>
      </c>
      <c r="AM36" s="158">
        <v>85791.039999999994</v>
      </c>
      <c r="AN36" s="47" t="s">
        <v>67</v>
      </c>
      <c r="AO36" s="160">
        <v>0</v>
      </c>
      <c r="AP36" s="158">
        <v>85791.039999999994</v>
      </c>
      <c r="AQ36" s="47" t="s">
        <v>37</v>
      </c>
      <c r="AR36" s="47" t="s">
        <v>37</v>
      </c>
      <c r="AS36" s="49" t="s">
        <v>43</v>
      </c>
      <c r="AT36" s="47" t="s">
        <v>41</v>
      </c>
      <c r="AU36" s="47" t="s">
        <v>58</v>
      </c>
      <c r="AV36" s="73">
        <v>4</v>
      </c>
      <c r="AW36" s="47" t="s">
        <v>1539</v>
      </c>
      <c r="AX36" s="47">
        <v>2015</v>
      </c>
      <c r="AY36" s="47" t="s">
        <v>37</v>
      </c>
      <c r="AZ36" s="47" t="s">
        <v>43</v>
      </c>
      <c r="BA36" s="47" t="s">
        <v>320</v>
      </c>
      <c r="BB36" s="47" t="s">
        <v>39</v>
      </c>
    </row>
    <row r="37" spans="1:54" s="14" customFormat="1" ht="36" x14ac:dyDescent="0.25">
      <c r="A37" s="73">
        <v>961037910</v>
      </c>
      <c r="B37" s="47" t="s">
        <v>1444</v>
      </c>
      <c r="C37" s="144">
        <v>42370</v>
      </c>
      <c r="D37" s="47" t="s">
        <v>264</v>
      </c>
      <c r="E37" s="48" t="s">
        <v>48</v>
      </c>
      <c r="F37" s="48" t="s">
        <v>48</v>
      </c>
      <c r="G37" s="48" t="s">
        <v>1297</v>
      </c>
      <c r="H37" s="48" t="s">
        <v>89</v>
      </c>
      <c r="I37" s="47" t="s">
        <v>1252</v>
      </c>
      <c r="J37" s="47" t="s">
        <v>37</v>
      </c>
      <c r="K37" s="47" t="s">
        <v>1445</v>
      </c>
      <c r="L37" s="47">
        <v>191482</v>
      </c>
      <c r="M37" s="47" t="s">
        <v>38</v>
      </c>
      <c r="N37" s="69">
        <v>35300</v>
      </c>
      <c r="O37" s="69">
        <v>35300</v>
      </c>
      <c r="P37" s="67">
        <v>0.2277419</v>
      </c>
      <c r="Q37" s="69">
        <v>155000</v>
      </c>
      <c r="R37" s="47" t="s">
        <v>37</v>
      </c>
      <c r="S37" s="47" t="s">
        <v>43</v>
      </c>
      <c r="T37" s="47" t="s">
        <v>43</v>
      </c>
      <c r="U37" s="69">
        <v>155000</v>
      </c>
      <c r="V37" s="47" t="s">
        <v>51</v>
      </c>
      <c r="W37" s="66">
        <v>119700</v>
      </c>
      <c r="X37" s="47" t="s">
        <v>44</v>
      </c>
      <c r="Y37" s="67">
        <v>3.8899999999999997E-2</v>
      </c>
      <c r="Z37" s="47">
        <v>38</v>
      </c>
      <c r="AA37" s="47">
        <v>30</v>
      </c>
      <c r="AB37" s="47">
        <v>35</v>
      </c>
      <c r="AC37" s="47"/>
      <c r="AD37" s="47"/>
      <c r="AE37" s="47" t="s">
        <v>80</v>
      </c>
      <c r="AF37" s="47" t="s">
        <v>54</v>
      </c>
      <c r="AG37" s="47" t="s">
        <v>39</v>
      </c>
      <c r="AH37" s="47" t="s">
        <v>39</v>
      </c>
      <c r="AI37" s="47" t="s">
        <v>55</v>
      </c>
      <c r="AJ37" s="47" t="s">
        <v>55</v>
      </c>
      <c r="AK37" s="47" t="s">
        <v>164</v>
      </c>
      <c r="AL37" s="47" t="s">
        <v>65</v>
      </c>
      <c r="AM37" s="160" t="s">
        <v>66</v>
      </c>
      <c r="AN37" s="47" t="s">
        <v>45</v>
      </c>
      <c r="AO37" s="158">
        <v>18570</v>
      </c>
      <c r="AP37" s="158">
        <v>18570</v>
      </c>
      <c r="AQ37" s="47" t="s">
        <v>37</v>
      </c>
      <c r="AR37" s="47" t="s">
        <v>37</v>
      </c>
      <c r="AS37" s="49" t="s">
        <v>43</v>
      </c>
      <c r="AT37" s="47" t="s">
        <v>41</v>
      </c>
      <c r="AU37" s="47" t="s">
        <v>42</v>
      </c>
      <c r="AV37" s="73">
        <v>3</v>
      </c>
      <c r="AW37" s="47" t="s">
        <v>1446</v>
      </c>
      <c r="AX37" s="47">
        <v>2000</v>
      </c>
      <c r="AY37" s="47" t="s">
        <v>37</v>
      </c>
      <c r="AZ37" s="47" t="s">
        <v>43</v>
      </c>
      <c r="BA37" s="47" t="s">
        <v>1447</v>
      </c>
      <c r="BB37" s="47" t="s">
        <v>39</v>
      </c>
    </row>
    <row r="38" spans="1:54" s="14" customFormat="1" ht="48" x14ac:dyDescent="0.25">
      <c r="A38" s="73">
        <v>961039101</v>
      </c>
      <c r="B38" s="47" t="s">
        <v>1514</v>
      </c>
      <c r="C38" s="144">
        <v>42370</v>
      </c>
      <c r="D38" s="47" t="s">
        <v>62</v>
      </c>
      <c r="E38" s="48" t="s">
        <v>48</v>
      </c>
      <c r="F38" s="48" t="s">
        <v>48</v>
      </c>
      <c r="G38" s="48" t="s">
        <v>48</v>
      </c>
      <c r="H38" s="48" t="s">
        <v>1232</v>
      </c>
      <c r="I38" s="47" t="s">
        <v>1237</v>
      </c>
      <c r="J38" s="47" t="s">
        <v>37</v>
      </c>
      <c r="K38" s="47" t="s">
        <v>48</v>
      </c>
      <c r="L38" s="47">
        <v>404016</v>
      </c>
      <c r="M38" s="47" t="s">
        <v>38</v>
      </c>
      <c r="N38" s="69">
        <v>125375</v>
      </c>
      <c r="O38" s="69">
        <v>125375</v>
      </c>
      <c r="P38" s="67">
        <v>0.85</v>
      </c>
      <c r="Q38" s="69">
        <v>147500</v>
      </c>
      <c r="R38" s="47" t="s">
        <v>37</v>
      </c>
      <c r="S38" s="47" t="s">
        <v>43</v>
      </c>
      <c r="T38" s="47" t="s">
        <v>43</v>
      </c>
      <c r="U38" s="69">
        <v>147500</v>
      </c>
      <c r="V38" s="47" t="s">
        <v>51</v>
      </c>
      <c r="W38" s="66">
        <v>11250</v>
      </c>
      <c r="X38" s="47" t="s">
        <v>44</v>
      </c>
      <c r="Y38" s="67">
        <v>4.7399999999999998E-2</v>
      </c>
      <c r="Z38" s="47">
        <v>34</v>
      </c>
      <c r="AA38" s="47" t="s">
        <v>43</v>
      </c>
      <c r="AB38" s="47">
        <v>35</v>
      </c>
      <c r="AC38" s="47"/>
      <c r="AD38" s="47"/>
      <c r="AE38" s="47" t="s">
        <v>54</v>
      </c>
      <c r="AF38" s="47" t="s">
        <v>43</v>
      </c>
      <c r="AG38" s="47" t="s">
        <v>39</v>
      </c>
      <c r="AH38" s="47" t="s">
        <v>39</v>
      </c>
      <c r="AI38" s="47" t="s">
        <v>55</v>
      </c>
      <c r="AJ38" s="47" t="s">
        <v>43</v>
      </c>
      <c r="AK38" s="47" t="s">
        <v>43</v>
      </c>
      <c r="AL38" s="47" t="s">
        <v>45</v>
      </c>
      <c r="AM38" s="158">
        <v>37210.5</v>
      </c>
      <c r="AN38" s="47" t="s">
        <v>43</v>
      </c>
      <c r="AO38" s="160">
        <v>0</v>
      </c>
      <c r="AP38" s="158">
        <v>37210.5</v>
      </c>
      <c r="AQ38" s="47" t="s">
        <v>37</v>
      </c>
      <c r="AR38" s="47" t="s">
        <v>37</v>
      </c>
      <c r="AS38" s="49" t="s">
        <v>43</v>
      </c>
      <c r="AT38" s="47" t="s">
        <v>41</v>
      </c>
      <c r="AU38" s="47" t="s">
        <v>52</v>
      </c>
      <c r="AV38" s="73">
        <v>3</v>
      </c>
      <c r="AW38" s="47" t="s">
        <v>1515</v>
      </c>
      <c r="AX38" s="47">
        <v>1988</v>
      </c>
      <c r="AY38" s="47" t="s">
        <v>37</v>
      </c>
      <c r="AZ38" s="47" t="s">
        <v>43</v>
      </c>
      <c r="BA38" s="47" t="s">
        <v>1516</v>
      </c>
      <c r="BB38" s="47" t="s">
        <v>39</v>
      </c>
    </row>
    <row r="39" spans="1:54" s="14" customFormat="1" ht="24" x14ac:dyDescent="0.25">
      <c r="A39" s="73">
        <v>961040507</v>
      </c>
      <c r="B39" s="47" t="s">
        <v>1296</v>
      </c>
      <c r="C39" s="144">
        <v>42370</v>
      </c>
      <c r="D39" s="47" t="s">
        <v>264</v>
      </c>
      <c r="E39" s="48" t="s">
        <v>48</v>
      </c>
      <c r="F39" s="48" t="s">
        <v>48</v>
      </c>
      <c r="G39" s="48" t="s">
        <v>1297</v>
      </c>
      <c r="H39" s="48" t="s">
        <v>278</v>
      </c>
      <c r="I39" s="47" t="s">
        <v>93</v>
      </c>
      <c r="J39" s="47" t="s">
        <v>37</v>
      </c>
      <c r="K39" s="47" t="s">
        <v>1298</v>
      </c>
      <c r="L39" s="47">
        <v>301684</v>
      </c>
      <c r="M39" s="47" t="s">
        <v>38</v>
      </c>
      <c r="N39" s="69">
        <v>84000</v>
      </c>
      <c r="O39" s="69">
        <v>84000</v>
      </c>
      <c r="P39" s="67">
        <v>0.75</v>
      </c>
      <c r="Q39" s="69">
        <v>112000</v>
      </c>
      <c r="R39" s="47" t="s">
        <v>37</v>
      </c>
      <c r="S39" s="47" t="s">
        <v>43</v>
      </c>
      <c r="T39" s="47" t="s">
        <v>43</v>
      </c>
      <c r="U39" s="69">
        <v>112000</v>
      </c>
      <c r="V39" s="47" t="s">
        <v>51</v>
      </c>
      <c r="W39" s="66">
        <v>26000</v>
      </c>
      <c r="X39" s="47" t="s">
        <v>44</v>
      </c>
      <c r="Y39" s="67">
        <v>3.8899999999999997E-2</v>
      </c>
      <c r="Z39" s="47">
        <v>26</v>
      </c>
      <c r="AA39" s="47">
        <v>29</v>
      </c>
      <c r="AB39" s="47">
        <v>30</v>
      </c>
      <c r="AC39" s="47"/>
      <c r="AD39" s="47"/>
      <c r="AE39" s="47" t="s">
        <v>49</v>
      </c>
      <c r="AF39" s="47" t="s">
        <v>49</v>
      </c>
      <c r="AG39" s="47" t="s">
        <v>37</v>
      </c>
      <c r="AH39" s="47" t="s">
        <v>39</v>
      </c>
      <c r="AI39" s="47" t="s">
        <v>55</v>
      </c>
      <c r="AJ39" s="47" t="s">
        <v>55</v>
      </c>
      <c r="AK39" s="47" t="s">
        <v>164</v>
      </c>
      <c r="AL39" s="47" t="s">
        <v>45</v>
      </c>
      <c r="AM39" s="158">
        <v>13520</v>
      </c>
      <c r="AN39" s="47" t="s">
        <v>45</v>
      </c>
      <c r="AO39" s="158">
        <v>13915</v>
      </c>
      <c r="AP39" s="158">
        <v>27435</v>
      </c>
      <c r="AQ39" s="47" t="s">
        <v>37</v>
      </c>
      <c r="AR39" s="47" t="s">
        <v>39</v>
      </c>
      <c r="AS39" s="49" t="s">
        <v>43</v>
      </c>
      <c r="AT39" s="47" t="s">
        <v>41</v>
      </c>
      <c r="AU39" s="47" t="s">
        <v>52</v>
      </c>
      <c r="AV39" s="73">
        <v>3</v>
      </c>
      <c r="AW39" s="47" t="s">
        <v>1299</v>
      </c>
      <c r="AX39" s="47">
        <v>1955</v>
      </c>
      <c r="AY39" s="47" t="s">
        <v>37</v>
      </c>
      <c r="AZ39" s="47" t="s">
        <v>43</v>
      </c>
      <c r="BA39" s="47" t="s">
        <v>1300</v>
      </c>
      <c r="BB39" s="47" t="s">
        <v>39</v>
      </c>
    </row>
    <row r="40" spans="1:54" s="14" customFormat="1" ht="36" x14ac:dyDescent="0.25">
      <c r="A40" s="73">
        <v>961041010</v>
      </c>
      <c r="B40" s="47" t="s">
        <v>1476</v>
      </c>
      <c r="C40" s="144">
        <v>42370</v>
      </c>
      <c r="D40" s="47" t="s">
        <v>62</v>
      </c>
      <c r="E40" s="48" t="s">
        <v>48</v>
      </c>
      <c r="F40" s="48" t="s">
        <v>48</v>
      </c>
      <c r="G40" s="48" t="s">
        <v>48</v>
      </c>
      <c r="H40" s="48" t="s">
        <v>89</v>
      </c>
      <c r="I40" s="47" t="s">
        <v>93</v>
      </c>
      <c r="J40" s="47" t="s">
        <v>37</v>
      </c>
      <c r="K40" s="47" t="s">
        <v>48</v>
      </c>
      <c r="L40" s="47">
        <v>669968</v>
      </c>
      <c r="M40" s="47" t="s">
        <v>57</v>
      </c>
      <c r="N40" s="69">
        <v>114750</v>
      </c>
      <c r="O40" s="69">
        <v>114750</v>
      </c>
      <c r="P40" s="67">
        <v>0.85</v>
      </c>
      <c r="Q40" s="69">
        <v>135000</v>
      </c>
      <c r="R40" s="47" t="s">
        <v>37</v>
      </c>
      <c r="S40" s="47" t="s">
        <v>43</v>
      </c>
      <c r="T40" s="47" t="s">
        <v>43</v>
      </c>
      <c r="U40" s="49" t="s">
        <v>43</v>
      </c>
      <c r="V40" s="47" t="s">
        <v>43</v>
      </c>
      <c r="W40" s="47" t="s">
        <v>43</v>
      </c>
      <c r="X40" s="47" t="s">
        <v>44</v>
      </c>
      <c r="Y40" s="67">
        <v>4.99E-2</v>
      </c>
      <c r="Z40" s="47">
        <v>40</v>
      </c>
      <c r="AA40" s="47" t="s">
        <v>43</v>
      </c>
      <c r="AB40" s="47">
        <v>25</v>
      </c>
      <c r="AC40" s="47"/>
      <c r="AD40" s="47"/>
      <c r="AE40" s="47" t="s">
        <v>53</v>
      </c>
      <c r="AF40" s="47" t="s">
        <v>43</v>
      </c>
      <c r="AG40" s="47" t="s">
        <v>37</v>
      </c>
      <c r="AH40" s="47" t="s">
        <v>43</v>
      </c>
      <c r="AI40" s="47" t="s">
        <v>40</v>
      </c>
      <c r="AJ40" s="47" t="s">
        <v>43</v>
      </c>
      <c r="AK40" s="47" t="s">
        <v>43</v>
      </c>
      <c r="AL40" s="47" t="s">
        <v>45</v>
      </c>
      <c r="AM40" s="158">
        <v>42192</v>
      </c>
      <c r="AN40" s="47" t="s">
        <v>43</v>
      </c>
      <c r="AO40" s="160">
        <v>0</v>
      </c>
      <c r="AP40" s="158">
        <v>42192</v>
      </c>
      <c r="AQ40" s="47" t="s">
        <v>37</v>
      </c>
      <c r="AR40" s="47" t="s">
        <v>37</v>
      </c>
      <c r="AS40" s="69">
        <v>5702</v>
      </c>
      <c r="AT40" s="47" t="s">
        <v>41</v>
      </c>
      <c r="AU40" s="47" t="s">
        <v>52</v>
      </c>
      <c r="AV40" s="73">
        <v>3</v>
      </c>
      <c r="AW40" s="47" t="s">
        <v>1477</v>
      </c>
      <c r="AX40" s="47">
        <v>2000</v>
      </c>
      <c r="AY40" s="47" t="s">
        <v>39</v>
      </c>
      <c r="AZ40" s="47">
        <v>982</v>
      </c>
      <c r="BA40" s="47" t="s">
        <v>1478</v>
      </c>
      <c r="BB40" s="47" t="s">
        <v>39</v>
      </c>
    </row>
    <row r="41" spans="1:54" s="14" customFormat="1" ht="24" x14ac:dyDescent="0.25">
      <c r="A41" s="73">
        <v>961041304</v>
      </c>
      <c r="B41" s="47" t="s">
        <v>1263</v>
      </c>
      <c r="C41" s="144">
        <v>42370</v>
      </c>
      <c r="D41" s="47" t="s">
        <v>62</v>
      </c>
      <c r="E41" s="48" t="s">
        <v>48</v>
      </c>
      <c r="F41" s="48" t="s">
        <v>48</v>
      </c>
      <c r="G41" s="48" t="s">
        <v>48</v>
      </c>
      <c r="H41" s="48" t="s">
        <v>278</v>
      </c>
      <c r="I41" s="47" t="s">
        <v>47</v>
      </c>
      <c r="J41" s="47" t="s">
        <v>37</v>
      </c>
      <c r="K41" s="47" t="s">
        <v>48</v>
      </c>
      <c r="L41" s="47">
        <v>462195</v>
      </c>
      <c r="M41" s="47" t="s">
        <v>38</v>
      </c>
      <c r="N41" s="69">
        <v>78750</v>
      </c>
      <c r="O41" s="69">
        <v>80325</v>
      </c>
      <c r="P41" s="67">
        <v>0.76500000000000001</v>
      </c>
      <c r="Q41" s="69">
        <v>105000</v>
      </c>
      <c r="R41" s="47" t="s">
        <v>39</v>
      </c>
      <c r="S41" s="47" t="s">
        <v>78</v>
      </c>
      <c r="T41" s="68">
        <v>1.5618209000000001</v>
      </c>
      <c r="U41" s="69">
        <v>105000</v>
      </c>
      <c r="V41" s="47" t="s">
        <v>51</v>
      </c>
      <c r="W41" s="47" t="s">
        <v>43</v>
      </c>
      <c r="X41" s="47" t="s">
        <v>77</v>
      </c>
      <c r="Y41" s="67">
        <v>3.9399999999999998E-2</v>
      </c>
      <c r="Z41" s="47">
        <v>51</v>
      </c>
      <c r="AA41" s="47" t="s">
        <v>43</v>
      </c>
      <c r="AB41" s="47">
        <v>20</v>
      </c>
      <c r="AC41" s="47"/>
      <c r="AD41" s="47"/>
      <c r="AE41" s="47" t="s">
        <v>53</v>
      </c>
      <c r="AF41" s="47" t="s">
        <v>43</v>
      </c>
      <c r="AG41" s="47" t="s">
        <v>43</v>
      </c>
      <c r="AH41" s="47" t="s">
        <v>37</v>
      </c>
      <c r="AI41" s="47" t="s">
        <v>55</v>
      </c>
      <c r="AJ41" s="47" t="s">
        <v>43</v>
      </c>
      <c r="AK41" s="47" t="s">
        <v>43</v>
      </c>
      <c r="AL41" s="47" t="s">
        <v>43</v>
      </c>
      <c r="AM41" s="160" t="s">
        <v>66</v>
      </c>
      <c r="AN41" s="47" t="s">
        <v>43</v>
      </c>
      <c r="AO41" s="160">
        <v>0</v>
      </c>
      <c r="AP41" s="160">
        <v>0</v>
      </c>
      <c r="AQ41" s="47" t="s">
        <v>37</v>
      </c>
      <c r="AR41" s="47" t="s">
        <v>37</v>
      </c>
      <c r="AS41" s="49" t="s">
        <v>43</v>
      </c>
      <c r="AT41" s="47" t="s">
        <v>41</v>
      </c>
      <c r="AU41" s="47" t="s">
        <v>42</v>
      </c>
      <c r="AV41" s="73">
        <v>3</v>
      </c>
      <c r="AW41" s="47" t="s">
        <v>1264</v>
      </c>
      <c r="AX41" s="47">
        <v>1950</v>
      </c>
      <c r="AY41" s="47" t="s">
        <v>37</v>
      </c>
      <c r="AZ41" s="47" t="s">
        <v>43</v>
      </c>
      <c r="BA41" s="47" t="s">
        <v>1265</v>
      </c>
      <c r="BB41" s="47" t="s">
        <v>39</v>
      </c>
    </row>
    <row r="42" spans="1:54" s="14" customFormat="1" ht="108" x14ac:dyDescent="0.25">
      <c r="A42" s="73">
        <v>961042210</v>
      </c>
      <c r="B42" s="47" t="s">
        <v>1275</v>
      </c>
      <c r="C42" s="144">
        <v>42370</v>
      </c>
      <c r="D42" s="47" t="s">
        <v>264</v>
      </c>
      <c r="E42" s="48" t="s">
        <v>48</v>
      </c>
      <c r="F42" s="48" t="s">
        <v>48</v>
      </c>
      <c r="G42" s="48" t="s">
        <v>1276</v>
      </c>
      <c r="H42" s="48" t="s">
        <v>278</v>
      </c>
      <c r="I42" s="47" t="s">
        <v>72</v>
      </c>
      <c r="J42" s="47" t="s">
        <v>37</v>
      </c>
      <c r="K42" s="47" t="s">
        <v>1277</v>
      </c>
      <c r="L42" s="47">
        <v>474912</v>
      </c>
      <c r="M42" s="47" t="s">
        <v>38</v>
      </c>
      <c r="N42" s="69">
        <v>66300</v>
      </c>
      <c r="O42" s="69">
        <v>66300</v>
      </c>
      <c r="P42" s="67">
        <v>0.85</v>
      </c>
      <c r="Q42" s="69">
        <v>78000</v>
      </c>
      <c r="R42" s="47" t="s">
        <v>37</v>
      </c>
      <c r="S42" s="47" t="s">
        <v>43</v>
      </c>
      <c r="T42" s="47" t="s">
        <v>43</v>
      </c>
      <c r="U42" s="69">
        <v>78000</v>
      </c>
      <c r="V42" s="47" t="s">
        <v>51</v>
      </c>
      <c r="W42" s="66">
        <v>11700</v>
      </c>
      <c r="X42" s="47" t="s">
        <v>44</v>
      </c>
      <c r="Y42" s="67">
        <v>4.7399999999999998E-2</v>
      </c>
      <c r="Z42" s="47">
        <v>34</v>
      </c>
      <c r="AA42" s="47">
        <v>33</v>
      </c>
      <c r="AB42" s="47">
        <v>25</v>
      </c>
      <c r="AC42" s="47"/>
      <c r="AD42" s="47"/>
      <c r="AE42" s="47" t="s">
        <v>54</v>
      </c>
      <c r="AF42" s="47" t="s">
        <v>53</v>
      </c>
      <c r="AG42" s="47" t="s">
        <v>37</v>
      </c>
      <c r="AH42" s="47" t="s">
        <v>39</v>
      </c>
      <c r="AI42" s="47" t="s">
        <v>55</v>
      </c>
      <c r="AJ42" s="47" t="s">
        <v>55</v>
      </c>
      <c r="AK42" s="47" t="s">
        <v>164</v>
      </c>
      <c r="AL42" s="47" t="s">
        <v>45</v>
      </c>
      <c r="AM42" s="158">
        <v>25064</v>
      </c>
      <c r="AN42" s="47" t="s">
        <v>45</v>
      </c>
      <c r="AO42" s="158">
        <v>16630</v>
      </c>
      <c r="AP42" s="158">
        <v>41694</v>
      </c>
      <c r="AQ42" s="47" t="s">
        <v>37</v>
      </c>
      <c r="AR42" s="47" t="s">
        <v>37</v>
      </c>
      <c r="AS42" s="49" t="s">
        <v>43</v>
      </c>
      <c r="AT42" s="47" t="s">
        <v>41</v>
      </c>
      <c r="AU42" s="47" t="s">
        <v>52</v>
      </c>
      <c r="AV42" s="73">
        <v>2</v>
      </c>
      <c r="AW42" s="47" t="s">
        <v>1278</v>
      </c>
      <c r="AX42" s="47">
        <v>1935</v>
      </c>
      <c r="AY42" s="47" t="s">
        <v>37</v>
      </c>
      <c r="AZ42" s="47" t="s">
        <v>43</v>
      </c>
      <c r="BA42" s="47" t="s">
        <v>1279</v>
      </c>
      <c r="BB42" s="47" t="s">
        <v>39</v>
      </c>
    </row>
    <row r="43" spans="1:54" s="14" customFormat="1" ht="48" x14ac:dyDescent="0.25">
      <c r="A43" s="73">
        <v>961042308</v>
      </c>
      <c r="B43" s="47" t="s">
        <v>1493</v>
      </c>
      <c r="C43" s="144">
        <v>42370</v>
      </c>
      <c r="D43" s="47" t="s">
        <v>264</v>
      </c>
      <c r="E43" s="48" t="s">
        <v>48</v>
      </c>
      <c r="F43" s="48" t="s">
        <v>48</v>
      </c>
      <c r="G43" s="48" t="s">
        <v>1297</v>
      </c>
      <c r="H43" s="48" t="s">
        <v>1232</v>
      </c>
      <c r="I43" s="47" t="s">
        <v>93</v>
      </c>
      <c r="J43" s="47" t="s">
        <v>37</v>
      </c>
      <c r="K43" s="47" t="s">
        <v>48</v>
      </c>
      <c r="L43" s="47">
        <v>593672</v>
      </c>
      <c r="M43" s="47" t="s">
        <v>38</v>
      </c>
      <c r="N43" s="69">
        <v>224910</v>
      </c>
      <c r="O43" s="69">
        <v>226909</v>
      </c>
      <c r="P43" s="67">
        <v>0.60509060000000003</v>
      </c>
      <c r="Q43" s="69">
        <v>375000</v>
      </c>
      <c r="R43" s="47" t="s">
        <v>39</v>
      </c>
      <c r="S43" s="47" t="s">
        <v>78</v>
      </c>
      <c r="T43" s="68">
        <v>1.25</v>
      </c>
      <c r="U43" s="69">
        <v>375000</v>
      </c>
      <c r="V43" s="47" t="s">
        <v>51</v>
      </c>
      <c r="W43" s="47" t="s">
        <v>43</v>
      </c>
      <c r="X43" s="47" t="s">
        <v>77</v>
      </c>
      <c r="Y43" s="67">
        <v>3.6400000000000002E-2</v>
      </c>
      <c r="Z43" s="47">
        <v>53</v>
      </c>
      <c r="AA43" s="47">
        <v>25</v>
      </c>
      <c r="AB43" s="47">
        <v>17</v>
      </c>
      <c r="AC43" s="47"/>
      <c r="AD43" s="47"/>
      <c r="AE43" s="47" t="s">
        <v>53</v>
      </c>
      <c r="AF43" s="47" t="s">
        <v>60</v>
      </c>
      <c r="AG43" s="47" t="s">
        <v>43</v>
      </c>
      <c r="AH43" s="47" t="s">
        <v>37</v>
      </c>
      <c r="AI43" s="47" t="s">
        <v>40</v>
      </c>
      <c r="AJ43" s="47" t="s">
        <v>55</v>
      </c>
      <c r="AK43" s="47" t="s">
        <v>579</v>
      </c>
      <c r="AL43" s="47" t="s">
        <v>43</v>
      </c>
      <c r="AM43" s="160" t="s">
        <v>66</v>
      </c>
      <c r="AN43" s="47" t="s">
        <v>43</v>
      </c>
      <c r="AO43" s="160">
        <v>0</v>
      </c>
      <c r="AP43" s="160">
        <v>0</v>
      </c>
      <c r="AQ43" s="47" t="s">
        <v>37</v>
      </c>
      <c r="AR43" s="47" t="s">
        <v>37</v>
      </c>
      <c r="AS43" s="49" t="s">
        <v>43</v>
      </c>
      <c r="AT43" s="47" t="s">
        <v>41</v>
      </c>
      <c r="AU43" s="47" t="s">
        <v>58</v>
      </c>
      <c r="AV43" s="73">
        <v>3</v>
      </c>
      <c r="AW43" s="47" t="s">
        <v>1494</v>
      </c>
      <c r="AX43" s="47">
        <v>1966</v>
      </c>
      <c r="AY43" s="47" t="s">
        <v>37</v>
      </c>
      <c r="AZ43" s="47" t="s">
        <v>43</v>
      </c>
      <c r="BA43" s="47" t="s">
        <v>1495</v>
      </c>
      <c r="BB43" s="47" t="s">
        <v>39</v>
      </c>
    </row>
    <row r="44" spans="1:54" s="14" customFormat="1" ht="48" x14ac:dyDescent="0.25">
      <c r="A44" s="73">
        <v>961042406</v>
      </c>
      <c r="B44" s="47" t="s">
        <v>1381</v>
      </c>
      <c r="C44" s="144">
        <v>42370</v>
      </c>
      <c r="D44" s="47" t="s">
        <v>264</v>
      </c>
      <c r="E44" s="48" t="s">
        <v>48</v>
      </c>
      <c r="F44" s="48" t="s">
        <v>48</v>
      </c>
      <c r="G44" s="48" t="s">
        <v>1382</v>
      </c>
      <c r="H44" s="48" t="s">
        <v>1232</v>
      </c>
      <c r="I44" s="47" t="s">
        <v>1237</v>
      </c>
      <c r="J44" s="47" t="s">
        <v>37</v>
      </c>
      <c r="K44" s="47" t="s">
        <v>48</v>
      </c>
      <c r="L44" s="47">
        <v>450491</v>
      </c>
      <c r="M44" s="47" t="s">
        <v>38</v>
      </c>
      <c r="N44" s="69">
        <v>250000</v>
      </c>
      <c r="O44" s="69">
        <v>251299</v>
      </c>
      <c r="P44" s="67">
        <v>0.8376633</v>
      </c>
      <c r="Q44" s="69">
        <v>300000</v>
      </c>
      <c r="R44" s="47" t="s">
        <v>37</v>
      </c>
      <c r="S44" s="47" t="s">
        <v>43</v>
      </c>
      <c r="T44" s="47" t="s">
        <v>43</v>
      </c>
      <c r="U44" s="69">
        <v>300000</v>
      </c>
      <c r="V44" s="47" t="s">
        <v>51</v>
      </c>
      <c r="W44" s="47" t="s">
        <v>43</v>
      </c>
      <c r="X44" s="47" t="s">
        <v>44</v>
      </c>
      <c r="Y44" s="67">
        <v>4.24E-2</v>
      </c>
      <c r="Z44" s="47">
        <v>47</v>
      </c>
      <c r="AA44" s="47">
        <v>39</v>
      </c>
      <c r="AB44" s="47">
        <v>27</v>
      </c>
      <c r="AC44" s="47"/>
      <c r="AD44" s="47"/>
      <c r="AE44" s="47" t="s">
        <v>53</v>
      </c>
      <c r="AF44" s="47" t="s">
        <v>53</v>
      </c>
      <c r="AG44" s="47" t="s">
        <v>39</v>
      </c>
      <c r="AH44" s="47" t="s">
        <v>37</v>
      </c>
      <c r="AI44" s="47" t="s">
        <v>40</v>
      </c>
      <c r="AJ44" s="47" t="s">
        <v>40</v>
      </c>
      <c r="AK44" s="47" t="s">
        <v>50</v>
      </c>
      <c r="AL44" s="47" t="s">
        <v>45</v>
      </c>
      <c r="AM44" s="158">
        <v>67150.25</v>
      </c>
      <c r="AN44" s="47" t="s">
        <v>45</v>
      </c>
      <c r="AO44" s="158">
        <v>23040</v>
      </c>
      <c r="AP44" s="158">
        <v>90190.25</v>
      </c>
      <c r="AQ44" s="47" t="s">
        <v>37</v>
      </c>
      <c r="AR44" s="47" t="s">
        <v>37</v>
      </c>
      <c r="AS44" s="49" t="s">
        <v>43</v>
      </c>
      <c r="AT44" s="47" t="s">
        <v>41</v>
      </c>
      <c r="AU44" s="47" t="s">
        <v>58</v>
      </c>
      <c r="AV44" s="73">
        <v>4</v>
      </c>
      <c r="AW44" s="47" t="s">
        <v>1383</v>
      </c>
      <c r="AX44" s="47">
        <v>1985</v>
      </c>
      <c r="AY44" s="47" t="s">
        <v>37</v>
      </c>
      <c r="AZ44" s="47" t="s">
        <v>43</v>
      </c>
      <c r="BA44" s="47" t="s">
        <v>1384</v>
      </c>
      <c r="BB44" s="47" t="s">
        <v>39</v>
      </c>
    </row>
    <row r="45" spans="1:54" s="14" customFormat="1" ht="48" x14ac:dyDescent="0.25">
      <c r="A45" s="73">
        <v>961042504</v>
      </c>
      <c r="B45" s="47" t="s">
        <v>1271</v>
      </c>
      <c r="C45" s="144">
        <v>42370</v>
      </c>
      <c r="D45" s="47" t="s">
        <v>62</v>
      </c>
      <c r="E45" s="48" t="s">
        <v>48</v>
      </c>
      <c r="F45" s="48" t="s">
        <v>48</v>
      </c>
      <c r="G45" s="48" t="s">
        <v>48</v>
      </c>
      <c r="H45" s="48" t="s">
        <v>1232</v>
      </c>
      <c r="I45" s="47" t="s">
        <v>71</v>
      </c>
      <c r="J45" s="47" t="s">
        <v>37</v>
      </c>
      <c r="K45" s="47" t="s">
        <v>1272</v>
      </c>
      <c r="L45" s="47">
        <v>615653</v>
      </c>
      <c r="M45" s="47" t="s">
        <v>38</v>
      </c>
      <c r="N45" s="69">
        <v>724497</v>
      </c>
      <c r="O45" s="69">
        <v>725496</v>
      </c>
      <c r="P45" s="67">
        <v>0.50034199999999995</v>
      </c>
      <c r="Q45" s="69">
        <v>1450000</v>
      </c>
      <c r="R45" s="47" t="s">
        <v>37</v>
      </c>
      <c r="S45" s="47" t="s">
        <v>43</v>
      </c>
      <c r="T45" s="47" t="s">
        <v>43</v>
      </c>
      <c r="U45" s="69">
        <v>1450000</v>
      </c>
      <c r="V45" s="47" t="s">
        <v>51</v>
      </c>
      <c r="W45" s="66">
        <v>50000</v>
      </c>
      <c r="X45" s="47" t="s">
        <v>44</v>
      </c>
      <c r="Y45" s="67">
        <v>3.09E-2</v>
      </c>
      <c r="Z45" s="47">
        <v>45</v>
      </c>
      <c r="AA45" s="47">
        <v>44</v>
      </c>
      <c r="AB45" s="47">
        <v>20</v>
      </c>
      <c r="AC45" s="47"/>
      <c r="AD45" s="47"/>
      <c r="AE45" s="47" t="s">
        <v>53</v>
      </c>
      <c r="AF45" s="47" t="s">
        <v>54</v>
      </c>
      <c r="AG45" s="47" t="s">
        <v>37</v>
      </c>
      <c r="AH45" s="47" t="s">
        <v>37</v>
      </c>
      <c r="AI45" s="47" t="s">
        <v>40</v>
      </c>
      <c r="AJ45" s="47" t="s">
        <v>40</v>
      </c>
      <c r="AK45" s="47" t="s">
        <v>50</v>
      </c>
      <c r="AL45" s="47" t="s">
        <v>65</v>
      </c>
      <c r="AM45" s="158">
        <v>193835</v>
      </c>
      <c r="AN45" s="47" t="s">
        <v>65</v>
      </c>
      <c r="AO45" s="158">
        <v>9774</v>
      </c>
      <c r="AP45" s="158">
        <v>203609</v>
      </c>
      <c r="AQ45" s="47" t="s">
        <v>37</v>
      </c>
      <c r="AR45" s="47" t="s">
        <v>37</v>
      </c>
      <c r="AS45" s="49" t="s">
        <v>43</v>
      </c>
      <c r="AT45" s="47" t="s">
        <v>41</v>
      </c>
      <c r="AU45" s="47" t="s">
        <v>58</v>
      </c>
      <c r="AV45" s="73">
        <v>8</v>
      </c>
      <c r="AW45" s="47" t="s">
        <v>1273</v>
      </c>
      <c r="AX45" s="47">
        <v>1695</v>
      </c>
      <c r="AY45" s="47" t="s">
        <v>37</v>
      </c>
      <c r="AZ45" s="47" t="s">
        <v>43</v>
      </c>
      <c r="BA45" s="47" t="s">
        <v>1274</v>
      </c>
      <c r="BB45" s="47" t="s">
        <v>39</v>
      </c>
    </row>
    <row r="46" spans="1:54" s="14" customFormat="1" ht="48" x14ac:dyDescent="0.25">
      <c r="A46" s="73">
        <v>961042809</v>
      </c>
      <c r="B46" s="47" t="s">
        <v>1347</v>
      </c>
      <c r="C46" s="144">
        <v>42370</v>
      </c>
      <c r="D46" s="47" t="s">
        <v>264</v>
      </c>
      <c r="E46" s="48" t="s">
        <v>48</v>
      </c>
      <c r="F46" s="48" t="s">
        <v>48</v>
      </c>
      <c r="G46" s="48" t="s">
        <v>1348</v>
      </c>
      <c r="H46" s="48" t="s">
        <v>1349</v>
      </c>
      <c r="I46" s="47" t="s">
        <v>71</v>
      </c>
      <c r="J46" s="47" t="s">
        <v>37</v>
      </c>
      <c r="K46" s="47" t="s">
        <v>48</v>
      </c>
      <c r="L46" s="47">
        <v>449344</v>
      </c>
      <c r="M46" s="47" t="s">
        <v>38</v>
      </c>
      <c r="N46" s="69">
        <v>285600</v>
      </c>
      <c r="O46" s="69">
        <v>286599</v>
      </c>
      <c r="P46" s="67">
        <v>0.80279829999999996</v>
      </c>
      <c r="Q46" s="69">
        <v>357000</v>
      </c>
      <c r="R46" s="47" t="s">
        <v>37</v>
      </c>
      <c r="S46" s="47" t="s">
        <v>43</v>
      </c>
      <c r="T46" s="47" t="s">
        <v>43</v>
      </c>
      <c r="U46" s="69">
        <v>357000</v>
      </c>
      <c r="V46" s="47" t="s">
        <v>51</v>
      </c>
      <c r="W46" s="66">
        <v>50000</v>
      </c>
      <c r="X46" s="47" t="s">
        <v>44</v>
      </c>
      <c r="Y46" s="67">
        <v>3.6900000000000002E-2</v>
      </c>
      <c r="Z46" s="47">
        <v>32</v>
      </c>
      <c r="AA46" s="47">
        <v>30</v>
      </c>
      <c r="AB46" s="47">
        <v>32</v>
      </c>
      <c r="AC46" s="47"/>
      <c r="AD46" s="47"/>
      <c r="AE46" s="47" t="s">
        <v>60</v>
      </c>
      <c r="AF46" s="47" t="s">
        <v>49</v>
      </c>
      <c r="AG46" s="47" t="s">
        <v>37</v>
      </c>
      <c r="AH46" s="47" t="s">
        <v>39</v>
      </c>
      <c r="AI46" s="47" t="s">
        <v>55</v>
      </c>
      <c r="AJ46" s="47" t="s">
        <v>55</v>
      </c>
      <c r="AK46" s="47" t="s">
        <v>164</v>
      </c>
      <c r="AL46" s="47" t="s">
        <v>65</v>
      </c>
      <c r="AM46" s="158">
        <v>42444</v>
      </c>
      <c r="AN46" s="47" t="s">
        <v>45</v>
      </c>
      <c r="AO46" s="158">
        <v>25000</v>
      </c>
      <c r="AP46" s="158">
        <v>67444</v>
      </c>
      <c r="AQ46" s="47" t="s">
        <v>37</v>
      </c>
      <c r="AR46" s="47" t="s">
        <v>37</v>
      </c>
      <c r="AS46" s="49" t="s">
        <v>43</v>
      </c>
      <c r="AT46" s="47" t="s">
        <v>41</v>
      </c>
      <c r="AU46" s="47" t="s">
        <v>42</v>
      </c>
      <c r="AV46" s="73">
        <v>2</v>
      </c>
      <c r="AW46" s="47" t="s">
        <v>1350</v>
      </c>
      <c r="AX46" s="47">
        <v>1961</v>
      </c>
      <c r="AY46" s="47" t="s">
        <v>37</v>
      </c>
      <c r="AZ46" s="47" t="s">
        <v>43</v>
      </c>
      <c r="BA46" s="47" t="s">
        <v>1351</v>
      </c>
      <c r="BB46" s="47" t="s">
        <v>39</v>
      </c>
    </row>
    <row r="47" spans="1:54" s="14" customFormat="1" ht="84" x14ac:dyDescent="0.25">
      <c r="A47" s="73">
        <v>961043203</v>
      </c>
      <c r="B47" s="47" t="s">
        <v>1385</v>
      </c>
      <c r="C47" s="144">
        <v>42370</v>
      </c>
      <c r="D47" s="47" t="s">
        <v>264</v>
      </c>
      <c r="E47" s="48" t="s">
        <v>48</v>
      </c>
      <c r="F47" s="48" t="s">
        <v>48</v>
      </c>
      <c r="G47" s="48" t="s">
        <v>1386</v>
      </c>
      <c r="H47" s="48" t="s">
        <v>1387</v>
      </c>
      <c r="I47" s="47" t="s">
        <v>59</v>
      </c>
      <c r="J47" s="47" t="s">
        <v>37</v>
      </c>
      <c r="K47" s="47" t="s">
        <v>1388</v>
      </c>
      <c r="L47" s="47">
        <v>193958</v>
      </c>
      <c r="M47" s="47" t="s">
        <v>38</v>
      </c>
      <c r="N47" s="69">
        <v>134400</v>
      </c>
      <c r="O47" s="69">
        <v>135399</v>
      </c>
      <c r="P47" s="67">
        <v>0.80594639999999995</v>
      </c>
      <c r="Q47" s="69">
        <v>170000</v>
      </c>
      <c r="R47" s="47" t="s">
        <v>37</v>
      </c>
      <c r="S47" s="47" t="s">
        <v>43</v>
      </c>
      <c r="T47" s="47" t="s">
        <v>43</v>
      </c>
      <c r="U47" s="69">
        <v>168000</v>
      </c>
      <c r="V47" s="47" t="s">
        <v>51</v>
      </c>
      <c r="W47" s="47" t="s">
        <v>43</v>
      </c>
      <c r="X47" s="47" t="s">
        <v>44</v>
      </c>
      <c r="Y47" s="67">
        <v>3.6900000000000002E-2</v>
      </c>
      <c r="Z47" s="47">
        <v>43</v>
      </c>
      <c r="AA47" s="47">
        <v>27</v>
      </c>
      <c r="AB47" s="47">
        <v>22</v>
      </c>
      <c r="AC47" s="47"/>
      <c r="AD47" s="47"/>
      <c r="AE47" s="47" t="s">
        <v>49</v>
      </c>
      <c r="AF47" s="47" t="s">
        <v>49</v>
      </c>
      <c r="AG47" s="47" t="s">
        <v>37</v>
      </c>
      <c r="AH47" s="47" t="s">
        <v>39</v>
      </c>
      <c r="AI47" s="47" t="s">
        <v>55</v>
      </c>
      <c r="AJ47" s="47" t="s">
        <v>55</v>
      </c>
      <c r="AK47" s="47" t="s">
        <v>714</v>
      </c>
      <c r="AL47" s="47" t="s">
        <v>65</v>
      </c>
      <c r="AM47" s="158">
        <v>12161</v>
      </c>
      <c r="AN47" s="47" t="s">
        <v>45</v>
      </c>
      <c r="AO47" s="158">
        <v>24000</v>
      </c>
      <c r="AP47" s="158">
        <v>36161</v>
      </c>
      <c r="AQ47" s="47" t="s">
        <v>37</v>
      </c>
      <c r="AR47" s="47" t="s">
        <v>37</v>
      </c>
      <c r="AS47" s="49" t="s">
        <v>43</v>
      </c>
      <c r="AT47" s="47" t="s">
        <v>75</v>
      </c>
      <c r="AU47" s="47" t="s">
        <v>84</v>
      </c>
      <c r="AV47" s="73">
        <v>1</v>
      </c>
      <c r="AW47" s="47" t="s">
        <v>1389</v>
      </c>
      <c r="AX47" s="47">
        <v>1865</v>
      </c>
      <c r="AY47" s="47" t="s">
        <v>39</v>
      </c>
      <c r="AZ47" s="47">
        <v>63</v>
      </c>
      <c r="BA47" s="47" t="s">
        <v>1390</v>
      </c>
      <c r="BB47" s="47" t="s">
        <v>39</v>
      </c>
    </row>
    <row r="48" spans="1:54" s="14" customFormat="1" ht="264" x14ac:dyDescent="0.25">
      <c r="A48" s="73">
        <v>961043410</v>
      </c>
      <c r="B48" s="47" t="s">
        <v>1310</v>
      </c>
      <c r="C48" s="144">
        <v>42370</v>
      </c>
      <c r="D48" s="47" t="s">
        <v>73</v>
      </c>
      <c r="E48" s="48" t="s">
        <v>48</v>
      </c>
      <c r="F48" s="48" t="s">
        <v>1311</v>
      </c>
      <c r="G48" s="48" t="s">
        <v>48</v>
      </c>
      <c r="H48" s="48" t="s">
        <v>91</v>
      </c>
      <c r="I48" s="47" t="s">
        <v>56</v>
      </c>
      <c r="J48" s="47" t="s">
        <v>37</v>
      </c>
      <c r="K48" s="47" t="s">
        <v>1312</v>
      </c>
      <c r="L48" s="47">
        <v>464500</v>
      </c>
      <c r="M48" s="47" t="s">
        <v>57</v>
      </c>
      <c r="N48" s="69">
        <v>140000</v>
      </c>
      <c r="O48" s="69">
        <v>140000</v>
      </c>
      <c r="P48" s="67">
        <v>0.8</v>
      </c>
      <c r="Q48" s="69">
        <v>175000</v>
      </c>
      <c r="R48" s="47" t="s">
        <v>37</v>
      </c>
      <c r="S48" s="47" t="s">
        <v>43</v>
      </c>
      <c r="T48" s="47" t="s">
        <v>43</v>
      </c>
      <c r="U48" s="49" t="s">
        <v>43</v>
      </c>
      <c r="V48" s="47" t="s">
        <v>43</v>
      </c>
      <c r="W48" s="47" t="s">
        <v>43</v>
      </c>
      <c r="X48" s="47" t="s">
        <v>44</v>
      </c>
      <c r="Y48" s="67">
        <v>4.0899999999999999E-2</v>
      </c>
      <c r="Z48" s="47">
        <v>28</v>
      </c>
      <c r="AA48" s="47">
        <v>29</v>
      </c>
      <c r="AB48" s="47">
        <v>35</v>
      </c>
      <c r="AC48" s="47"/>
      <c r="AD48" s="47"/>
      <c r="AE48" s="47" t="s">
        <v>53</v>
      </c>
      <c r="AF48" s="47" t="s">
        <v>54</v>
      </c>
      <c r="AG48" s="47" t="s">
        <v>37</v>
      </c>
      <c r="AH48" s="47" t="s">
        <v>43</v>
      </c>
      <c r="AI48" s="47" t="s">
        <v>40</v>
      </c>
      <c r="AJ48" s="47" t="s">
        <v>40</v>
      </c>
      <c r="AK48" s="47" t="s">
        <v>50</v>
      </c>
      <c r="AL48" s="47" t="s">
        <v>45</v>
      </c>
      <c r="AM48" s="158">
        <v>20832</v>
      </c>
      <c r="AN48" s="47" t="s">
        <v>45</v>
      </c>
      <c r="AO48" s="158">
        <v>21450</v>
      </c>
      <c r="AP48" s="158">
        <v>42282</v>
      </c>
      <c r="AQ48" s="47" t="s">
        <v>37</v>
      </c>
      <c r="AR48" s="47" t="s">
        <v>37</v>
      </c>
      <c r="AS48" s="69">
        <v>30000</v>
      </c>
      <c r="AT48" s="47" t="s">
        <v>41</v>
      </c>
      <c r="AU48" s="47" t="s">
        <v>52</v>
      </c>
      <c r="AV48" s="73">
        <v>3</v>
      </c>
      <c r="AW48" s="47" t="s">
        <v>1313</v>
      </c>
      <c r="AX48" s="47">
        <v>1905</v>
      </c>
      <c r="AY48" s="47" t="s">
        <v>37</v>
      </c>
      <c r="AZ48" s="47" t="s">
        <v>43</v>
      </c>
      <c r="BA48" s="47" t="s">
        <v>1314</v>
      </c>
      <c r="BB48" s="47" t="s">
        <v>39</v>
      </c>
    </row>
    <row r="49" spans="1:54" s="14" customFormat="1" ht="132" x14ac:dyDescent="0.25">
      <c r="A49" s="73">
        <v>961043508</v>
      </c>
      <c r="B49" s="47" t="s">
        <v>1521</v>
      </c>
      <c r="C49" s="144">
        <v>42370</v>
      </c>
      <c r="D49" s="47" t="s">
        <v>264</v>
      </c>
      <c r="E49" s="48" t="s">
        <v>48</v>
      </c>
      <c r="F49" s="48" t="s">
        <v>48</v>
      </c>
      <c r="G49" s="48" t="s">
        <v>1522</v>
      </c>
      <c r="H49" s="48" t="s">
        <v>1523</v>
      </c>
      <c r="I49" s="47" t="s">
        <v>74</v>
      </c>
      <c r="J49" s="47" t="s">
        <v>37</v>
      </c>
      <c r="K49" s="47" t="s">
        <v>48</v>
      </c>
      <c r="L49" s="47">
        <v>602409</v>
      </c>
      <c r="M49" s="47" t="s">
        <v>38</v>
      </c>
      <c r="N49" s="69">
        <v>430000</v>
      </c>
      <c r="O49" s="69">
        <v>430999</v>
      </c>
      <c r="P49" s="67">
        <v>0.73991240000000003</v>
      </c>
      <c r="Q49" s="69">
        <v>582500</v>
      </c>
      <c r="R49" s="47" t="s">
        <v>37</v>
      </c>
      <c r="S49" s="47" t="s">
        <v>43</v>
      </c>
      <c r="T49" s="47" t="s">
        <v>43</v>
      </c>
      <c r="U49" s="69">
        <v>582500</v>
      </c>
      <c r="V49" s="47" t="s">
        <v>51</v>
      </c>
      <c r="W49" s="66">
        <v>20000</v>
      </c>
      <c r="X49" s="47" t="s">
        <v>44</v>
      </c>
      <c r="Y49" s="67">
        <v>3.1899999999999998E-2</v>
      </c>
      <c r="Z49" s="47">
        <v>30</v>
      </c>
      <c r="AA49" s="47">
        <v>27</v>
      </c>
      <c r="AB49" s="47">
        <v>30</v>
      </c>
      <c r="AC49" s="47"/>
      <c r="AD49" s="47"/>
      <c r="AE49" s="47" t="s">
        <v>49</v>
      </c>
      <c r="AF49" s="47" t="s">
        <v>49</v>
      </c>
      <c r="AG49" s="47" t="s">
        <v>37</v>
      </c>
      <c r="AH49" s="47" t="s">
        <v>39</v>
      </c>
      <c r="AI49" s="47" t="s">
        <v>40</v>
      </c>
      <c r="AJ49" s="47" t="s">
        <v>40</v>
      </c>
      <c r="AK49" s="47" t="s">
        <v>50</v>
      </c>
      <c r="AL49" s="47" t="s">
        <v>65</v>
      </c>
      <c r="AM49" s="158">
        <v>114850</v>
      </c>
      <c r="AN49" s="47" t="s">
        <v>65</v>
      </c>
      <c r="AO49" s="158">
        <v>14850</v>
      </c>
      <c r="AP49" s="158">
        <v>129700</v>
      </c>
      <c r="AQ49" s="47" t="s">
        <v>37</v>
      </c>
      <c r="AR49" s="47" t="s">
        <v>37</v>
      </c>
      <c r="AS49" s="49" t="s">
        <v>43</v>
      </c>
      <c r="AT49" s="47" t="s">
        <v>41</v>
      </c>
      <c r="AU49" s="47" t="s">
        <v>58</v>
      </c>
      <c r="AV49" s="73">
        <v>4</v>
      </c>
      <c r="AW49" s="47" t="s">
        <v>1524</v>
      </c>
      <c r="AX49" s="47">
        <v>2015</v>
      </c>
      <c r="AY49" s="47" t="s">
        <v>37</v>
      </c>
      <c r="AZ49" s="47" t="s">
        <v>43</v>
      </c>
      <c r="BA49" s="47" t="s">
        <v>320</v>
      </c>
      <c r="BB49" s="47" t="s">
        <v>39</v>
      </c>
    </row>
    <row r="50" spans="1:54" s="14" customFormat="1" ht="24" x14ac:dyDescent="0.25">
      <c r="A50" s="73">
        <v>961044305</v>
      </c>
      <c r="B50" s="47" t="s">
        <v>1241</v>
      </c>
      <c r="C50" s="144">
        <v>42370</v>
      </c>
      <c r="D50" s="47" t="s">
        <v>62</v>
      </c>
      <c r="E50" s="48" t="s">
        <v>48</v>
      </c>
      <c r="F50" s="48" t="s">
        <v>48</v>
      </c>
      <c r="G50" s="48" t="s">
        <v>48</v>
      </c>
      <c r="H50" s="48" t="s">
        <v>1242</v>
      </c>
      <c r="I50" s="47" t="s">
        <v>81</v>
      </c>
      <c r="J50" s="47" t="s">
        <v>37</v>
      </c>
      <c r="K50" s="47" t="s">
        <v>1243</v>
      </c>
      <c r="L50" s="47">
        <v>304897</v>
      </c>
      <c r="M50" s="47" t="s">
        <v>38</v>
      </c>
      <c r="N50" s="69">
        <v>77000</v>
      </c>
      <c r="O50" s="69">
        <v>77000</v>
      </c>
      <c r="P50" s="67">
        <v>0.59922169999999997</v>
      </c>
      <c r="Q50" s="69">
        <v>128500</v>
      </c>
      <c r="R50" s="47" t="s">
        <v>37</v>
      </c>
      <c r="S50" s="47" t="s">
        <v>43</v>
      </c>
      <c r="T50" s="47" t="s">
        <v>43</v>
      </c>
      <c r="U50" s="69">
        <v>128500</v>
      </c>
      <c r="V50" s="47" t="s">
        <v>51</v>
      </c>
      <c r="W50" s="66">
        <v>10000</v>
      </c>
      <c r="X50" s="47" t="s">
        <v>44</v>
      </c>
      <c r="Y50" s="67">
        <v>3.5900000000000001E-2</v>
      </c>
      <c r="Z50" s="47">
        <v>35</v>
      </c>
      <c r="AA50" s="47" t="s">
        <v>43</v>
      </c>
      <c r="AB50" s="47">
        <v>30</v>
      </c>
      <c r="AC50" s="47"/>
      <c r="AD50" s="47"/>
      <c r="AE50" s="47" t="s">
        <v>60</v>
      </c>
      <c r="AF50" s="47" t="s">
        <v>43</v>
      </c>
      <c r="AG50" s="47" t="s">
        <v>37</v>
      </c>
      <c r="AH50" s="47" t="s">
        <v>37</v>
      </c>
      <c r="AI50" s="47" t="s">
        <v>55</v>
      </c>
      <c r="AJ50" s="47" t="s">
        <v>43</v>
      </c>
      <c r="AK50" s="47" t="s">
        <v>43</v>
      </c>
      <c r="AL50" s="47" t="s">
        <v>65</v>
      </c>
      <c r="AM50" s="158">
        <v>19340</v>
      </c>
      <c r="AN50" s="47" t="s">
        <v>43</v>
      </c>
      <c r="AO50" s="160">
        <v>0</v>
      </c>
      <c r="AP50" s="158">
        <v>19340</v>
      </c>
      <c r="AQ50" s="47" t="s">
        <v>37</v>
      </c>
      <c r="AR50" s="47" t="s">
        <v>37</v>
      </c>
      <c r="AS50" s="49" t="s">
        <v>43</v>
      </c>
      <c r="AT50" s="47" t="s">
        <v>41</v>
      </c>
      <c r="AU50" s="47" t="s">
        <v>42</v>
      </c>
      <c r="AV50" s="73">
        <v>2</v>
      </c>
      <c r="AW50" s="47" t="s">
        <v>1244</v>
      </c>
      <c r="AX50" s="47">
        <v>1815</v>
      </c>
      <c r="AY50" s="47" t="s">
        <v>37</v>
      </c>
      <c r="AZ50" s="47" t="s">
        <v>43</v>
      </c>
      <c r="BA50" s="47" t="s">
        <v>1245</v>
      </c>
      <c r="BB50" s="47" t="s">
        <v>39</v>
      </c>
    </row>
    <row r="51" spans="1:54" s="14" customFormat="1" ht="96" x14ac:dyDescent="0.25">
      <c r="A51" s="73">
        <v>961044610</v>
      </c>
      <c r="B51" s="47" t="s">
        <v>1502</v>
      </c>
      <c r="C51" s="144">
        <v>42370</v>
      </c>
      <c r="D51" s="47" t="s">
        <v>264</v>
      </c>
      <c r="E51" s="48" t="s">
        <v>48</v>
      </c>
      <c r="F51" s="48" t="s">
        <v>48</v>
      </c>
      <c r="G51" s="48" t="s">
        <v>1503</v>
      </c>
      <c r="H51" s="48" t="s">
        <v>1504</v>
      </c>
      <c r="I51" s="47" t="s">
        <v>323</v>
      </c>
      <c r="J51" s="47" t="s">
        <v>37</v>
      </c>
      <c r="K51" s="47" t="s">
        <v>1505</v>
      </c>
      <c r="L51" s="47">
        <v>306429</v>
      </c>
      <c r="M51" s="47" t="s">
        <v>38</v>
      </c>
      <c r="N51" s="69">
        <v>296701</v>
      </c>
      <c r="O51" s="69">
        <v>297700</v>
      </c>
      <c r="P51" s="67">
        <v>0.57250000000000001</v>
      </c>
      <c r="Q51" s="69">
        <v>520000</v>
      </c>
      <c r="R51" s="47" t="s">
        <v>37</v>
      </c>
      <c r="S51" s="47" t="s">
        <v>43</v>
      </c>
      <c r="T51" s="47" t="s">
        <v>43</v>
      </c>
      <c r="U51" s="69">
        <v>525000</v>
      </c>
      <c r="V51" s="47" t="s">
        <v>51</v>
      </c>
      <c r="W51" s="47" t="s">
        <v>43</v>
      </c>
      <c r="X51" s="47" t="s">
        <v>44</v>
      </c>
      <c r="Y51" s="67">
        <v>3.09E-2</v>
      </c>
      <c r="Z51" s="47">
        <v>38</v>
      </c>
      <c r="AA51" s="47">
        <v>51</v>
      </c>
      <c r="AB51" s="47">
        <v>19</v>
      </c>
      <c r="AC51" s="47"/>
      <c r="AD51" s="47"/>
      <c r="AE51" s="47" t="s">
        <v>53</v>
      </c>
      <c r="AF51" s="47" t="s">
        <v>54</v>
      </c>
      <c r="AG51" s="47" t="s">
        <v>39</v>
      </c>
      <c r="AH51" s="47" t="s">
        <v>37</v>
      </c>
      <c r="AI51" s="47" t="s">
        <v>55</v>
      </c>
      <c r="AJ51" s="47" t="s">
        <v>55</v>
      </c>
      <c r="AK51" s="47" t="s">
        <v>164</v>
      </c>
      <c r="AL51" s="47" t="s">
        <v>65</v>
      </c>
      <c r="AM51" s="158">
        <v>44750</v>
      </c>
      <c r="AN51" s="47" t="s">
        <v>45</v>
      </c>
      <c r="AO51" s="158">
        <v>43173</v>
      </c>
      <c r="AP51" s="158">
        <v>87923</v>
      </c>
      <c r="AQ51" s="47" t="s">
        <v>37</v>
      </c>
      <c r="AR51" s="47" t="s">
        <v>37</v>
      </c>
      <c r="AS51" s="49" t="s">
        <v>43</v>
      </c>
      <c r="AT51" s="47" t="s">
        <v>41</v>
      </c>
      <c r="AU51" s="47" t="s">
        <v>58</v>
      </c>
      <c r="AV51" s="73">
        <v>4</v>
      </c>
      <c r="AW51" s="47" t="s">
        <v>1506</v>
      </c>
      <c r="AX51" s="47">
        <v>1915</v>
      </c>
      <c r="AY51" s="47" t="s">
        <v>37</v>
      </c>
      <c r="AZ51" s="47" t="s">
        <v>43</v>
      </c>
      <c r="BA51" s="47" t="s">
        <v>1507</v>
      </c>
      <c r="BB51" s="47" t="s">
        <v>39</v>
      </c>
    </row>
    <row r="52" spans="1:54" s="14" customFormat="1" ht="60" x14ac:dyDescent="0.25">
      <c r="A52" s="73">
        <v>961045407</v>
      </c>
      <c r="B52" s="47" t="s">
        <v>1517</v>
      </c>
      <c r="C52" s="144">
        <v>42370</v>
      </c>
      <c r="D52" s="47" t="s">
        <v>62</v>
      </c>
      <c r="E52" s="48" t="s">
        <v>48</v>
      </c>
      <c r="F52" s="48" t="s">
        <v>48</v>
      </c>
      <c r="G52" s="48" t="s">
        <v>48</v>
      </c>
      <c r="H52" s="48" t="s">
        <v>1518</v>
      </c>
      <c r="I52" s="47" t="s">
        <v>74</v>
      </c>
      <c r="J52" s="47" t="s">
        <v>37</v>
      </c>
      <c r="K52" s="47" t="s">
        <v>48</v>
      </c>
      <c r="L52" s="47">
        <v>303319</v>
      </c>
      <c r="M52" s="47" t="s">
        <v>57</v>
      </c>
      <c r="N52" s="69">
        <v>101800</v>
      </c>
      <c r="O52" s="69">
        <v>103836</v>
      </c>
      <c r="P52" s="67">
        <v>0.76349999999999996</v>
      </c>
      <c r="Q52" s="69">
        <v>136000</v>
      </c>
      <c r="R52" s="47" t="s">
        <v>39</v>
      </c>
      <c r="S52" s="47" t="s">
        <v>79</v>
      </c>
      <c r="T52" s="68">
        <v>1.2502101000000001</v>
      </c>
      <c r="U52" s="49" t="s">
        <v>43</v>
      </c>
      <c r="V52" s="47" t="s">
        <v>43</v>
      </c>
      <c r="W52" s="47" t="s">
        <v>43</v>
      </c>
      <c r="X52" s="47" t="s">
        <v>77</v>
      </c>
      <c r="Y52" s="67">
        <v>4.0899999999999999E-2</v>
      </c>
      <c r="Z52" s="47">
        <v>43</v>
      </c>
      <c r="AA52" s="47">
        <v>50</v>
      </c>
      <c r="AB52" s="47">
        <v>24</v>
      </c>
      <c r="AC52" s="47"/>
      <c r="AD52" s="47"/>
      <c r="AE52" s="47" t="s">
        <v>53</v>
      </c>
      <c r="AF52" s="47" t="s">
        <v>53</v>
      </c>
      <c r="AG52" s="47" t="s">
        <v>43</v>
      </c>
      <c r="AH52" s="47" t="s">
        <v>43</v>
      </c>
      <c r="AI52" s="47" t="s">
        <v>40</v>
      </c>
      <c r="AJ52" s="47" t="s">
        <v>40</v>
      </c>
      <c r="AK52" s="47" t="s">
        <v>50</v>
      </c>
      <c r="AL52" s="47" t="s">
        <v>43</v>
      </c>
      <c r="AM52" s="160" t="s">
        <v>66</v>
      </c>
      <c r="AN52" s="47" t="s">
        <v>43</v>
      </c>
      <c r="AO52" s="160">
        <v>0</v>
      </c>
      <c r="AP52" s="160">
        <v>0</v>
      </c>
      <c r="AQ52" s="47" t="s">
        <v>37</v>
      </c>
      <c r="AR52" s="47" t="s">
        <v>37</v>
      </c>
      <c r="AS52" s="49">
        <v>0</v>
      </c>
      <c r="AT52" s="47" t="s">
        <v>41</v>
      </c>
      <c r="AU52" s="47" t="s">
        <v>42</v>
      </c>
      <c r="AV52" s="73">
        <v>2</v>
      </c>
      <c r="AW52" s="47" t="s">
        <v>1519</v>
      </c>
      <c r="AX52" s="47">
        <v>1900</v>
      </c>
      <c r="AY52" s="47" t="s">
        <v>37</v>
      </c>
      <c r="AZ52" s="47" t="s">
        <v>43</v>
      </c>
      <c r="BA52" s="47" t="s">
        <v>1520</v>
      </c>
      <c r="BB52" s="47" t="s">
        <v>39</v>
      </c>
    </row>
    <row r="53" spans="1:54" s="14" customFormat="1" ht="48" x14ac:dyDescent="0.25">
      <c r="A53" s="73">
        <v>961045908</v>
      </c>
      <c r="B53" s="47" t="s">
        <v>1341</v>
      </c>
      <c r="C53" s="144">
        <v>42370</v>
      </c>
      <c r="D53" s="47" t="s">
        <v>264</v>
      </c>
      <c r="E53" s="48" t="s">
        <v>48</v>
      </c>
      <c r="F53" s="48" t="s">
        <v>48</v>
      </c>
      <c r="G53" s="48" t="s">
        <v>1342</v>
      </c>
      <c r="H53" s="48" t="s">
        <v>1343</v>
      </c>
      <c r="I53" s="47" t="s">
        <v>1234</v>
      </c>
      <c r="J53" s="47" t="s">
        <v>37</v>
      </c>
      <c r="K53" s="47" t="s">
        <v>1344</v>
      </c>
      <c r="L53" s="47">
        <v>302981</v>
      </c>
      <c r="M53" s="47" t="s">
        <v>57</v>
      </c>
      <c r="N53" s="69">
        <v>177975</v>
      </c>
      <c r="O53" s="69">
        <v>177975</v>
      </c>
      <c r="P53" s="67">
        <v>0.65916660000000005</v>
      </c>
      <c r="Q53" s="69">
        <v>270000</v>
      </c>
      <c r="R53" s="47" t="s">
        <v>37</v>
      </c>
      <c r="S53" s="47" t="s">
        <v>43</v>
      </c>
      <c r="T53" s="47" t="s">
        <v>43</v>
      </c>
      <c r="U53" s="49" t="s">
        <v>43</v>
      </c>
      <c r="V53" s="47" t="s">
        <v>43</v>
      </c>
      <c r="W53" s="47" t="s">
        <v>43</v>
      </c>
      <c r="X53" s="47" t="s">
        <v>44</v>
      </c>
      <c r="Y53" s="67">
        <v>3.5900000000000001E-2</v>
      </c>
      <c r="Z53" s="47">
        <v>44</v>
      </c>
      <c r="AA53" s="47" t="s">
        <v>43</v>
      </c>
      <c r="AB53" s="47">
        <v>20</v>
      </c>
      <c r="AC53" s="47"/>
      <c r="AD53" s="47"/>
      <c r="AE53" s="47" t="s">
        <v>53</v>
      </c>
      <c r="AF53" s="47" t="s">
        <v>43</v>
      </c>
      <c r="AG53" s="47" t="s">
        <v>37</v>
      </c>
      <c r="AH53" s="47" t="s">
        <v>43</v>
      </c>
      <c r="AI53" s="47" t="s">
        <v>64</v>
      </c>
      <c r="AJ53" s="47" t="s">
        <v>43</v>
      </c>
      <c r="AK53" s="47" t="s">
        <v>43</v>
      </c>
      <c r="AL53" s="47" t="s">
        <v>45</v>
      </c>
      <c r="AM53" s="158">
        <v>55397.5</v>
      </c>
      <c r="AN53" s="47" t="s">
        <v>43</v>
      </c>
      <c r="AO53" s="160">
        <v>0</v>
      </c>
      <c r="AP53" s="158">
        <v>55397.5</v>
      </c>
      <c r="AQ53" s="47" t="s">
        <v>37</v>
      </c>
      <c r="AR53" s="47" t="s">
        <v>39</v>
      </c>
      <c r="AS53" s="49">
        <v>0</v>
      </c>
      <c r="AT53" s="47" t="s">
        <v>41</v>
      </c>
      <c r="AU53" s="47" t="s">
        <v>58</v>
      </c>
      <c r="AV53" s="73">
        <v>4</v>
      </c>
      <c r="AW53" s="47" t="s">
        <v>1345</v>
      </c>
      <c r="AX53" s="47">
        <v>2006</v>
      </c>
      <c r="AY53" s="47" t="s">
        <v>37</v>
      </c>
      <c r="AZ53" s="47" t="s">
        <v>43</v>
      </c>
      <c r="BA53" s="47" t="s">
        <v>1346</v>
      </c>
      <c r="BB53" s="47" t="s">
        <v>39</v>
      </c>
    </row>
    <row r="54" spans="1:54" s="14" customFormat="1" ht="84" x14ac:dyDescent="0.25">
      <c r="A54" s="73">
        <v>961046705</v>
      </c>
      <c r="B54" s="47" t="s">
        <v>1331</v>
      </c>
      <c r="C54" s="144">
        <v>42370</v>
      </c>
      <c r="D54" s="47" t="s">
        <v>264</v>
      </c>
      <c r="E54" s="48" t="s">
        <v>48</v>
      </c>
      <c r="F54" s="48" t="s">
        <v>48</v>
      </c>
      <c r="G54" s="48" t="s">
        <v>626</v>
      </c>
      <c r="H54" s="48" t="s">
        <v>1332</v>
      </c>
      <c r="I54" s="47" t="s">
        <v>1259</v>
      </c>
      <c r="J54" s="47" t="s">
        <v>37</v>
      </c>
      <c r="K54" s="47" t="s">
        <v>1333</v>
      </c>
      <c r="L54" s="47">
        <v>665649</v>
      </c>
      <c r="M54" s="47" t="s">
        <v>38</v>
      </c>
      <c r="N54" s="69">
        <v>239001</v>
      </c>
      <c r="O54" s="69">
        <v>240000</v>
      </c>
      <c r="P54" s="67">
        <v>0.57831319999999997</v>
      </c>
      <c r="Q54" s="69">
        <v>415000</v>
      </c>
      <c r="R54" s="47" t="s">
        <v>37</v>
      </c>
      <c r="S54" s="47" t="s">
        <v>43</v>
      </c>
      <c r="T54" s="47" t="s">
        <v>43</v>
      </c>
      <c r="U54" s="69">
        <v>415000</v>
      </c>
      <c r="V54" s="47" t="s">
        <v>51</v>
      </c>
      <c r="W54" s="66">
        <v>50000</v>
      </c>
      <c r="X54" s="47" t="s">
        <v>44</v>
      </c>
      <c r="Y54" s="67">
        <v>3.39E-2</v>
      </c>
      <c r="Z54" s="47">
        <v>30</v>
      </c>
      <c r="AA54" s="47">
        <v>38</v>
      </c>
      <c r="AB54" s="47">
        <v>28</v>
      </c>
      <c r="AC54" s="47"/>
      <c r="AD54" s="47"/>
      <c r="AE54" s="47" t="s">
        <v>54</v>
      </c>
      <c r="AF54" s="47" t="s">
        <v>53</v>
      </c>
      <c r="AG54" s="47" t="s">
        <v>37</v>
      </c>
      <c r="AH54" s="47" t="s">
        <v>37</v>
      </c>
      <c r="AI54" s="47" t="s">
        <v>40</v>
      </c>
      <c r="AJ54" s="47" t="s">
        <v>40</v>
      </c>
      <c r="AK54" s="47" t="s">
        <v>50</v>
      </c>
      <c r="AL54" s="47" t="s">
        <v>65</v>
      </c>
      <c r="AM54" s="158">
        <v>28442</v>
      </c>
      <c r="AN54" s="47" t="s">
        <v>65</v>
      </c>
      <c r="AO54" s="158">
        <v>33681</v>
      </c>
      <c r="AP54" s="158">
        <v>62123</v>
      </c>
      <c r="AQ54" s="47" t="s">
        <v>37</v>
      </c>
      <c r="AR54" s="47" t="s">
        <v>37</v>
      </c>
      <c r="AS54" s="49" t="s">
        <v>43</v>
      </c>
      <c r="AT54" s="47" t="s">
        <v>75</v>
      </c>
      <c r="AU54" s="47" t="s">
        <v>84</v>
      </c>
      <c r="AV54" s="73">
        <v>2</v>
      </c>
      <c r="AW54" s="47" t="s">
        <v>1334</v>
      </c>
      <c r="AX54" s="47">
        <v>1900</v>
      </c>
      <c r="AY54" s="47" t="s">
        <v>39</v>
      </c>
      <c r="AZ54" s="47">
        <v>85</v>
      </c>
      <c r="BA54" s="47" t="s">
        <v>1335</v>
      </c>
      <c r="BB54" s="47" t="s">
        <v>39</v>
      </c>
    </row>
    <row r="55" spans="1:54" s="14" customFormat="1" ht="48" x14ac:dyDescent="0.25">
      <c r="A55" s="73">
        <v>961047404</v>
      </c>
      <c r="B55" s="47" t="s">
        <v>1301</v>
      </c>
      <c r="C55" s="144">
        <v>42370</v>
      </c>
      <c r="D55" s="47" t="s">
        <v>62</v>
      </c>
      <c r="E55" s="48" t="s">
        <v>48</v>
      </c>
      <c r="F55" s="48" t="s">
        <v>48</v>
      </c>
      <c r="G55" s="48" t="s">
        <v>48</v>
      </c>
      <c r="H55" s="48" t="s">
        <v>1232</v>
      </c>
      <c r="I55" s="47" t="s">
        <v>93</v>
      </c>
      <c r="J55" s="47" t="s">
        <v>37</v>
      </c>
      <c r="K55" s="47" t="s">
        <v>1302</v>
      </c>
      <c r="L55" s="47">
        <v>403737</v>
      </c>
      <c r="M55" s="47" t="s">
        <v>38</v>
      </c>
      <c r="N55" s="69">
        <v>91424</v>
      </c>
      <c r="O55" s="69">
        <v>91424</v>
      </c>
      <c r="P55" s="67">
        <v>0.68739839999999997</v>
      </c>
      <c r="Q55" s="69">
        <v>133000</v>
      </c>
      <c r="R55" s="47" t="s">
        <v>37</v>
      </c>
      <c r="S55" s="47" t="s">
        <v>43</v>
      </c>
      <c r="T55" s="47" t="s">
        <v>43</v>
      </c>
      <c r="U55" s="69">
        <v>133000</v>
      </c>
      <c r="V55" s="47" t="s">
        <v>51</v>
      </c>
      <c r="W55" s="47" t="s">
        <v>43</v>
      </c>
      <c r="X55" s="47" t="s">
        <v>44</v>
      </c>
      <c r="Y55" s="67">
        <v>3.5900000000000001E-2</v>
      </c>
      <c r="Z55" s="47">
        <v>49</v>
      </c>
      <c r="AA55" s="47" t="s">
        <v>43</v>
      </c>
      <c r="AB55" s="47">
        <v>17</v>
      </c>
      <c r="AC55" s="47"/>
      <c r="AD55" s="47"/>
      <c r="AE55" s="47" t="s">
        <v>49</v>
      </c>
      <c r="AF55" s="47" t="s">
        <v>43</v>
      </c>
      <c r="AG55" s="47" t="s">
        <v>37</v>
      </c>
      <c r="AH55" s="47" t="s">
        <v>37</v>
      </c>
      <c r="AI55" s="47" t="s">
        <v>55</v>
      </c>
      <c r="AJ55" s="47" t="s">
        <v>43</v>
      </c>
      <c r="AK55" s="47" t="s">
        <v>43</v>
      </c>
      <c r="AL55" s="47" t="s">
        <v>65</v>
      </c>
      <c r="AM55" s="158">
        <v>30118</v>
      </c>
      <c r="AN55" s="47" t="s">
        <v>43</v>
      </c>
      <c r="AO55" s="160">
        <v>0</v>
      </c>
      <c r="AP55" s="158">
        <v>30118</v>
      </c>
      <c r="AQ55" s="47" t="s">
        <v>37</v>
      </c>
      <c r="AR55" s="47" t="s">
        <v>37</v>
      </c>
      <c r="AS55" s="49" t="s">
        <v>43</v>
      </c>
      <c r="AT55" s="47" t="s">
        <v>41</v>
      </c>
      <c r="AU55" s="47" t="s">
        <v>42</v>
      </c>
      <c r="AV55" s="73">
        <v>3</v>
      </c>
      <c r="AW55" s="47" t="s">
        <v>1303</v>
      </c>
      <c r="AX55" s="47">
        <v>1900</v>
      </c>
      <c r="AY55" s="47" t="s">
        <v>37</v>
      </c>
      <c r="AZ55" s="47" t="s">
        <v>43</v>
      </c>
      <c r="BA55" s="47" t="s">
        <v>320</v>
      </c>
      <c r="BB55" s="47" t="s">
        <v>39</v>
      </c>
    </row>
    <row r="56" spans="1:54" s="14" customFormat="1" ht="48" x14ac:dyDescent="0.25">
      <c r="A56" s="73">
        <v>961049706</v>
      </c>
      <c r="B56" s="47" t="s">
        <v>1458</v>
      </c>
      <c r="C56" s="144">
        <v>42370</v>
      </c>
      <c r="D56" s="47" t="s">
        <v>264</v>
      </c>
      <c r="E56" s="48" t="s">
        <v>48</v>
      </c>
      <c r="F56" s="48" t="s">
        <v>48</v>
      </c>
      <c r="G56" s="48" t="s">
        <v>1459</v>
      </c>
      <c r="H56" s="48" t="s">
        <v>1232</v>
      </c>
      <c r="I56" s="47" t="s">
        <v>329</v>
      </c>
      <c r="J56" s="47" t="s">
        <v>37</v>
      </c>
      <c r="K56" s="47" t="s">
        <v>48</v>
      </c>
      <c r="L56" s="47">
        <v>211688</v>
      </c>
      <c r="M56" s="47" t="s">
        <v>38</v>
      </c>
      <c r="N56" s="69">
        <v>80750</v>
      </c>
      <c r="O56" s="69">
        <v>80750</v>
      </c>
      <c r="P56" s="67">
        <v>0.85</v>
      </c>
      <c r="Q56" s="69">
        <v>95000</v>
      </c>
      <c r="R56" s="47" t="s">
        <v>37</v>
      </c>
      <c r="S56" s="47" t="s">
        <v>43</v>
      </c>
      <c r="T56" s="47" t="s">
        <v>43</v>
      </c>
      <c r="U56" s="69">
        <v>95000</v>
      </c>
      <c r="V56" s="47" t="s">
        <v>51</v>
      </c>
      <c r="W56" s="66">
        <v>6250</v>
      </c>
      <c r="X56" s="47" t="s">
        <v>44</v>
      </c>
      <c r="Y56" s="67">
        <v>4.7399999999999998E-2</v>
      </c>
      <c r="Z56" s="47">
        <v>25</v>
      </c>
      <c r="AA56" s="47">
        <v>22</v>
      </c>
      <c r="AB56" s="47">
        <v>30</v>
      </c>
      <c r="AC56" s="47"/>
      <c r="AD56" s="47"/>
      <c r="AE56" s="47" t="s">
        <v>49</v>
      </c>
      <c r="AF56" s="47" t="s">
        <v>49</v>
      </c>
      <c r="AG56" s="47" t="s">
        <v>37</v>
      </c>
      <c r="AH56" s="47" t="s">
        <v>39</v>
      </c>
      <c r="AI56" s="47" t="s">
        <v>55</v>
      </c>
      <c r="AJ56" s="47" t="s">
        <v>55</v>
      </c>
      <c r="AK56" s="47" t="s">
        <v>164</v>
      </c>
      <c r="AL56" s="47" t="s">
        <v>45</v>
      </c>
      <c r="AM56" s="158">
        <v>25000</v>
      </c>
      <c r="AN56" s="47" t="s">
        <v>45</v>
      </c>
      <c r="AO56" s="158">
        <v>20499</v>
      </c>
      <c r="AP56" s="158">
        <v>45499</v>
      </c>
      <c r="AQ56" s="47" t="s">
        <v>37</v>
      </c>
      <c r="AR56" s="47" t="s">
        <v>37</v>
      </c>
      <c r="AS56" s="49" t="s">
        <v>43</v>
      </c>
      <c r="AT56" s="47" t="s">
        <v>41</v>
      </c>
      <c r="AU56" s="47" t="s">
        <v>42</v>
      </c>
      <c r="AV56" s="73">
        <v>3</v>
      </c>
      <c r="AW56" s="47" t="s">
        <v>1460</v>
      </c>
      <c r="AX56" s="47">
        <v>2006</v>
      </c>
      <c r="AY56" s="47" t="s">
        <v>39</v>
      </c>
      <c r="AZ56" s="47">
        <v>115</v>
      </c>
      <c r="BA56" s="47" t="s">
        <v>1461</v>
      </c>
      <c r="BB56" s="47" t="s">
        <v>39</v>
      </c>
    </row>
    <row r="57" spans="1:54" s="14" customFormat="1" ht="84" x14ac:dyDescent="0.25">
      <c r="A57" s="73">
        <v>961051005</v>
      </c>
      <c r="B57" s="47" t="s">
        <v>1432</v>
      </c>
      <c r="C57" s="144">
        <v>42370</v>
      </c>
      <c r="D57" s="47" t="s">
        <v>264</v>
      </c>
      <c r="E57" s="48" t="s">
        <v>48</v>
      </c>
      <c r="F57" s="48" t="s">
        <v>48</v>
      </c>
      <c r="G57" s="48" t="s">
        <v>1433</v>
      </c>
      <c r="H57" s="48" t="s">
        <v>1434</v>
      </c>
      <c r="I57" s="47" t="s">
        <v>654</v>
      </c>
      <c r="J57" s="47" t="s">
        <v>37</v>
      </c>
      <c r="K57" s="47" t="s">
        <v>1435</v>
      </c>
      <c r="L57" s="47">
        <v>453906</v>
      </c>
      <c r="M57" s="47" t="s">
        <v>38</v>
      </c>
      <c r="N57" s="69">
        <v>83300</v>
      </c>
      <c r="O57" s="69">
        <v>83300</v>
      </c>
      <c r="P57" s="67">
        <v>0.85</v>
      </c>
      <c r="Q57" s="69">
        <v>98000</v>
      </c>
      <c r="R57" s="47" t="s">
        <v>37</v>
      </c>
      <c r="S57" s="47" t="s">
        <v>43</v>
      </c>
      <c r="T57" s="47" t="s">
        <v>43</v>
      </c>
      <c r="U57" s="69">
        <v>98000</v>
      </c>
      <c r="V57" s="47" t="s">
        <v>51</v>
      </c>
      <c r="W57" s="66">
        <v>4341.5</v>
      </c>
      <c r="X57" s="47" t="s">
        <v>44</v>
      </c>
      <c r="Y57" s="67">
        <v>4.99E-2</v>
      </c>
      <c r="Z57" s="47">
        <v>26</v>
      </c>
      <c r="AA57" s="47" t="s">
        <v>43</v>
      </c>
      <c r="AB57" s="47">
        <v>30</v>
      </c>
      <c r="AC57" s="47"/>
      <c r="AD57" s="47"/>
      <c r="AE57" s="47" t="s">
        <v>49</v>
      </c>
      <c r="AF57" s="47" t="s">
        <v>43</v>
      </c>
      <c r="AG57" s="47" t="s">
        <v>37</v>
      </c>
      <c r="AH57" s="47" t="s">
        <v>39</v>
      </c>
      <c r="AI57" s="47" t="s">
        <v>55</v>
      </c>
      <c r="AJ57" s="47" t="s">
        <v>43</v>
      </c>
      <c r="AK57" s="47" t="s">
        <v>43</v>
      </c>
      <c r="AL57" s="47" t="s">
        <v>45</v>
      </c>
      <c r="AM57" s="158">
        <v>29676.5</v>
      </c>
      <c r="AN57" s="47" t="s">
        <v>43</v>
      </c>
      <c r="AO57" s="160">
        <v>0</v>
      </c>
      <c r="AP57" s="158">
        <v>29676.5</v>
      </c>
      <c r="AQ57" s="47" t="s">
        <v>37</v>
      </c>
      <c r="AR57" s="47" t="s">
        <v>37</v>
      </c>
      <c r="AS57" s="49" t="s">
        <v>43</v>
      </c>
      <c r="AT57" s="47" t="s">
        <v>41</v>
      </c>
      <c r="AU57" s="47" t="s">
        <v>52</v>
      </c>
      <c r="AV57" s="73">
        <v>3</v>
      </c>
      <c r="AW57" s="47" t="s">
        <v>1436</v>
      </c>
      <c r="AX57" s="47">
        <v>1935</v>
      </c>
      <c r="AY57" s="47" t="s">
        <v>37</v>
      </c>
      <c r="AZ57" s="47" t="s">
        <v>43</v>
      </c>
      <c r="BA57" s="47" t="s">
        <v>1437</v>
      </c>
      <c r="BB57" s="47" t="s">
        <v>39</v>
      </c>
    </row>
    <row r="58" spans="1:54" s="14" customFormat="1" ht="60" x14ac:dyDescent="0.25">
      <c r="A58" s="73">
        <v>961051103</v>
      </c>
      <c r="B58" s="47" t="s">
        <v>1407</v>
      </c>
      <c r="C58" s="144">
        <v>42370</v>
      </c>
      <c r="D58" s="47" t="s">
        <v>264</v>
      </c>
      <c r="E58" s="48" t="s">
        <v>48</v>
      </c>
      <c r="F58" s="48" t="s">
        <v>48</v>
      </c>
      <c r="G58" s="48" t="s">
        <v>1408</v>
      </c>
      <c r="H58" s="48" t="s">
        <v>1409</v>
      </c>
      <c r="I58" s="47" t="s">
        <v>56</v>
      </c>
      <c r="J58" s="47" t="s">
        <v>37</v>
      </c>
      <c r="K58" s="47" t="s">
        <v>48</v>
      </c>
      <c r="L58" s="47">
        <v>448283</v>
      </c>
      <c r="M58" s="47" t="s">
        <v>38</v>
      </c>
      <c r="N58" s="69">
        <v>109950</v>
      </c>
      <c r="O58" s="69">
        <v>109950</v>
      </c>
      <c r="P58" s="67">
        <v>0.78563769999999999</v>
      </c>
      <c r="Q58" s="69">
        <v>139950</v>
      </c>
      <c r="R58" s="47" t="s">
        <v>37</v>
      </c>
      <c r="S58" s="47" t="s">
        <v>43</v>
      </c>
      <c r="T58" s="47" t="s">
        <v>43</v>
      </c>
      <c r="U58" s="69">
        <v>139950</v>
      </c>
      <c r="V58" s="47" t="s">
        <v>51</v>
      </c>
      <c r="W58" s="66">
        <v>30000</v>
      </c>
      <c r="X58" s="47" t="s">
        <v>44</v>
      </c>
      <c r="Y58" s="67">
        <v>4.0899999999999999E-2</v>
      </c>
      <c r="Z58" s="47">
        <v>30</v>
      </c>
      <c r="AA58" s="47" t="s">
        <v>43</v>
      </c>
      <c r="AB58" s="47">
        <v>30</v>
      </c>
      <c r="AC58" s="47"/>
      <c r="AD58" s="47"/>
      <c r="AE58" s="47" t="s">
        <v>60</v>
      </c>
      <c r="AF58" s="47" t="s">
        <v>43</v>
      </c>
      <c r="AG58" s="47" t="s">
        <v>37</v>
      </c>
      <c r="AH58" s="47" t="s">
        <v>39</v>
      </c>
      <c r="AI58" s="47" t="s">
        <v>55</v>
      </c>
      <c r="AJ58" s="47" t="s">
        <v>43</v>
      </c>
      <c r="AK58" s="47" t="s">
        <v>43</v>
      </c>
      <c r="AL58" s="47" t="s">
        <v>65</v>
      </c>
      <c r="AM58" s="158">
        <v>27834</v>
      </c>
      <c r="AN58" s="47" t="s">
        <v>43</v>
      </c>
      <c r="AO58" s="160">
        <v>0</v>
      </c>
      <c r="AP58" s="158">
        <v>27834</v>
      </c>
      <c r="AQ58" s="47" t="s">
        <v>37</v>
      </c>
      <c r="AR58" s="47" t="s">
        <v>37</v>
      </c>
      <c r="AS58" s="49" t="s">
        <v>43</v>
      </c>
      <c r="AT58" s="47" t="s">
        <v>75</v>
      </c>
      <c r="AU58" s="47" t="s">
        <v>84</v>
      </c>
      <c r="AV58" s="73">
        <v>2</v>
      </c>
      <c r="AW58" s="47" t="s">
        <v>1410</v>
      </c>
      <c r="AX58" s="47">
        <v>1930</v>
      </c>
      <c r="AY58" s="47" t="s">
        <v>39</v>
      </c>
      <c r="AZ58" s="47">
        <v>996</v>
      </c>
      <c r="BA58" s="47" t="s">
        <v>320</v>
      </c>
      <c r="BB58" s="47" t="s">
        <v>39</v>
      </c>
    </row>
    <row r="59" spans="1:54" s="14" customFormat="1" ht="60" x14ac:dyDescent="0.25">
      <c r="A59" s="73">
        <v>961051800</v>
      </c>
      <c r="B59" s="47" t="s">
        <v>1280</v>
      </c>
      <c r="C59" s="144">
        <v>42370</v>
      </c>
      <c r="D59" s="47" t="s">
        <v>73</v>
      </c>
      <c r="E59" s="48" t="s">
        <v>48</v>
      </c>
      <c r="F59" s="48" t="s">
        <v>1281</v>
      </c>
      <c r="G59" s="48" t="s">
        <v>1282</v>
      </c>
      <c r="H59" s="48" t="s">
        <v>194</v>
      </c>
      <c r="I59" s="47" t="s">
        <v>329</v>
      </c>
      <c r="J59" s="47" t="s">
        <v>37</v>
      </c>
      <c r="K59" s="47" t="s">
        <v>1283</v>
      </c>
      <c r="L59" s="47">
        <v>489075</v>
      </c>
      <c r="M59" s="47" t="s">
        <v>57</v>
      </c>
      <c r="N59" s="69">
        <v>172000</v>
      </c>
      <c r="O59" s="69">
        <v>172000</v>
      </c>
      <c r="P59" s="67">
        <v>0.8</v>
      </c>
      <c r="Q59" s="69">
        <v>215000</v>
      </c>
      <c r="R59" s="47" t="s">
        <v>37</v>
      </c>
      <c r="S59" s="47" t="s">
        <v>43</v>
      </c>
      <c r="T59" s="47" t="s">
        <v>43</v>
      </c>
      <c r="U59" s="49" t="s">
        <v>43</v>
      </c>
      <c r="V59" s="47" t="s">
        <v>43</v>
      </c>
      <c r="W59" s="47" t="s">
        <v>43</v>
      </c>
      <c r="X59" s="47" t="s">
        <v>44</v>
      </c>
      <c r="Y59" s="67">
        <v>4.0899999999999999E-2</v>
      </c>
      <c r="Z59" s="47">
        <v>42</v>
      </c>
      <c r="AA59" s="47">
        <v>47</v>
      </c>
      <c r="AB59" s="47">
        <v>20</v>
      </c>
      <c r="AC59" s="47"/>
      <c r="AD59" s="47"/>
      <c r="AE59" s="47" t="s">
        <v>53</v>
      </c>
      <c r="AF59" s="47" t="s">
        <v>53</v>
      </c>
      <c r="AG59" s="47" t="s">
        <v>37</v>
      </c>
      <c r="AH59" s="47" t="s">
        <v>43</v>
      </c>
      <c r="AI59" s="47" t="s">
        <v>40</v>
      </c>
      <c r="AJ59" s="47" t="s">
        <v>40</v>
      </c>
      <c r="AK59" s="47" t="s">
        <v>50</v>
      </c>
      <c r="AL59" s="47" t="s">
        <v>45</v>
      </c>
      <c r="AM59" s="158">
        <v>28353</v>
      </c>
      <c r="AN59" s="47" t="s">
        <v>45</v>
      </c>
      <c r="AO59" s="158">
        <v>21900</v>
      </c>
      <c r="AP59" s="158">
        <v>50253</v>
      </c>
      <c r="AQ59" s="47" t="s">
        <v>37</v>
      </c>
      <c r="AR59" s="47" t="s">
        <v>39</v>
      </c>
      <c r="AS59" s="69">
        <v>35854</v>
      </c>
      <c r="AT59" s="47" t="s">
        <v>41</v>
      </c>
      <c r="AU59" s="47" t="s">
        <v>42</v>
      </c>
      <c r="AV59" s="73">
        <v>4</v>
      </c>
      <c r="AW59" s="47" t="s">
        <v>1284</v>
      </c>
      <c r="AX59" s="47">
        <v>1935</v>
      </c>
      <c r="AY59" s="47" t="s">
        <v>37</v>
      </c>
      <c r="AZ59" s="47" t="s">
        <v>43</v>
      </c>
      <c r="BA59" s="47" t="s">
        <v>1285</v>
      </c>
      <c r="BB59" s="47" t="s">
        <v>39</v>
      </c>
    </row>
    <row r="60" spans="1:54" s="14" customFormat="1" ht="48" x14ac:dyDescent="0.25">
      <c r="A60" s="73">
        <v>961052205</v>
      </c>
      <c r="B60" s="47" t="s">
        <v>1419</v>
      </c>
      <c r="C60" s="144">
        <v>42370</v>
      </c>
      <c r="D60" s="47" t="s">
        <v>264</v>
      </c>
      <c r="E60" s="48" t="s">
        <v>48</v>
      </c>
      <c r="F60" s="48" t="s">
        <v>48</v>
      </c>
      <c r="G60" s="48" t="s">
        <v>1420</v>
      </c>
      <c r="H60" s="48" t="s">
        <v>91</v>
      </c>
      <c r="I60" s="47" t="s">
        <v>654</v>
      </c>
      <c r="J60" s="47" t="s">
        <v>37</v>
      </c>
      <c r="K60" s="47" t="s">
        <v>1421</v>
      </c>
      <c r="L60" s="47">
        <v>305043</v>
      </c>
      <c r="M60" s="47" t="s">
        <v>57</v>
      </c>
      <c r="N60" s="69">
        <v>143000</v>
      </c>
      <c r="O60" s="69">
        <v>143000</v>
      </c>
      <c r="P60" s="67">
        <v>0.84117640000000005</v>
      </c>
      <c r="Q60" s="69">
        <v>170000</v>
      </c>
      <c r="R60" s="47" t="s">
        <v>37</v>
      </c>
      <c r="S60" s="47" t="s">
        <v>43</v>
      </c>
      <c r="T60" s="47" t="s">
        <v>43</v>
      </c>
      <c r="U60" s="49" t="s">
        <v>43</v>
      </c>
      <c r="V60" s="47" t="s">
        <v>43</v>
      </c>
      <c r="W60" s="47" t="s">
        <v>43</v>
      </c>
      <c r="X60" s="47" t="s">
        <v>44</v>
      </c>
      <c r="Y60" s="67">
        <v>4.7399999999999998E-2</v>
      </c>
      <c r="Z60" s="47">
        <v>43</v>
      </c>
      <c r="AA60" s="47">
        <v>51</v>
      </c>
      <c r="AB60" s="47">
        <v>15</v>
      </c>
      <c r="AC60" s="47"/>
      <c r="AD60" s="47"/>
      <c r="AE60" s="47" t="s">
        <v>53</v>
      </c>
      <c r="AF60" s="47" t="s">
        <v>53</v>
      </c>
      <c r="AG60" s="47" t="s">
        <v>37</v>
      </c>
      <c r="AH60" s="47" t="s">
        <v>43</v>
      </c>
      <c r="AI60" s="47" t="s">
        <v>40</v>
      </c>
      <c r="AJ60" s="47" t="s">
        <v>40</v>
      </c>
      <c r="AK60" s="47" t="s">
        <v>50</v>
      </c>
      <c r="AL60" s="47" t="s">
        <v>45</v>
      </c>
      <c r="AM60" s="158">
        <v>37626</v>
      </c>
      <c r="AN60" s="47" t="s">
        <v>45</v>
      </c>
      <c r="AO60" s="158">
        <v>15492.96</v>
      </c>
      <c r="AP60" s="158">
        <v>53118.96</v>
      </c>
      <c r="AQ60" s="47" t="s">
        <v>37</v>
      </c>
      <c r="AR60" s="47" t="s">
        <v>39</v>
      </c>
      <c r="AS60" s="69">
        <v>4851.03</v>
      </c>
      <c r="AT60" s="47" t="s">
        <v>41</v>
      </c>
      <c r="AU60" s="47" t="s">
        <v>52</v>
      </c>
      <c r="AV60" s="73">
        <v>3</v>
      </c>
      <c r="AW60" s="47" t="s">
        <v>1422</v>
      </c>
      <c r="AX60" s="47">
        <v>1935</v>
      </c>
      <c r="AY60" s="47" t="s">
        <v>37</v>
      </c>
      <c r="AZ60" s="47" t="s">
        <v>43</v>
      </c>
      <c r="BA60" s="47" t="s">
        <v>1423</v>
      </c>
      <c r="BB60" s="47" t="s">
        <v>39</v>
      </c>
    </row>
    <row r="61" spans="1:54" s="14" customFormat="1" ht="156" x14ac:dyDescent="0.25">
      <c r="A61" s="73">
        <v>961052401</v>
      </c>
      <c r="B61" s="47" t="s">
        <v>1255</v>
      </c>
      <c r="C61" s="144">
        <v>42370</v>
      </c>
      <c r="D61" s="47" t="s">
        <v>73</v>
      </c>
      <c r="E61" s="48" t="s">
        <v>48</v>
      </c>
      <c r="F61" s="48" t="s">
        <v>1256</v>
      </c>
      <c r="G61" s="48" t="s">
        <v>1257</v>
      </c>
      <c r="H61" s="48" t="s">
        <v>1258</v>
      </c>
      <c r="I61" s="47" t="s">
        <v>1259</v>
      </c>
      <c r="J61" s="47" t="s">
        <v>37</v>
      </c>
      <c r="K61" s="47" t="s">
        <v>1260</v>
      </c>
      <c r="L61" s="47">
        <v>216542</v>
      </c>
      <c r="M61" s="47" t="s">
        <v>38</v>
      </c>
      <c r="N61" s="69">
        <v>126600</v>
      </c>
      <c r="O61" s="69">
        <v>126600</v>
      </c>
      <c r="P61" s="67">
        <v>0.84966439999999999</v>
      </c>
      <c r="Q61" s="69">
        <v>149000</v>
      </c>
      <c r="R61" s="47" t="s">
        <v>37</v>
      </c>
      <c r="S61" s="47" t="s">
        <v>43</v>
      </c>
      <c r="T61" s="47" t="s">
        <v>43</v>
      </c>
      <c r="U61" s="69">
        <v>149000</v>
      </c>
      <c r="V61" s="47" t="s">
        <v>51</v>
      </c>
      <c r="W61" s="47" t="s">
        <v>43</v>
      </c>
      <c r="X61" s="47" t="s">
        <v>44</v>
      </c>
      <c r="Y61" s="67">
        <v>4.7399999999999998E-2</v>
      </c>
      <c r="Z61" s="47">
        <v>36</v>
      </c>
      <c r="AA61" s="47" t="s">
        <v>43</v>
      </c>
      <c r="AB61" s="47">
        <v>30</v>
      </c>
      <c r="AC61" s="47"/>
      <c r="AD61" s="47"/>
      <c r="AE61" s="47" t="s">
        <v>60</v>
      </c>
      <c r="AF61" s="47" t="s">
        <v>43</v>
      </c>
      <c r="AG61" s="47" t="s">
        <v>37</v>
      </c>
      <c r="AH61" s="47" t="s">
        <v>39</v>
      </c>
      <c r="AI61" s="47" t="s">
        <v>55</v>
      </c>
      <c r="AJ61" s="47" t="s">
        <v>43</v>
      </c>
      <c r="AK61" s="47" t="s">
        <v>43</v>
      </c>
      <c r="AL61" s="47" t="s">
        <v>45</v>
      </c>
      <c r="AM61" s="158">
        <v>38622</v>
      </c>
      <c r="AN61" s="47" t="s">
        <v>43</v>
      </c>
      <c r="AO61" s="160">
        <v>0</v>
      </c>
      <c r="AP61" s="158">
        <v>38622</v>
      </c>
      <c r="AQ61" s="47" t="s">
        <v>37</v>
      </c>
      <c r="AR61" s="47" t="s">
        <v>39</v>
      </c>
      <c r="AS61" s="49" t="s">
        <v>43</v>
      </c>
      <c r="AT61" s="47" t="s">
        <v>41</v>
      </c>
      <c r="AU61" s="47" t="s">
        <v>42</v>
      </c>
      <c r="AV61" s="73">
        <v>4</v>
      </c>
      <c r="AW61" s="47" t="s">
        <v>1261</v>
      </c>
      <c r="AX61" s="47">
        <v>2007</v>
      </c>
      <c r="AY61" s="47" t="s">
        <v>37</v>
      </c>
      <c r="AZ61" s="47" t="s">
        <v>43</v>
      </c>
      <c r="BA61" s="47" t="s">
        <v>1262</v>
      </c>
      <c r="BB61" s="47" t="s">
        <v>39</v>
      </c>
    </row>
    <row r="62" spans="1:54" s="14" customFormat="1" ht="48" x14ac:dyDescent="0.25">
      <c r="A62" s="73">
        <v>961053002</v>
      </c>
      <c r="B62" s="47" t="s">
        <v>1428</v>
      </c>
      <c r="C62" s="144">
        <v>42370</v>
      </c>
      <c r="D62" s="47" t="s">
        <v>264</v>
      </c>
      <c r="E62" s="48" t="s">
        <v>48</v>
      </c>
      <c r="F62" s="48" t="s">
        <v>48</v>
      </c>
      <c r="G62" s="48" t="s">
        <v>1297</v>
      </c>
      <c r="H62" s="48" t="s">
        <v>1429</v>
      </c>
      <c r="I62" s="47" t="s">
        <v>323</v>
      </c>
      <c r="J62" s="47" t="s">
        <v>37</v>
      </c>
      <c r="K62" s="47" t="s">
        <v>48</v>
      </c>
      <c r="L62" s="47">
        <v>466719</v>
      </c>
      <c r="M62" s="47" t="s">
        <v>38</v>
      </c>
      <c r="N62" s="69">
        <v>88000</v>
      </c>
      <c r="O62" s="69">
        <v>88999</v>
      </c>
      <c r="P62" s="67">
        <v>0.80908179999999996</v>
      </c>
      <c r="Q62" s="69">
        <v>110000</v>
      </c>
      <c r="R62" s="47" t="s">
        <v>37</v>
      </c>
      <c r="S62" s="47" t="s">
        <v>43</v>
      </c>
      <c r="T62" s="47" t="s">
        <v>43</v>
      </c>
      <c r="U62" s="69">
        <v>110000</v>
      </c>
      <c r="V62" s="47" t="s">
        <v>51</v>
      </c>
      <c r="W62" s="47" t="s">
        <v>43</v>
      </c>
      <c r="X62" s="47" t="s">
        <v>44</v>
      </c>
      <c r="Y62" s="67">
        <v>3.6900000000000002E-2</v>
      </c>
      <c r="Z62" s="47">
        <v>45</v>
      </c>
      <c r="AA62" s="47" t="s">
        <v>43</v>
      </c>
      <c r="AB62" s="47">
        <v>21</v>
      </c>
      <c r="AC62" s="47"/>
      <c r="AD62" s="47"/>
      <c r="AE62" s="47" t="s">
        <v>60</v>
      </c>
      <c r="AF62" s="47" t="s">
        <v>43</v>
      </c>
      <c r="AG62" s="47" t="s">
        <v>37</v>
      </c>
      <c r="AH62" s="47" t="s">
        <v>37</v>
      </c>
      <c r="AI62" s="47" t="s">
        <v>55</v>
      </c>
      <c r="AJ62" s="47" t="s">
        <v>43</v>
      </c>
      <c r="AK62" s="47" t="s">
        <v>43</v>
      </c>
      <c r="AL62" s="47" t="s">
        <v>45</v>
      </c>
      <c r="AM62" s="158">
        <v>32288</v>
      </c>
      <c r="AN62" s="47" t="s">
        <v>43</v>
      </c>
      <c r="AO62" s="160">
        <v>0</v>
      </c>
      <c r="AP62" s="158">
        <v>32288</v>
      </c>
      <c r="AQ62" s="47" t="s">
        <v>37</v>
      </c>
      <c r="AR62" s="47" t="s">
        <v>37</v>
      </c>
      <c r="AS62" s="49" t="s">
        <v>43</v>
      </c>
      <c r="AT62" s="47" t="s">
        <v>75</v>
      </c>
      <c r="AU62" s="47" t="s">
        <v>84</v>
      </c>
      <c r="AV62" s="73">
        <v>1</v>
      </c>
      <c r="AW62" s="47" t="s">
        <v>1430</v>
      </c>
      <c r="AX62" s="47">
        <v>1909</v>
      </c>
      <c r="AY62" s="47" t="s">
        <v>39</v>
      </c>
      <c r="AZ62" s="47">
        <v>969</v>
      </c>
      <c r="BA62" s="47" t="s">
        <v>1431</v>
      </c>
      <c r="BB62" s="47" t="s">
        <v>39</v>
      </c>
    </row>
    <row r="63" spans="1:54" s="14" customFormat="1" ht="168" x14ac:dyDescent="0.25">
      <c r="A63" s="73">
        <v>961053503</v>
      </c>
      <c r="B63" s="47" t="s">
        <v>1438</v>
      </c>
      <c r="C63" s="144">
        <v>42370</v>
      </c>
      <c r="D63" s="47" t="s">
        <v>264</v>
      </c>
      <c r="E63" s="48" t="s">
        <v>48</v>
      </c>
      <c r="F63" s="48" t="s">
        <v>48</v>
      </c>
      <c r="G63" s="48" t="s">
        <v>1439</v>
      </c>
      <c r="H63" s="48" t="s">
        <v>1440</v>
      </c>
      <c r="I63" s="47" t="s">
        <v>74</v>
      </c>
      <c r="J63" s="47" t="s">
        <v>39</v>
      </c>
      <c r="K63" s="47" t="s">
        <v>1441</v>
      </c>
      <c r="L63" s="47">
        <v>425016</v>
      </c>
      <c r="M63" s="47" t="s">
        <v>57</v>
      </c>
      <c r="N63" s="69">
        <v>150000</v>
      </c>
      <c r="O63" s="69">
        <v>150000</v>
      </c>
      <c r="P63" s="67">
        <v>0.63829780000000003</v>
      </c>
      <c r="Q63" s="69">
        <v>235000</v>
      </c>
      <c r="R63" s="47" t="s">
        <v>37</v>
      </c>
      <c r="S63" s="47" t="s">
        <v>43</v>
      </c>
      <c r="T63" s="47" t="s">
        <v>43</v>
      </c>
      <c r="U63" s="49" t="s">
        <v>43</v>
      </c>
      <c r="V63" s="47" t="s">
        <v>43</v>
      </c>
      <c r="W63" s="47" t="s">
        <v>43</v>
      </c>
      <c r="X63" s="47" t="s">
        <v>44</v>
      </c>
      <c r="Y63" s="67">
        <v>3.8899999999999997E-2</v>
      </c>
      <c r="Z63" s="47">
        <v>49</v>
      </c>
      <c r="AA63" s="47">
        <v>36</v>
      </c>
      <c r="AB63" s="47">
        <v>15</v>
      </c>
      <c r="AC63" s="47"/>
      <c r="AD63" s="47"/>
      <c r="AE63" s="47" t="s">
        <v>80</v>
      </c>
      <c r="AF63" s="47" t="s">
        <v>54</v>
      </c>
      <c r="AG63" s="47" t="s">
        <v>37</v>
      </c>
      <c r="AH63" s="47" t="s">
        <v>43</v>
      </c>
      <c r="AI63" s="47" t="s">
        <v>40</v>
      </c>
      <c r="AJ63" s="47" t="s">
        <v>40</v>
      </c>
      <c r="AK63" s="47" t="s">
        <v>50</v>
      </c>
      <c r="AL63" s="47" t="s">
        <v>65</v>
      </c>
      <c r="AM63" s="158">
        <v>38064</v>
      </c>
      <c r="AN63" s="47" t="s">
        <v>65</v>
      </c>
      <c r="AO63" s="158">
        <v>38064</v>
      </c>
      <c r="AP63" s="158">
        <v>76128</v>
      </c>
      <c r="AQ63" s="47" t="s">
        <v>37</v>
      </c>
      <c r="AR63" s="47" t="s">
        <v>37</v>
      </c>
      <c r="AS63" s="49">
        <v>0</v>
      </c>
      <c r="AT63" s="47" t="s">
        <v>41</v>
      </c>
      <c r="AU63" s="47" t="s">
        <v>58</v>
      </c>
      <c r="AV63" s="73">
        <v>4</v>
      </c>
      <c r="AW63" s="47" t="s">
        <v>1442</v>
      </c>
      <c r="AX63" s="47">
        <v>1967</v>
      </c>
      <c r="AY63" s="47" t="s">
        <v>37</v>
      </c>
      <c r="AZ63" s="47" t="s">
        <v>43</v>
      </c>
      <c r="BA63" s="47" t="s">
        <v>1443</v>
      </c>
      <c r="BB63" s="47" t="s">
        <v>39</v>
      </c>
    </row>
    <row r="64" spans="1:54" s="14" customFormat="1" ht="24" x14ac:dyDescent="0.25">
      <c r="A64" s="73">
        <v>961054202</v>
      </c>
      <c r="B64" s="47" t="s">
        <v>1291</v>
      </c>
      <c r="C64" s="144">
        <v>42370</v>
      </c>
      <c r="D64" s="47" t="s">
        <v>264</v>
      </c>
      <c r="E64" s="48" t="s">
        <v>48</v>
      </c>
      <c r="F64" s="48" t="s">
        <v>48</v>
      </c>
      <c r="G64" s="48" t="s">
        <v>1292</v>
      </c>
      <c r="H64" s="48" t="s">
        <v>1293</v>
      </c>
      <c r="I64" s="47" t="s">
        <v>59</v>
      </c>
      <c r="J64" s="47" t="s">
        <v>37</v>
      </c>
      <c r="K64" s="47" t="s">
        <v>48</v>
      </c>
      <c r="L64" s="47">
        <v>409755</v>
      </c>
      <c r="M64" s="47" t="s">
        <v>38</v>
      </c>
      <c r="N64" s="69">
        <v>142375</v>
      </c>
      <c r="O64" s="69">
        <v>143674</v>
      </c>
      <c r="P64" s="67">
        <v>0.85775520000000005</v>
      </c>
      <c r="Q64" s="69">
        <v>167500</v>
      </c>
      <c r="R64" s="47" t="s">
        <v>37</v>
      </c>
      <c r="S64" s="47" t="s">
        <v>43</v>
      </c>
      <c r="T64" s="47" t="s">
        <v>43</v>
      </c>
      <c r="U64" s="69">
        <v>167500</v>
      </c>
      <c r="V64" s="47" t="s">
        <v>51</v>
      </c>
      <c r="W64" s="66">
        <v>19500</v>
      </c>
      <c r="X64" s="47" t="s">
        <v>44</v>
      </c>
      <c r="Y64" s="67">
        <v>4.4900000000000002E-2</v>
      </c>
      <c r="Z64" s="47">
        <v>32</v>
      </c>
      <c r="AA64" s="47">
        <v>32</v>
      </c>
      <c r="AB64" s="47">
        <v>35</v>
      </c>
      <c r="AC64" s="47"/>
      <c r="AD64" s="47"/>
      <c r="AE64" s="47" t="s">
        <v>49</v>
      </c>
      <c r="AF64" s="47" t="s">
        <v>49</v>
      </c>
      <c r="AG64" s="47" t="s">
        <v>37</v>
      </c>
      <c r="AH64" s="47" t="s">
        <v>39</v>
      </c>
      <c r="AI64" s="47" t="s">
        <v>40</v>
      </c>
      <c r="AJ64" s="47" t="s">
        <v>40</v>
      </c>
      <c r="AK64" s="47" t="s">
        <v>50</v>
      </c>
      <c r="AL64" s="47" t="s">
        <v>65</v>
      </c>
      <c r="AM64" s="158">
        <v>21179</v>
      </c>
      <c r="AN64" s="47" t="s">
        <v>65</v>
      </c>
      <c r="AO64" s="158">
        <v>21178</v>
      </c>
      <c r="AP64" s="158">
        <v>42357</v>
      </c>
      <c r="AQ64" s="47" t="s">
        <v>37</v>
      </c>
      <c r="AR64" s="47" t="s">
        <v>37</v>
      </c>
      <c r="AS64" s="49" t="s">
        <v>43</v>
      </c>
      <c r="AT64" s="47" t="s">
        <v>41</v>
      </c>
      <c r="AU64" s="47" t="s">
        <v>52</v>
      </c>
      <c r="AV64" s="73">
        <v>3</v>
      </c>
      <c r="AW64" s="47" t="s">
        <v>1294</v>
      </c>
      <c r="AX64" s="47">
        <v>1935</v>
      </c>
      <c r="AY64" s="47" t="s">
        <v>37</v>
      </c>
      <c r="AZ64" s="47" t="s">
        <v>43</v>
      </c>
      <c r="BA64" s="47" t="s">
        <v>1295</v>
      </c>
      <c r="BB64" s="47" t="s">
        <v>39</v>
      </c>
    </row>
    <row r="65" spans="1:54" s="14" customFormat="1" ht="24" x14ac:dyDescent="0.25">
      <c r="A65" s="73">
        <v>961055108</v>
      </c>
      <c r="B65" s="47" t="s">
        <v>1326</v>
      </c>
      <c r="C65" s="144">
        <v>42370</v>
      </c>
      <c r="D65" s="47" t="s">
        <v>264</v>
      </c>
      <c r="E65" s="48" t="s">
        <v>48</v>
      </c>
      <c r="F65" s="48" t="s">
        <v>48</v>
      </c>
      <c r="G65" s="48" t="s">
        <v>1327</v>
      </c>
      <c r="H65" s="48" t="s">
        <v>278</v>
      </c>
      <c r="I65" s="47" t="s">
        <v>72</v>
      </c>
      <c r="J65" s="47" t="s">
        <v>37</v>
      </c>
      <c r="K65" s="47" t="s">
        <v>1328</v>
      </c>
      <c r="L65" s="47">
        <v>301684</v>
      </c>
      <c r="M65" s="47" t="s">
        <v>38</v>
      </c>
      <c r="N65" s="69">
        <v>195000</v>
      </c>
      <c r="O65" s="69">
        <v>195999</v>
      </c>
      <c r="P65" s="67">
        <v>0.75384229999999997</v>
      </c>
      <c r="Q65" s="69">
        <v>260000</v>
      </c>
      <c r="R65" s="47" t="s">
        <v>37</v>
      </c>
      <c r="S65" s="47" t="s">
        <v>43</v>
      </c>
      <c r="T65" s="47" t="s">
        <v>43</v>
      </c>
      <c r="U65" s="69">
        <v>260000</v>
      </c>
      <c r="V65" s="47" t="s">
        <v>51</v>
      </c>
      <c r="W65" s="66">
        <v>65000</v>
      </c>
      <c r="X65" s="47" t="s">
        <v>44</v>
      </c>
      <c r="Y65" s="67">
        <v>3.44E-2</v>
      </c>
      <c r="Z65" s="47">
        <v>28</v>
      </c>
      <c r="AA65" s="47">
        <v>29</v>
      </c>
      <c r="AB65" s="47">
        <v>35</v>
      </c>
      <c r="AC65" s="47"/>
      <c r="AD65" s="47"/>
      <c r="AE65" s="47" t="s">
        <v>49</v>
      </c>
      <c r="AF65" s="47" t="s">
        <v>49</v>
      </c>
      <c r="AG65" s="47" t="s">
        <v>37</v>
      </c>
      <c r="AH65" s="47" t="s">
        <v>39</v>
      </c>
      <c r="AI65" s="47" t="s">
        <v>55</v>
      </c>
      <c r="AJ65" s="47" t="s">
        <v>55</v>
      </c>
      <c r="AK65" s="47" t="s">
        <v>164</v>
      </c>
      <c r="AL65" s="47" t="s">
        <v>45</v>
      </c>
      <c r="AM65" s="158">
        <v>33670</v>
      </c>
      <c r="AN65" s="47" t="s">
        <v>65</v>
      </c>
      <c r="AO65" s="158">
        <v>12880</v>
      </c>
      <c r="AP65" s="158">
        <v>46550</v>
      </c>
      <c r="AQ65" s="47" t="s">
        <v>37</v>
      </c>
      <c r="AR65" s="47" t="s">
        <v>37</v>
      </c>
      <c r="AS65" s="49" t="s">
        <v>43</v>
      </c>
      <c r="AT65" s="47" t="s">
        <v>41</v>
      </c>
      <c r="AU65" s="47" t="s">
        <v>52</v>
      </c>
      <c r="AV65" s="73">
        <v>5</v>
      </c>
      <c r="AW65" s="47" t="s">
        <v>1329</v>
      </c>
      <c r="AX65" s="47">
        <v>1900</v>
      </c>
      <c r="AY65" s="47" t="s">
        <v>37</v>
      </c>
      <c r="AZ65" s="47" t="s">
        <v>43</v>
      </c>
      <c r="BA65" s="47" t="s">
        <v>1330</v>
      </c>
      <c r="BB65" s="47" t="s">
        <v>39</v>
      </c>
    </row>
    <row r="66" spans="1:54" s="14" customFormat="1" ht="48" x14ac:dyDescent="0.25">
      <c r="A66" s="73">
        <v>961055707</v>
      </c>
      <c r="B66" s="47" t="s">
        <v>1462</v>
      </c>
      <c r="C66" s="144">
        <v>42370</v>
      </c>
      <c r="D66" s="47" t="s">
        <v>62</v>
      </c>
      <c r="E66" s="48" t="s">
        <v>48</v>
      </c>
      <c r="F66" s="48" t="s">
        <v>48</v>
      </c>
      <c r="G66" s="48" t="s">
        <v>48</v>
      </c>
      <c r="H66" s="48" t="s">
        <v>1232</v>
      </c>
      <c r="I66" s="47" t="s">
        <v>56</v>
      </c>
      <c r="J66" s="47" t="s">
        <v>37</v>
      </c>
      <c r="K66" s="47" t="s">
        <v>48</v>
      </c>
      <c r="L66" s="47">
        <v>137694</v>
      </c>
      <c r="M66" s="47" t="s">
        <v>38</v>
      </c>
      <c r="N66" s="69">
        <v>89000</v>
      </c>
      <c r="O66" s="69">
        <v>89000</v>
      </c>
      <c r="P66" s="67">
        <v>0.84761900000000001</v>
      </c>
      <c r="Q66" s="69">
        <v>105000</v>
      </c>
      <c r="R66" s="47" t="s">
        <v>37</v>
      </c>
      <c r="S66" s="47" t="s">
        <v>43</v>
      </c>
      <c r="T66" s="47" t="s">
        <v>43</v>
      </c>
      <c r="U66" s="69">
        <v>105000</v>
      </c>
      <c r="V66" s="47" t="s">
        <v>51</v>
      </c>
      <c r="W66" s="66">
        <v>16000</v>
      </c>
      <c r="X66" s="47" t="s">
        <v>44</v>
      </c>
      <c r="Y66" s="67">
        <v>4.7399999999999998E-2</v>
      </c>
      <c r="Z66" s="47">
        <v>31</v>
      </c>
      <c r="AA66" s="47">
        <v>29</v>
      </c>
      <c r="AB66" s="47">
        <v>30</v>
      </c>
      <c r="AC66" s="47"/>
      <c r="AD66" s="47"/>
      <c r="AE66" s="47" t="s">
        <v>49</v>
      </c>
      <c r="AF66" s="47" t="s">
        <v>49</v>
      </c>
      <c r="AG66" s="47" t="s">
        <v>37</v>
      </c>
      <c r="AH66" s="47" t="s">
        <v>39</v>
      </c>
      <c r="AI66" s="47" t="s">
        <v>40</v>
      </c>
      <c r="AJ66" s="47" t="s">
        <v>40</v>
      </c>
      <c r="AK66" s="47" t="s">
        <v>50</v>
      </c>
      <c r="AL66" s="47" t="s">
        <v>45</v>
      </c>
      <c r="AM66" s="158">
        <v>26718</v>
      </c>
      <c r="AN66" s="47" t="s">
        <v>45</v>
      </c>
      <c r="AO66" s="158">
        <v>14664</v>
      </c>
      <c r="AP66" s="158">
        <v>41382</v>
      </c>
      <c r="AQ66" s="47" t="s">
        <v>37</v>
      </c>
      <c r="AR66" s="47" t="s">
        <v>37</v>
      </c>
      <c r="AS66" s="49" t="s">
        <v>43</v>
      </c>
      <c r="AT66" s="47" t="s">
        <v>41</v>
      </c>
      <c r="AU66" s="47" t="s">
        <v>58</v>
      </c>
      <c r="AV66" s="73">
        <v>3</v>
      </c>
      <c r="AW66" s="47" t="s">
        <v>1463</v>
      </c>
      <c r="AX66" s="47">
        <v>1975</v>
      </c>
      <c r="AY66" s="47" t="s">
        <v>37</v>
      </c>
      <c r="AZ66" s="47" t="s">
        <v>43</v>
      </c>
      <c r="BA66" s="47" t="s">
        <v>1464</v>
      </c>
      <c r="BB66" s="47" t="s">
        <v>39</v>
      </c>
    </row>
    <row r="67" spans="1:54" s="14" customFormat="1" ht="48" x14ac:dyDescent="0.25">
      <c r="A67" s="73">
        <v>961055903</v>
      </c>
      <c r="B67" s="47" t="s">
        <v>1358</v>
      </c>
      <c r="C67" s="144">
        <v>42370</v>
      </c>
      <c r="D67" s="47" t="s">
        <v>264</v>
      </c>
      <c r="E67" s="48" t="s">
        <v>48</v>
      </c>
      <c r="F67" s="48" t="s">
        <v>48</v>
      </c>
      <c r="G67" s="48" t="s">
        <v>1359</v>
      </c>
      <c r="H67" s="48" t="s">
        <v>1232</v>
      </c>
      <c r="I67" s="47" t="s">
        <v>81</v>
      </c>
      <c r="J67" s="47" t="s">
        <v>37</v>
      </c>
      <c r="K67" s="47" t="s">
        <v>1360</v>
      </c>
      <c r="L67" s="47">
        <v>665649</v>
      </c>
      <c r="M67" s="47" t="s">
        <v>38</v>
      </c>
      <c r="N67" s="69">
        <v>317758</v>
      </c>
      <c r="O67" s="69">
        <v>317758</v>
      </c>
      <c r="P67" s="67">
        <v>0.55747009999999997</v>
      </c>
      <c r="Q67" s="69">
        <v>570000</v>
      </c>
      <c r="R67" s="47" t="s">
        <v>37</v>
      </c>
      <c r="S67" s="47" t="s">
        <v>43</v>
      </c>
      <c r="T67" s="47" t="s">
        <v>43</v>
      </c>
      <c r="U67" s="69">
        <v>570000</v>
      </c>
      <c r="V67" s="47" t="s">
        <v>51</v>
      </c>
      <c r="W67" s="47" t="s">
        <v>43</v>
      </c>
      <c r="X67" s="47" t="s">
        <v>44</v>
      </c>
      <c r="Y67" s="67">
        <v>3.44E-2</v>
      </c>
      <c r="Z67" s="47">
        <v>46</v>
      </c>
      <c r="AA67" s="47">
        <v>51</v>
      </c>
      <c r="AB67" s="47">
        <v>23</v>
      </c>
      <c r="AC67" s="47"/>
      <c r="AD67" s="47"/>
      <c r="AE67" s="47" t="s">
        <v>49</v>
      </c>
      <c r="AF67" s="47" t="s">
        <v>49</v>
      </c>
      <c r="AG67" s="47" t="s">
        <v>39</v>
      </c>
      <c r="AH67" s="47" t="s">
        <v>39</v>
      </c>
      <c r="AI67" s="47" t="s">
        <v>55</v>
      </c>
      <c r="AJ67" s="47" t="s">
        <v>55</v>
      </c>
      <c r="AK67" s="47" t="s">
        <v>164</v>
      </c>
      <c r="AL67" s="47" t="s">
        <v>45</v>
      </c>
      <c r="AM67" s="158">
        <v>88720</v>
      </c>
      <c r="AN67" s="47" t="s">
        <v>67</v>
      </c>
      <c r="AO67" s="160">
        <v>0</v>
      </c>
      <c r="AP67" s="158">
        <v>88720</v>
      </c>
      <c r="AQ67" s="47" t="s">
        <v>37</v>
      </c>
      <c r="AR67" s="47" t="s">
        <v>37</v>
      </c>
      <c r="AS67" s="49" t="s">
        <v>43</v>
      </c>
      <c r="AT67" s="47" t="s">
        <v>41</v>
      </c>
      <c r="AU67" s="47" t="s">
        <v>52</v>
      </c>
      <c r="AV67" s="73">
        <v>3</v>
      </c>
      <c r="AW67" s="47" t="s">
        <v>1361</v>
      </c>
      <c r="AX67" s="47">
        <v>1930</v>
      </c>
      <c r="AY67" s="47" t="s">
        <v>37</v>
      </c>
      <c r="AZ67" s="47" t="s">
        <v>43</v>
      </c>
      <c r="BA67" s="47" t="s">
        <v>1362</v>
      </c>
      <c r="BB67" s="47" t="s">
        <v>39</v>
      </c>
    </row>
    <row r="68" spans="1:54" s="14" customFormat="1" ht="60" x14ac:dyDescent="0.25">
      <c r="A68" s="73">
        <v>961056101</v>
      </c>
      <c r="B68" s="47" t="s">
        <v>1286</v>
      </c>
      <c r="C68" s="144">
        <v>42370</v>
      </c>
      <c r="D68" s="47" t="s">
        <v>264</v>
      </c>
      <c r="E68" s="48" t="s">
        <v>48</v>
      </c>
      <c r="F68" s="48" t="s">
        <v>48</v>
      </c>
      <c r="G68" s="48" t="s">
        <v>1287</v>
      </c>
      <c r="H68" s="48" t="s">
        <v>1288</v>
      </c>
      <c r="I68" s="47" t="s">
        <v>56</v>
      </c>
      <c r="J68" s="47" t="s">
        <v>37</v>
      </c>
      <c r="K68" s="47" t="s">
        <v>48</v>
      </c>
      <c r="L68" s="47">
        <v>525886</v>
      </c>
      <c r="M68" s="47" t="s">
        <v>57</v>
      </c>
      <c r="N68" s="69">
        <v>94000</v>
      </c>
      <c r="O68" s="69">
        <v>94000</v>
      </c>
      <c r="P68" s="67">
        <v>0.64827579999999996</v>
      </c>
      <c r="Q68" s="69">
        <v>145000</v>
      </c>
      <c r="R68" s="47" t="s">
        <v>37</v>
      </c>
      <c r="S68" s="47" t="s">
        <v>43</v>
      </c>
      <c r="T68" s="47" t="s">
        <v>43</v>
      </c>
      <c r="U68" s="49" t="s">
        <v>43</v>
      </c>
      <c r="V68" s="47" t="s">
        <v>43</v>
      </c>
      <c r="W68" s="47" t="s">
        <v>43</v>
      </c>
      <c r="X68" s="47" t="s">
        <v>44</v>
      </c>
      <c r="Y68" s="67">
        <v>3.5400000000000001E-2</v>
      </c>
      <c r="Z68" s="47">
        <v>51</v>
      </c>
      <c r="AA68" s="47" t="s">
        <v>43</v>
      </c>
      <c r="AB68" s="47">
        <v>15</v>
      </c>
      <c r="AC68" s="47"/>
      <c r="AD68" s="47"/>
      <c r="AE68" s="47" t="s">
        <v>53</v>
      </c>
      <c r="AF68" s="47" t="s">
        <v>43</v>
      </c>
      <c r="AG68" s="47" t="s">
        <v>37</v>
      </c>
      <c r="AH68" s="47" t="s">
        <v>43</v>
      </c>
      <c r="AI68" s="47" t="s">
        <v>55</v>
      </c>
      <c r="AJ68" s="47" t="s">
        <v>43</v>
      </c>
      <c r="AK68" s="47" t="s">
        <v>43</v>
      </c>
      <c r="AL68" s="47" t="s">
        <v>45</v>
      </c>
      <c r="AM68" s="158">
        <v>44229</v>
      </c>
      <c r="AN68" s="47" t="s">
        <v>43</v>
      </c>
      <c r="AO68" s="160">
        <v>0</v>
      </c>
      <c r="AP68" s="158">
        <v>44229</v>
      </c>
      <c r="AQ68" s="47" t="s">
        <v>37</v>
      </c>
      <c r="AR68" s="47" t="s">
        <v>37</v>
      </c>
      <c r="AS68" s="49" t="s">
        <v>43</v>
      </c>
      <c r="AT68" s="47" t="s">
        <v>41</v>
      </c>
      <c r="AU68" s="47" t="s">
        <v>52</v>
      </c>
      <c r="AV68" s="73">
        <v>3</v>
      </c>
      <c r="AW68" s="47" t="s">
        <v>1289</v>
      </c>
      <c r="AX68" s="47">
        <v>1930</v>
      </c>
      <c r="AY68" s="47" t="s">
        <v>37</v>
      </c>
      <c r="AZ68" s="47" t="s">
        <v>43</v>
      </c>
      <c r="BA68" s="47" t="s">
        <v>1290</v>
      </c>
      <c r="BB68" s="47" t="s">
        <v>39</v>
      </c>
    </row>
    <row r="69" spans="1:54" s="14" customFormat="1" ht="72" x14ac:dyDescent="0.25">
      <c r="A69" s="73">
        <v>961056406</v>
      </c>
      <c r="B69" s="47" t="s">
        <v>1448</v>
      </c>
      <c r="C69" s="144">
        <v>42370</v>
      </c>
      <c r="D69" s="47" t="s">
        <v>62</v>
      </c>
      <c r="E69" s="48" t="s">
        <v>48</v>
      </c>
      <c r="F69" s="48" t="s">
        <v>48</v>
      </c>
      <c r="G69" s="48" t="s">
        <v>48</v>
      </c>
      <c r="H69" s="48" t="s">
        <v>278</v>
      </c>
      <c r="I69" s="47" t="s">
        <v>1449</v>
      </c>
      <c r="J69" s="47" t="s">
        <v>37</v>
      </c>
      <c r="K69" s="47" t="s">
        <v>1450</v>
      </c>
      <c r="L69" s="47">
        <v>451679</v>
      </c>
      <c r="M69" s="47" t="s">
        <v>57</v>
      </c>
      <c r="N69" s="69">
        <v>102000</v>
      </c>
      <c r="O69" s="69">
        <v>102000</v>
      </c>
      <c r="P69" s="67">
        <v>0.85</v>
      </c>
      <c r="Q69" s="69">
        <v>120000</v>
      </c>
      <c r="R69" s="47" t="s">
        <v>37</v>
      </c>
      <c r="S69" s="47" t="s">
        <v>43</v>
      </c>
      <c r="T69" s="47" t="s">
        <v>43</v>
      </c>
      <c r="U69" s="49" t="s">
        <v>43</v>
      </c>
      <c r="V69" s="47" t="s">
        <v>43</v>
      </c>
      <c r="W69" s="47" t="s">
        <v>43</v>
      </c>
      <c r="X69" s="47" t="s">
        <v>44</v>
      </c>
      <c r="Y69" s="67">
        <v>4.7399999999999998E-2</v>
      </c>
      <c r="Z69" s="47">
        <v>46</v>
      </c>
      <c r="AA69" s="47">
        <v>34</v>
      </c>
      <c r="AB69" s="47">
        <v>15</v>
      </c>
      <c r="AC69" s="47"/>
      <c r="AD69" s="47"/>
      <c r="AE69" s="47" t="s">
        <v>54</v>
      </c>
      <c r="AF69" s="47" t="s">
        <v>53</v>
      </c>
      <c r="AG69" s="47" t="s">
        <v>37</v>
      </c>
      <c r="AH69" s="47" t="s">
        <v>43</v>
      </c>
      <c r="AI69" s="47" t="s">
        <v>55</v>
      </c>
      <c r="AJ69" s="47" t="s">
        <v>55</v>
      </c>
      <c r="AK69" s="47" t="s">
        <v>164</v>
      </c>
      <c r="AL69" s="47" t="s">
        <v>45</v>
      </c>
      <c r="AM69" s="158">
        <v>24000</v>
      </c>
      <c r="AN69" s="47" t="s">
        <v>45</v>
      </c>
      <c r="AO69" s="158">
        <v>10378</v>
      </c>
      <c r="AP69" s="158">
        <v>34378</v>
      </c>
      <c r="AQ69" s="47" t="s">
        <v>37</v>
      </c>
      <c r="AR69" s="47" t="s">
        <v>37</v>
      </c>
      <c r="AS69" s="69">
        <v>26359</v>
      </c>
      <c r="AT69" s="47" t="s">
        <v>41</v>
      </c>
      <c r="AU69" s="47" t="s">
        <v>42</v>
      </c>
      <c r="AV69" s="73">
        <v>2</v>
      </c>
      <c r="AW69" s="47" t="s">
        <v>1451</v>
      </c>
      <c r="AX69" s="47">
        <v>1890</v>
      </c>
      <c r="AY69" s="47" t="s">
        <v>37</v>
      </c>
      <c r="AZ69" s="47" t="s">
        <v>43</v>
      </c>
      <c r="BA69" s="47" t="s">
        <v>1452</v>
      </c>
      <c r="BB69" s="47" t="s">
        <v>39</v>
      </c>
    </row>
    <row r="70" spans="1:54" s="14" customFormat="1" ht="48" x14ac:dyDescent="0.25">
      <c r="A70" s="73">
        <v>961056504</v>
      </c>
      <c r="B70" s="47" t="s">
        <v>1315</v>
      </c>
      <c r="C70" s="144">
        <v>42370</v>
      </c>
      <c r="D70" s="47" t="s">
        <v>264</v>
      </c>
      <c r="E70" s="48" t="s">
        <v>48</v>
      </c>
      <c r="F70" s="48" t="s">
        <v>48</v>
      </c>
      <c r="G70" s="48" t="s">
        <v>1297</v>
      </c>
      <c r="H70" s="48" t="s">
        <v>1316</v>
      </c>
      <c r="I70" s="47" t="s">
        <v>72</v>
      </c>
      <c r="J70" s="47" t="s">
        <v>37</v>
      </c>
      <c r="K70" s="47" t="s">
        <v>1317</v>
      </c>
      <c r="L70" s="47">
        <v>414129</v>
      </c>
      <c r="M70" s="47" t="s">
        <v>38</v>
      </c>
      <c r="N70" s="69">
        <v>100000</v>
      </c>
      <c r="O70" s="69">
        <v>100000</v>
      </c>
      <c r="P70" s="67">
        <v>0.8</v>
      </c>
      <c r="Q70" s="69">
        <v>125000</v>
      </c>
      <c r="R70" s="47" t="s">
        <v>37</v>
      </c>
      <c r="S70" s="47" t="s">
        <v>43</v>
      </c>
      <c r="T70" s="47" t="s">
        <v>43</v>
      </c>
      <c r="U70" s="69">
        <v>125000</v>
      </c>
      <c r="V70" s="47" t="s">
        <v>51</v>
      </c>
      <c r="W70" s="66">
        <v>25000</v>
      </c>
      <c r="X70" s="47" t="s">
        <v>44</v>
      </c>
      <c r="Y70" s="67">
        <v>4.3400000000000001E-2</v>
      </c>
      <c r="Z70" s="47">
        <v>30</v>
      </c>
      <c r="AA70" s="47" t="s">
        <v>43</v>
      </c>
      <c r="AB70" s="47">
        <v>30</v>
      </c>
      <c r="AC70" s="47"/>
      <c r="AD70" s="47"/>
      <c r="AE70" s="47" t="s">
        <v>49</v>
      </c>
      <c r="AF70" s="47" t="s">
        <v>43</v>
      </c>
      <c r="AG70" s="47" t="s">
        <v>37</v>
      </c>
      <c r="AH70" s="47" t="s">
        <v>39</v>
      </c>
      <c r="AI70" s="47" t="s">
        <v>55</v>
      </c>
      <c r="AJ70" s="47" t="s">
        <v>43</v>
      </c>
      <c r="AK70" s="47" t="s">
        <v>43</v>
      </c>
      <c r="AL70" s="47" t="s">
        <v>45</v>
      </c>
      <c r="AM70" s="158">
        <v>47375</v>
      </c>
      <c r="AN70" s="47" t="s">
        <v>43</v>
      </c>
      <c r="AO70" s="160">
        <v>0</v>
      </c>
      <c r="AP70" s="158">
        <v>47375</v>
      </c>
      <c r="AQ70" s="47" t="s">
        <v>37</v>
      </c>
      <c r="AR70" s="47" t="s">
        <v>37</v>
      </c>
      <c r="AS70" s="49" t="s">
        <v>43</v>
      </c>
      <c r="AT70" s="47" t="s">
        <v>994</v>
      </c>
      <c r="AU70" s="47" t="s">
        <v>76</v>
      </c>
      <c r="AV70" s="73">
        <v>2</v>
      </c>
      <c r="AW70" s="47" t="s">
        <v>1318</v>
      </c>
      <c r="AX70" s="47">
        <v>1972</v>
      </c>
      <c r="AY70" s="47" t="s">
        <v>39</v>
      </c>
      <c r="AZ70" s="47">
        <v>955</v>
      </c>
      <c r="BA70" s="47" t="s">
        <v>1319</v>
      </c>
      <c r="BB70" s="47" t="s">
        <v>39</v>
      </c>
    </row>
    <row r="71" spans="1:54" s="14" customFormat="1" ht="72" x14ac:dyDescent="0.25">
      <c r="A71" s="73">
        <v>961058109</v>
      </c>
      <c r="B71" s="47" t="s">
        <v>1376</v>
      </c>
      <c r="C71" s="144">
        <v>42370</v>
      </c>
      <c r="D71" s="47" t="s">
        <v>62</v>
      </c>
      <c r="E71" s="48" t="s">
        <v>48</v>
      </c>
      <c r="F71" s="48" t="s">
        <v>48</v>
      </c>
      <c r="G71" s="48" t="s">
        <v>48</v>
      </c>
      <c r="H71" s="48" t="s">
        <v>1377</v>
      </c>
      <c r="I71" s="47" t="s">
        <v>63</v>
      </c>
      <c r="J71" s="47" t="s">
        <v>37</v>
      </c>
      <c r="K71" s="47" t="s">
        <v>1378</v>
      </c>
      <c r="L71" s="47">
        <v>421014</v>
      </c>
      <c r="M71" s="47" t="s">
        <v>38</v>
      </c>
      <c r="N71" s="69">
        <v>90000</v>
      </c>
      <c r="O71" s="69">
        <v>90000</v>
      </c>
      <c r="P71" s="67">
        <v>0.6666666</v>
      </c>
      <c r="Q71" s="69">
        <v>135000</v>
      </c>
      <c r="R71" s="47" t="s">
        <v>37</v>
      </c>
      <c r="S71" s="47" t="s">
        <v>43</v>
      </c>
      <c r="T71" s="47" t="s">
        <v>43</v>
      </c>
      <c r="U71" s="69">
        <v>135000</v>
      </c>
      <c r="V71" s="47" t="s">
        <v>51</v>
      </c>
      <c r="W71" s="47" t="s">
        <v>43</v>
      </c>
      <c r="X71" s="47" t="s">
        <v>44</v>
      </c>
      <c r="Y71" s="67">
        <v>3.8399999999999997E-2</v>
      </c>
      <c r="Z71" s="47">
        <v>47</v>
      </c>
      <c r="AA71" s="47">
        <v>54</v>
      </c>
      <c r="AB71" s="47">
        <v>13</v>
      </c>
      <c r="AC71" s="47"/>
      <c r="AD71" s="47"/>
      <c r="AE71" s="47" t="s">
        <v>53</v>
      </c>
      <c r="AF71" s="47" t="s">
        <v>53</v>
      </c>
      <c r="AG71" s="47" t="s">
        <v>37</v>
      </c>
      <c r="AH71" s="47" t="s">
        <v>37</v>
      </c>
      <c r="AI71" s="47" t="s">
        <v>55</v>
      </c>
      <c r="AJ71" s="47" t="s">
        <v>55</v>
      </c>
      <c r="AK71" s="47" t="s">
        <v>164</v>
      </c>
      <c r="AL71" s="47" t="s">
        <v>65</v>
      </c>
      <c r="AM71" s="158">
        <v>30178</v>
      </c>
      <c r="AN71" s="47" t="s">
        <v>45</v>
      </c>
      <c r="AO71" s="158">
        <v>5998</v>
      </c>
      <c r="AP71" s="158">
        <v>36176</v>
      </c>
      <c r="AQ71" s="47" t="s">
        <v>37</v>
      </c>
      <c r="AR71" s="47" t="s">
        <v>37</v>
      </c>
      <c r="AS71" s="49" t="s">
        <v>43</v>
      </c>
      <c r="AT71" s="47" t="s">
        <v>41</v>
      </c>
      <c r="AU71" s="47" t="s">
        <v>52</v>
      </c>
      <c r="AV71" s="73">
        <v>3</v>
      </c>
      <c r="AW71" s="47" t="s">
        <v>1379</v>
      </c>
      <c r="AX71" s="47">
        <v>1970</v>
      </c>
      <c r="AY71" s="47" t="s">
        <v>37</v>
      </c>
      <c r="AZ71" s="47" t="s">
        <v>43</v>
      </c>
      <c r="BA71" s="47" t="s">
        <v>1380</v>
      </c>
      <c r="BB71" s="47" t="s">
        <v>39</v>
      </c>
    </row>
    <row r="72" spans="1:54" s="14" customFormat="1" ht="324" x14ac:dyDescent="0.25">
      <c r="A72" s="73">
        <v>961058501</v>
      </c>
      <c r="B72" s="47" t="s">
        <v>1529</v>
      </c>
      <c r="C72" s="144">
        <v>42370</v>
      </c>
      <c r="D72" s="47" t="s">
        <v>264</v>
      </c>
      <c r="E72" s="48" t="s">
        <v>48</v>
      </c>
      <c r="F72" s="48" t="s">
        <v>48</v>
      </c>
      <c r="G72" s="48" t="s">
        <v>1530</v>
      </c>
      <c r="H72" s="48" t="s">
        <v>1531</v>
      </c>
      <c r="I72" s="47" t="s">
        <v>328</v>
      </c>
      <c r="J72" s="47" t="s">
        <v>37</v>
      </c>
      <c r="K72" s="47" t="s">
        <v>48</v>
      </c>
      <c r="L72" s="47">
        <v>586888</v>
      </c>
      <c r="M72" s="47" t="s">
        <v>57</v>
      </c>
      <c r="N72" s="69">
        <v>147920</v>
      </c>
      <c r="O72" s="69">
        <v>147920</v>
      </c>
      <c r="P72" s="67">
        <v>0.70438089999999998</v>
      </c>
      <c r="Q72" s="69">
        <v>210000</v>
      </c>
      <c r="R72" s="47" t="s">
        <v>37</v>
      </c>
      <c r="S72" s="47" t="s">
        <v>43</v>
      </c>
      <c r="T72" s="47" t="s">
        <v>43</v>
      </c>
      <c r="U72" s="49" t="s">
        <v>43</v>
      </c>
      <c r="V72" s="47" t="s">
        <v>43</v>
      </c>
      <c r="W72" s="47" t="s">
        <v>43</v>
      </c>
      <c r="X72" s="47" t="s">
        <v>44</v>
      </c>
      <c r="Y72" s="67">
        <v>3.6400000000000002E-2</v>
      </c>
      <c r="Z72" s="47">
        <v>44</v>
      </c>
      <c r="AA72" s="47">
        <v>48</v>
      </c>
      <c r="AB72" s="47">
        <v>18</v>
      </c>
      <c r="AC72" s="47"/>
      <c r="AD72" s="47"/>
      <c r="AE72" s="47" t="s">
        <v>53</v>
      </c>
      <c r="AF72" s="47" t="s">
        <v>60</v>
      </c>
      <c r="AG72" s="47" t="s">
        <v>37</v>
      </c>
      <c r="AH72" s="47" t="s">
        <v>43</v>
      </c>
      <c r="AI72" s="47" t="s">
        <v>55</v>
      </c>
      <c r="AJ72" s="47" t="s">
        <v>55</v>
      </c>
      <c r="AK72" s="47" t="s">
        <v>164</v>
      </c>
      <c r="AL72" s="47" t="s">
        <v>45</v>
      </c>
      <c r="AM72" s="158">
        <v>33148.5</v>
      </c>
      <c r="AN72" s="47" t="s">
        <v>45</v>
      </c>
      <c r="AO72" s="158">
        <v>25593</v>
      </c>
      <c r="AP72" s="158">
        <v>58741.5</v>
      </c>
      <c r="AQ72" s="47" t="s">
        <v>37</v>
      </c>
      <c r="AR72" s="47" t="s">
        <v>39</v>
      </c>
      <c r="AS72" s="49" t="s">
        <v>43</v>
      </c>
      <c r="AT72" s="47" t="s">
        <v>41</v>
      </c>
      <c r="AU72" s="47" t="s">
        <v>52</v>
      </c>
      <c r="AV72" s="73">
        <v>2</v>
      </c>
      <c r="AW72" s="47" t="s">
        <v>1532</v>
      </c>
      <c r="AX72" s="47">
        <v>1990</v>
      </c>
      <c r="AY72" s="47" t="s">
        <v>37</v>
      </c>
      <c r="AZ72" s="47" t="s">
        <v>43</v>
      </c>
      <c r="BA72" s="47" t="s">
        <v>1533</v>
      </c>
      <c r="BB72" s="47" t="s">
        <v>39</v>
      </c>
    </row>
    <row r="73" spans="1:54" s="14" customFormat="1" ht="120" x14ac:dyDescent="0.25">
      <c r="A73" s="73">
        <v>961058610</v>
      </c>
      <c r="B73" s="47" t="s">
        <v>1352</v>
      </c>
      <c r="C73" s="144">
        <v>42370</v>
      </c>
      <c r="D73" s="47" t="s">
        <v>264</v>
      </c>
      <c r="E73" s="48" t="s">
        <v>48</v>
      </c>
      <c r="F73" s="48" t="s">
        <v>48</v>
      </c>
      <c r="G73" s="48" t="s">
        <v>1353</v>
      </c>
      <c r="H73" s="48" t="s">
        <v>1354</v>
      </c>
      <c r="I73" s="47" t="s">
        <v>1234</v>
      </c>
      <c r="J73" s="47" t="s">
        <v>37</v>
      </c>
      <c r="K73" s="47" t="s">
        <v>1355</v>
      </c>
      <c r="L73" s="47">
        <v>300341</v>
      </c>
      <c r="M73" s="47" t="s">
        <v>38</v>
      </c>
      <c r="N73" s="69">
        <v>104000</v>
      </c>
      <c r="O73" s="69">
        <v>104999</v>
      </c>
      <c r="P73" s="67">
        <v>0.394733</v>
      </c>
      <c r="Q73" s="69">
        <v>266000</v>
      </c>
      <c r="R73" s="47" t="s">
        <v>37</v>
      </c>
      <c r="S73" s="47" t="s">
        <v>43</v>
      </c>
      <c r="T73" s="47" t="s">
        <v>43</v>
      </c>
      <c r="U73" s="69">
        <v>266000</v>
      </c>
      <c r="V73" s="47" t="s">
        <v>51</v>
      </c>
      <c r="W73" s="47" t="s">
        <v>43</v>
      </c>
      <c r="X73" s="47" t="s">
        <v>44</v>
      </c>
      <c r="Y73" s="67">
        <v>3.09E-2</v>
      </c>
      <c r="Z73" s="47">
        <v>39</v>
      </c>
      <c r="AA73" s="47">
        <v>35</v>
      </c>
      <c r="AB73" s="47">
        <v>30</v>
      </c>
      <c r="AC73" s="47"/>
      <c r="AD73" s="47"/>
      <c r="AE73" s="47" t="s">
        <v>54</v>
      </c>
      <c r="AF73" s="47" t="s">
        <v>80</v>
      </c>
      <c r="AG73" s="47" t="s">
        <v>39</v>
      </c>
      <c r="AH73" s="47" t="s">
        <v>37</v>
      </c>
      <c r="AI73" s="47" t="s">
        <v>55</v>
      </c>
      <c r="AJ73" s="47" t="s">
        <v>55</v>
      </c>
      <c r="AK73" s="47" t="s">
        <v>164</v>
      </c>
      <c r="AL73" s="47" t="s">
        <v>45</v>
      </c>
      <c r="AM73" s="158">
        <v>38535</v>
      </c>
      <c r="AN73" s="47" t="s">
        <v>45</v>
      </c>
      <c r="AO73" s="158">
        <v>27494</v>
      </c>
      <c r="AP73" s="158">
        <v>66029</v>
      </c>
      <c r="AQ73" s="47" t="s">
        <v>37</v>
      </c>
      <c r="AR73" s="47" t="s">
        <v>39</v>
      </c>
      <c r="AS73" s="49" t="s">
        <v>43</v>
      </c>
      <c r="AT73" s="47" t="s">
        <v>41</v>
      </c>
      <c r="AU73" s="47" t="s">
        <v>52</v>
      </c>
      <c r="AV73" s="73">
        <v>3</v>
      </c>
      <c r="AW73" s="47" t="s">
        <v>1356</v>
      </c>
      <c r="AX73" s="47">
        <v>1930</v>
      </c>
      <c r="AY73" s="47" t="s">
        <v>37</v>
      </c>
      <c r="AZ73" s="47" t="s">
        <v>43</v>
      </c>
      <c r="BA73" s="47" t="s">
        <v>1357</v>
      </c>
      <c r="BB73" s="47" t="s">
        <v>39</v>
      </c>
    </row>
    <row r="74" spans="1:54" s="14" customFormat="1" ht="168" x14ac:dyDescent="0.25">
      <c r="A74" s="73">
        <v>961058806</v>
      </c>
      <c r="B74" s="47" t="s">
        <v>1363</v>
      </c>
      <c r="C74" s="144">
        <v>42370</v>
      </c>
      <c r="D74" s="47" t="s">
        <v>88</v>
      </c>
      <c r="E74" s="48" t="s">
        <v>1364</v>
      </c>
      <c r="F74" s="48" t="s">
        <v>1365</v>
      </c>
      <c r="G74" s="48" t="s">
        <v>1366</v>
      </c>
      <c r="H74" s="48" t="s">
        <v>1367</v>
      </c>
      <c r="I74" s="47" t="s">
        <v>328</v>
      </c>
      <c r="J74" s="47" t="s">
        <v>37</v>
      </c>
      <c r="K74" s="47" t="s">
        <v>1368</v>
      </c>
      <c r="L74" s="47">
        <v>301684</v>
      </c>
      <c r="M74" s="47" t="s">
        <v>38</v>
      </c>
      <c r="N74" s="69">
        <v>138125</v>
      </c>
      <c r="O74" s="69">
        <v>138125</v>
      </c>
      <c r="P74" s="67">
        <v>0.85</v>
      </c>
      <c r="Q74" s="69">
        <v>162500</v>
      </c>
      <c r="R74" s="47" t="s">
        <v>37</v>
      </c>
      <c r="S74" s="47" t="s">
        <v>43</v>
      </c>
      <c r="T74" s="47" t="s">
        <v>43</v>
      </c>
      <c r="U74" s="69">
        <v>162500</v>
      </c>
      <c r="V74" s="47" t="s">
        <v>51</v>
      </c>
      <c r="W74" s="47" t="s">
        <v>43</v>
      </c>
      <c r="X74" s="47" t="s">
        <v>44</v>
      </c>
      <c r="Y74" s="67">
        <v>4.7399999999999998E-2</v>
      </c>
      <c r="Z74" s="47">
        <v>49</v>
      </c>
      <c r="AA74" s="47">
        <v>48</v>
      </c>
      <c r="AB74" s="47">
        <v>19</v>
      </c>
      <c r="AC74" s="47"/>
      <c r="AD74" s="47"/>
      <c r="AE74" s="47" t="s">
        <v>54</v>
      </c>
      <c r="AF74" s="47" t="s">
        <v>54</v>
      </c>
      <c r="AG74" s="47" t="s">
        <v>39</v>
      </c>
      <c r="AH74" s="47" t="s">
        <v>37</v>
      </c>
      <c r="AI74" s="47" t="s">
        <v>55</v>
      </c>
      <c r="AJ74" s="47" t="s">
        <v>55</v>
      </c>
      <c r="AK74" s="47" t="s">
        <v>164</v>
      </c>
      <c r="AL74" s="47" t="s">
        <v>45</v>
      </c>
      <c r="AM74" s="158">
        <v>25500</v>
      </c>
      <c r="AN74" s="47" t="s">
        <v>45</v>
      </c>
      <c r="AO74" s="158">
        <v>15800</v>
      </c>
      <c r="AP74" s="158">
        <v>41300</v>
      </c>
      <c r="AQ74" s="47" t="s">
        <v>37</v>
      </c>
      <c r="AR74" s="47" t="s">
        <v>37</v>
      </c>
      <c r="AS74" s="49" t="s">
        <v>43</v>
      </c>
      <c r="AT74" s="47" t="s">
        <v>41</v>
      </c>
      <c r="AU74" s="47" t="s">
        <v>52</v>
      </c>
      <c r="AV74" s="73">
        <v>3</v>
      </c>
      <c r="AW74" s="47" t="s">
        <v>1369</v>
      </c>
      <c r="AX74" s="47">
        <v>1935</v>
      </c>
      <c r="AY74" s="47" t="s">
        <v>37</v>
      </c>
      <c r="AZ74" s="47" t="s">
        <v>43</v>
      </c>
      <c r="BA74" s="47" t="s">
        <v>1370</v>
      </c>
      <c r="BB74" s="47" t="s">
        <v>39</v>
      </c>
    </row>
    <row r="75" spans="1:54" s="14" customFormat="1" ht="36" x14ac:dyDescent="0.25">
      <c r="A75" s="73">
        <v>961058904</v>
      </c>
      <c r="B75" s="47" t="s">
        <v>1415</v>
      </c>
      <c r="C75" s="144">
        <v>42370</v>
      </c>
      <c r="D75" s="47" t="s">
        <v>264</v>
      </c>
      <c r="E75" s="48" t="s">
        <v>48</v>
      </c>
      <c r="F75" s="48" t="s">
        <v>48</v>
      </c>
      <c r="G75" s="48" t="s">
        <v>1416</v>
      </c>
      <c r="H75" s="48" t="s">
        <v>91</v>
      </c>
      <c r="I75" s="47" t="s">
        <v>68</v>
      </c>
      <c r="J75" s="47" t="s">
        <v>37</v>
      </c>
      <c r="K75" s="47" t="s">
        <v>48</v>
      </c>
      <c r="L75" s="47">
        <v>452856</v>
      </c>
      <c r="M75" s="47" t="s">
        <v>38</v>
      </c>
      <c r="N75" s="69">
        <v>119000</v>
      </c>
      <c r="O75" s="69">
        <v>120299</v>
      </c>
      <c r="P75" s="67">
        <v>0.85927849999999995</v>
      </c>
      <c r="Q75" s="69">
        <v>140000</v>
      </c>
      <c r="R75" s="47" t="s">
        <v>37</v>
      </c>
      <c r="S75" s="47" t="s">
        <v>43</v>
      </c>
      <c r="T75" s="47" t="s">
        <v>43</v>
      </c>
      <c r="U75" s="69">
        <v>140000</v>
      </c>
      <c r="V75" s="47" t="s">
        <v>51</v>
      </c>
      <c r="W75" s="66">
        <v>21000</v>
      </c>
      <c r="X75" s="47" t="s">
        <v>44</v>
      </c>
      <c r="Y75" s="67">
        <v>4.4900000000000002E-2</v>
      </c>
      <c r="Z75" s="47">
        <v>35</v>
      </c>
      <c r="AA75" s="47">
        <v>28</v>
      </c>
      <c r="AB75" s="47">
        <v>30</v>
      </c>
      <c r="AC75" s="47"/>
      <c r="AD75" s="47"/>
      <c r="AE75" s="47" t="s">
        <v>49</v>
      </c>
      <c r="AF75" s="47" t="s">
        <v>49</v>
      </c>
      <c r="AG75" s="47" t="s">
        <v>37</v>
      </c>
      <c r="AH75" s="47" t="s">
        <v>39</v>
      </c>
      <c r="AI75" s="47" t="s">
        <v>55</v>
      </c>
      <c r="AJ75" s="47" t="s">
        <v>55</v>
      </c>
      <c r="AK75" s="47" t="s">
        <v>164</v>
      </c>
      <c r="AL75" s="47" t="s">
        <v>45</v>
      </c>
      <c r="AM75" s="158">
        <v>15000</v>
      </c>
      <c r="AN75" s="47" t="s">
        <v>45</v>
      </c>
      <c r="AO75" s="158">
        <v>16530</v>
      </c>
      <c r="AP75" s="158">
        <v>31530</v>
      </c>
      <c r="AQ75" s="47" t="s">
        <v>37</v>
      </c>
      <c r="AR75" s="47" t="s">
        <v>37</v>
      </c>
      <c r="AS75" s="49" t="s">
        <v>43</v>
      </c>
      <c r="AT75" s="47" t="s">
        <v>69</v>
      </c>
      <c r="AU75" s="47" t="s">
        <v>42</v>
      </c>
      <c r="AV75" s="73">
        <v>2</v>
      </c>
      <c r="AW75" s="47" t="s">
        <v>1417</v>
      </c>
      <c r="AX75" s="47">
        <v>1970</v>
      </c>
      <c r="AY75" s="47" t="s">
        <v>37</v>
      </c>
      <c r="AZ75" s="47" t="s">
        <v>43</v>
      </c>
      <c r="BA75" s="47" t="s">
        <v>1418</v>
      </c>
      <c r="BB75" s="47" t="s">
        <v>39</v>
      </c>
    </row>
    <row r="76" spans="1:54" s="14" customFormat="1" ht="48" x14ac:dyDescent="0.25">
      <c r="A76" s="73">
        <v>961059200</v>
      </c>
      <c r="B76" s="47" t="s">
        <v>1304</v>
      </c>
      <c r="C76" s="144">
        <v>42370</v>
      </c>
      <c r="D76" s="47" t="s">
        <v>264</v>
      </c>
      <c r="E76" s="48" t="s">
        <v>48</v>
      </c>
      <c r="F76" s="48" t="s">
        <v>48</v>
      </c>
      <c r="G76" s="48" t="s">
        <v>1305</v>
      </c>
      <c r="H76" s="48" t="s">
        <v>1306</v>
      </c>
      <c r="I76" s="47" t="s">
        <v>1234</v>
      </c>
      <c r="J76" s="47" t="s">
        <v>37</v>
      </c>
      <c r="K76" s="47" t="s">
        <v>1307</v>
      </c>
      <c r="L76" s="47">
        <v>300341</v>
      </c>
      <c r="M76" s="47" t="s">
        <v>57</v>
      </c>
      <c r="N76" s="69">
        <v>142000</v>
      </c>
      <c r="O76" s="69">
        <v>143999</v>
      </c>
      <c r="P76" s="67">
        <v>0.75788940000000005</v>
      </c>
      <c r="Q76" s="69">
        <v>190000</v>
      </c>
      <c r="R76" s="47" t="s">
        <v>39</v>
      </c>
      <c r="S76" s="47" t="s">
        <v>79</v>
      </c>
      <c r="T76" s="68">
        <v>1.3560605999999999</v>
      </c>
      <c r="U76" s="49" t="s">
        <v>43</v>
      </c>
      <c r="V76" s="47" t="s">
        <v>43</v>
      </c>
      <c r="W76" s="47" t="s">
        <v>43</v>
      </c>
      <c r="X76" s="47" t="s">
        <v>77</v>
      </c>
      <c r="Y76" s="67">
        <v>3.9899999999999998E-2</v>
      </c>
      <c r="Z76" s="47">
        <v>39</v>
      </c>
      <c r="AA76" s="47">
        <v>35</v>
      </c>
      <c r="AB76" s="47">
        <v>30</v>
      </c>
      <c r="AC76" s="47"/>
      <c r="AD76" s="47"/>
      <c r="AE76" s="47" t="s">
        <v>54</v>
      </c>
      <c r="AF76" s="47" t="s">
        <v>80</v>
      </c>
      <c r="AG76" s="47" t="s">
        <v>43</v>
      </c>
      <c r="AH76" s="47" t="s">
        <v>43</v>
      </c>
      <c r="AI76" s="47" t="s">
        <v>55</v>
      </c>
      <c r="AJ76" s="47" t="s">
        <v>55</v>
      </c>
      <c r="AK76" s="47" t="s">
        <v>164</v>
      </c>
      <c r="AL76" s="47" t="s">
        <v>43</v>
      </c>
      <c r="AM76" s="160" t="s">
        <v>66</v>
      </c>
      <c r="AN76" s="47" t="s">
        <v>43</v>
      </c>
      <c r="AO76" s="160">
        <v>0</v>
      </c>
      <c r="AP76" s="160">
        <v>0</v>
      </c>
      <c r="AQ76" s="47" t="s">
        <v>37</v>
      </c>
      <c r="AR76" s="47" t="s">
        <v>39</v>
      </c>
      <c r="AS76" s="49">
        <v>0</v>
      </c>
      <c r="AT76" s="47" t="s">
        <v>41</v>
      </c>
      <c r="AU76" s="47" t="s">
        <v>42</v>
      </c>
      <c r="AV76" s="73">
        <v>3</v>
      </c>
      <c r="AW76" s="47" t="s">
        <v>1308</v>
      </c>
      <c r="AX76" s="47">
        <v>1975</v>
      </c>
      <c r="AY76" s="47" t="s">
        <v>37</v>
      </c>
      <c r="AZ76" s="47" t="s">
        <v>43</v>
      </c>
      <c r="BA76" s="47" t="s">
        <v>1309</v>
      </c>
      <c r="BB76" s="47" t="s">
        <v>39</v>
      </c>
    </row>
    <row r="77" spans="1:54" s="14" customFormat="1" ht="72" x14ac:dyDescent="0.25">
      <c r="A77" s="73">
        <v>961059407</v>
      </c>
      <c r="B77" s="47" t="s">
        <v>1496</v>
      </c>
      <c r="C77" s="144">
        <v>42370</v>
      </c>
      <c r="D77" s="47" t="s">
        <v>264</v>
      </c>
      <c r="E77" s="48" t="s">
        <v>48</v>
      </c>
      <c r="F77" s="48" t="s">
        <v>48</v>
      </c>
      <c r="G77" s="48" t="s">
        <v>1497</v>
      </c>
      <c r="H77" s="48" t="s">
        <v>1498</v>
      </c>
      <c r="I77" s="47" t="s">
        <v>74</v>
      </c>
      <c r="J77" s="47" t="s">
        <v>39</v>
      </c>
      <c r="K77" s="47" t="s">
        <v>1499</v>
      </c>
      <c r="L77" s="47">
        <v>210617</v>
      </c>
      <c r="M77" s="47" t="s">
        <v>38</v>
      </c>
      <c r="N77" s="69">
        <v>1050000</v>
      </c>
      <c r="O77" s="69">
        <v>1050999</v>
      </c>
      <c r="P77" s="67">
        <v>0.70066600000000001</v>
      </c>
      <c r="Q77" s="69">
        <v>1500000</v>
      </c>
      <c r="R77" s="47" t="s">
        <v>37</v>
      </c>
      <c r="S77" s="47" t="s">
        <v>43</v>
      </c>
      <c r="T77" s="47" t="s">
        <v>43</v>
      </c>
      <c r="U77" s="69">
        <v>1500000</v>
      </c>
      <c r="V77" s="47" t="s">
        <v>51</v>
      </c>
      <c r="W77" s="47" t="s">
        <v>43</v>
      </c>
      <c r="X77" s="47" t="s">
        <v>77</v>
      </c>
      <c r="Y77" s="67">
        <v>3.1399999999999997E-2</v>
      </c>
      <c r="Z77" s="47">
        <v>34</v>
      </c>
      <c r="AA77" s="47">
        <v>35</v>
      </c>
      <c r="AB77" s="47">
        <v>25</v>
      </c>
      <c r="AC77" s="47"/>
      <c r="AD77" s="47"/>
      <c r="AE77" s="47" t="s">
        <v>53</v>
      </c>
      <c r="AF77" s="47" t="s">
        <v>53</v>
      </c>
      <c r="AG77" s="47" t="s">
        <v>37</v>
      </c>
      <c r="AH77" s="47" t="s">
        <v>37</v>
      </c>
      <c r="AI77" s="47" t="s">
        <v>40</v>
      </c>
      <c r="AJ77" s="47" t="s">
        <v>40</v>
      </c>
      <c r="AK77" s="47" t="s">
        <v>50</v>
      </c>
      <c r="AL77" s="47" t="s">
        <v>65</v>
      </c>
      <c r="AM77" s="158">
        <v>367855</v>
      </c>
      <c r="AN77" s="47" t="s">
        <v>45</v>
      </c>
      <c r="AO77" s="160">
        <v>0</v>
      </c>
      <c r="AP77" s="158">
        <v>367855</v>
      </c>
      <c r="AQ77" s="47" t="s">
        <v>37</v>
      </c>
      <c r="AR77" s="47" t="s">
        <v>37</v>
      </c>
      <c r="AS77" s="49" t="s">
        <v>43</v>
      </c>
      <c r="AT77" s="47" t="s">
        <v>41</v>
      </c>
      <c r="AU77" s="47" t="s">
        <v>58</v>
      </c>
      <c r="AV77" s="73">
        <v>5</v>
      </c>
      <c r="AW77" s="47" t="s">
        <v>1500</v>
      </c>
      <c r="AX77" s="47">
        <v>1948</v>
      </c>
      <c r="AY77" s="47" t="s">
        <v>37</v>
      </c>
      <c r="AZ77" s="47" t="s">
        <v>43</v>
      </c>
      <c r="BA77" s="47" t="s">
        <v>1501</v>
      </c>
      <c r="BB77" s="47" t="s">
        <v>39</v>
      </c>
    </row>
    <row r="78" spans="1:54" s="14" customFormat="1" ht="144" x14ac:dyDescent="0.25">
      <c r="A78" s="73">
        <v>961060410</v>
      </c>
      <c r="B78" s="47" t="s">
        <v>1633</v>
      </c>
      <c r="C78" s="144">
        <v>42401</v>
      </c>
      <c r="D78" s="47" t="s">
        <v>264</v>
      </c>
      <c r="E78" s="48" t="s">
        <v>48</v>
      </c>
      <c r="F78" s="48" t="s">
        <v>48</v>
      </c>
      <c r="G78" s="48" t="s">
        <v>1634</v>
      </c>
      <c r="H78" s="48" t="s">
        <v>1635</v>
      </c>
      <c r="I78" s="47" t="s">
        <v>81</v>
      </c>
      <c r="J78" s="47" t="s">
        <v>37</v>
      </c>
      <c r="K78" s="47" t="s">
        <v>48</v>
      </c>
      <c r="L78" s="47">
        <v>616104</v>
      </c>
      <c r="M78" s="47" t="s">
        <v>38</v>
      </c>
      <c r="N78" s="69">
        <v>310000</v>
      </c>
      <c r="O78" s="69">
        <v>311299</v>
      </c>
      <c r="P78" s="67">
        <v>0.85287389999999996</v>
      </c>
      <c r="Q78" s="69">
        <v>365000</v>
      </c>
      <c r="R78" s="47" t="s">
        <v>37</v>
      </c>
      <c r="S78" s="47" t="s">
        <v>43</v>
      </c>
      <c r="T78" s="47" t="s">
        <v>43</v>
      </c>
      <c r="U78" s="69">
        <v>365000</v>
      </c>
      <c r="V78" s="47" t="s">
        <v>51</v>
      </c>
      <c r="W78" s="47" t="s">
        <v>43</v>
      </c>
      <c r="X78" s="47" t="s">
        <v>44</v>
      </c>
      <c r="Y78" s="67">
        <v>4.24E-2</v>
      </c>
      <c r="Z78" s="47">
        <v>26</v>
      </c>
      <c r="AA78" s="47">
        <v>23</v>
      </c>
      <c r="AB78" s="47">
        <v>25</v>
      </c>
      <c r="AC78" s="47">
        <v>51</v>
      </c>
      <c r="AD78" s="47">
        <v>48</v>
      </c>
      <c r="AE78" s="47" t="s">
        <v>60</v>
      </c>
      <c r="AF78" s="47" t="s">
        <v>60</v>
      </c>
      <c r="AG78" s="47" t="s">
        <v>37</v>
      </c>
      <c r="AH78" s="47" t="s">
        <v>39</v>
      </c>
      <c r="AI78" s="47" t="s">
        <v>55</v>
      </c>
      <c r="AJ78" s="47" t="s">
        <v>55</v>
      </c>
      <c r="AK78" s="47" t="s">
        <v>164</v>
      </c>
      <c r="AL78" s="47" t="s">
        <v>65</v>
      </c>
      <c r="AM78" s="158">
        <v>65187</v>
      </c>
      <c r="AN78" s="47" t="s">
        <v>45</v>
      </c>
      <c r="AO78" s="158">
        <v>24211</v>
      </c>
      <c r="AP78" s="158">
        <v>89398</v>
      </c>
      <c r="AQ78" s="47" t="s">
        <v>37</v>
      </c>
      <c r="AR78" s="47" t="s">
        <v>37</v>
      </c>
      <c r="AS78" s="49" t="s">
        <v>43</v>
      </c>
      <c r="AT78" s="47" t="s">
        <v>41</v>
      </c>
      <c r="AU78" s="47" t="s">
        <v>52</v>
      </c>
      <c r="AV78" s="73">
        <v>3</v>
      </c>
      <c r="AW78" s="47" t="s">
        <v>1636</v>
      </c>
      <c r="AX78" s="47">
        <v>1930</v>
      </c>
      <c r="AY78" s="47" t="s">
        <v>37</v>
      </c>
      <c r="AZ78" s="47" t="s">
        <v>43</v>
      </c>
      <c r="BA78" s="47" t="s">
        <v>1637</v>
      </c>
      <c r="BB78" s="47" t="s">
        <v>39</v>
      </c>
    </row>
    <row r="79" spans="1:54" s="14" customFormat="1" ht="24" x14ac:dyDescent="0.25">
      <c r="A79" s="73">
        <v>961061000</v>
      </c>
      <c r="B79" s="47" t="s">
        <v>1714</v>
      </c>
      <c r="C79" s="144">
        <v>42401</v>
      </c>
      <c r="D79" s="47" t="s">
        <v>62</v>
      </c>
      <c r="E79" s="48" t="s">
        <v>48</v>
      </c>
      <c r="F79" s="48" t="s">
        <v>48</v>
      </c>
      <c r="G79" s="48" t="s">
        <v>48</v>
      </c>
      <c r="H79" s="48" t="s">
        <v>48</v>
      </c>
      <c r="I79" s="47" t="s">
        <v>68</v>
      </c>
      <c r="J79" s="47" t="s">
        <v>37</v>
      </c>
      <c r="K79" s="47" t="s">
        <v>1715</v>
      </c>
      <c r="L79" s="47">
        <v>611227</v>
      </c>
      <c r="M79" s="47" t="s">
        <v>57</v>
      </c>
      <c r="N79" s="69">
        <v>106952</v>
      </c>
      <c r="O79" s="69">
        <v>109091</v>
      </c>
      <c r="P79" s="67">
        <v>0.77922139999999995</v>
      </c>
      <c r="Q79" s="69">
        <v>140000</v>
      </c>
      <c r="R79" s="47" t="s">
        <v>39</v>
      </c>
      <c r="S79" s="47" t="s">
        <v>87</v>
      </c>
      <c r="T79" s="67">
        <v>1.25</v>
      </c>
      <c r="U79" s="49" t="s">
        <v>43</v>
      </c>
      <c r="V79" s="47" t="s">
        <v>43</v>
      </c>
      <c r="W79" s="47" t="s">
        <v>43</v>
      </c>
      <c r="X79" s="47" t="s">
        <v>77</v>
      </c>
      <c r="Y79" s="67">
        <v>4.6399999999999997E-2</v>
      </c>
      <c r="Z79" s="47">
        <v>41</v>
      </c>
      <c r="AA79" s="47">
        <v>34</v>
      </c>
      <c r="AB79" s="47">
        <v>15</v>
      </c>
      <c r="AC79" s="47">
        <v>56</v>
      </c>
      <c r="AD79" s="47">
        <v>49</v>
      </c>
      <c r="AE79" s="47" t="s">
        <v>53</v>
      </c>
      <c r="AF79" s="47" t="s">
        <v>53</v>
      </c>
      <c r="AG79" s="47" t="s">
        <v>43</v>
      </c>
      <c r="AH79" s="47" t="s">
        <v>43</v>
      </c>
      <c r="AI79" s="47" t="s">
        <v>40</v>
      </c>
      <c r="AJ79" s="47" t="s">
        <v>40</v>
      </c>
      <c r="AK79" s="47" t="s">
        <v>50</v>
      </c>
      <c r="AL79" s="47" t="s">
        <v>43</v>
      </c>
      <c r="AM79" s="160">
        <v>0</v>
      </c>
      <c r="AN79" s="47" t="s">
        <v>43</v>
      </c>
      <c r="AO79" s="160">
        <v>0</v>
      </c>
      <c r="AP79" s="160">
        <v>0</v>
      </c>
      <c r="AQ79" s="47" t="s">
        <v>37</v>
      </c>
      <c r="AR79" s="47" t="s">
        <v>37</v>
      </c>
      <c r="AS79" s="49">
        <v>0</v>
      </c>
      <c r="AT79" s="47" t="s">
        <v>41</v>
      </c>
      <c r="AU79" s="47" t="s">
        <v>52</v>
      </c>
      <c r="AV79" s="73">
        <v>3</v>
      </c>
      <c r="AW79" s="47" t="s">
        <v>1716</v>
      </c>
      <c r="AX79" s="47">
        <v>1965</v>
      </c>
      <c r="AY79" s="47" t="s">
        <v>39</v>
      </c>
      <c r="AZ79" s="47">
        <v>948</v>
      </c>
      <c r="BA79" s="47" t="s">
        <v>1717</v>
      </c>
      <c r="BB79" s="47" t="s">
        <v>39</v>
      </c>
    </row>
    <row r="80" spans="1:54" s="14" customFormat="1" ht="84" x14ac:dyDescent="0.25">
      <c r="A80" s="73">
        <v>961061109</v>
      </c>
      <c r="B80" s="47" t="s">
        <v>1598</v>
      </c>
      <c r="C80" s="144">
        <v>42401</v>
      </c>
      <c r="D80" s="47" t="s">
        <v>264</v>
      </c>
      <c r="E80" s="48" t="s">
        <v>48</v>
      </c>
      <c r="F80" s="48" t="s">
        <v>48</v>
      </c>
      <c r="G80" s="48" t="s">
        <v>1599</v>
      </c>
      <c r="H80" s="48" t="s">
        <v>1600</v>
      </c>
      <c r="I80" s="47" t="s">
        <v>59</v>
      </c>
      <c r="J80" s="47" t="s">
        <v>37</v>
      </c>
      <c r="K80" s="47" t="s">
        <v>48</v>
      </c>
      <c r="L80" s="47">
        <v>597044</v>
      </c>
      <c r="M80" s="47" t="s">
        <v>57</v>
      </c>
      <c r="N80" s="69">
        <v>120000</v>
      </c>
      <c r="O80" s="69">
        <v>120000</v>
      </c>
      <c r="P80" s="67">
        <v>0.8</v>
      </c>
      <c r="Q80" s="69">
        <v>150000</v>
      </c>
      <c r="R80" s="47" t="s">
        <v>37</v>
      </c>
      <c r="S80" s="47" t="s">
        <v>43</v>
      </c>
      <c r="T80" s="47" t="s">
        <v>43</v>
      </c>
      <c r="U80" s="49" t="s">
        <v>43</v>
      </c>
      <c r="V80" s="47" t="s">
        <v>43</v>
      </c>
      <c r="W80" s="47" t="s">
        <v>43</v>
      </c>
      <c r="X80" s="47" t="s">
        <v>44</v>
      </c>
      <c r="Y80" s="67">
        <v>4.0899999999999999E-2</v>
      </c>
      <c r="Z80" s="47">
        <v>46</v>
      </c>
      <c r="AA80" s="47">
        <v>42</v>
      </c>
      <c r="AB80" s="47">
        <v>25</v>
      </c>
      <c r="AC80" s="47">
        <v>71</v>
      </c>
      <c r="AD80" s="47">
        <v>67</v>
      </c>
      <c r="AE80" s="47" t="s">
        <v>53</v>
      </c>
      <c r="AF80" s="47" t="s">
        <v>54</v>
      </c>
      <c r="AG80" s="47" t="s">
        <v>39</v>
      </c>
      <c r="AH80" s="47" t="s">
        <v>43</v>
      </c>
      <c r="AI80" s="47" t="s">
        <v>40</v>
      </c>
      <c r="AJ80" s="47" t="s">
        <v>40</v>
      </c>
      <c r="AK80" s="47" t="s">
        <v>50</v>
      </c>
      <c r="AL80" s="47" t="s">
        <v>45</v>
      </c>
      <c r="AM80" s="158">
        <v>34098</v>
      </c>
      <c r="AN80" s="47" t="s">
        <v>45</v>
      </c>
      <c r="AO80" s="158">
        <v>20187</v>
      </c>
      <c r="AP80" s="158">
        <v>54285</v>
      </c>
      <c r="AQ80" s="47" t="s">
        <v>37</v>
      </c>
      <c r="AR80" s="47" t="s">
        <v>37</v>
      </c>
      <c r="AS80" s="49">
        <v>0</v>
      </c>
      <c r="AT80" s="47" t="s">
        <v>41</v>
      </c>
      <c r="AU80" s="47" t="s">
        <v>52</v>
      </c>
      <c r="AV80" s="73">
        <v>3</v>
      </c>
      <c r="AW80" s="47" t="s">
        <v>1601</v>
      </c>
      <c r="AX80" s="47">
        <v>1950</v>
      </c>
      <c r="AY80" s="47" t="s">
        <v>37</v>
      </c>
      <c r="AZ80" s="47" t="s">
        <v>43</v>
      </c>
      <c r="BA80" s="47" t="s">
        <v>1602</v>
      </c>
      <c r="BB80" s="47" t="s">
        <v>39</v>
      </c>
    </row>
    <row r="81" spans="1:54" s="14" customFormat="1" ht="48" x14ac:dyDescent="0.25">
      <c r="A81" s="73">
        <v>961061501</v>
      </c>
      <c r="B81" s="47" t="s">
        <v>1820</v>
      </c>
      <c r="C81" s="144">
        <v>42401</v>
      </c>
      <c r="D81" s="47" t="s">
        <v>62</v>
      </c>
      <c r="E81" s="48" t="s">
        <v>48</v>
      </c>
      <c r="F81" s="48" t="s">
        <v>48</v>
      </c>
      <c r="G81" s="48" t="s">
        <v>48</v>
      </c>
      <c r="H81" s="48" t="s">
        <v>48</v>
      </c>
      <c r="I81" s="47" t="s">
        <v>74</v>
      </c>
      <c r="J81" s="47" t="s">
        <v>37</v>
      </c>
      <c r="K81" s="47" t="s">
        <v>1821</v>
      </c>
      <c r="L81" s="47">
        <v>477243</v>
      </c>
      <c r="M81" s="47" t="s">
        <v>38</v>
      </c>
      <c r="N81" s="69">
        <v>210000</v>
      </c>
      <c r="O81" s="69">
        <v>210999</v>
      </c>
      <c r="P81" s="67">
        <v>0.75356780000000001</v>
      </c>
      <c r="Q81" s="69">
        <v>280000</v>
      </c>
      <c r="R81" s="47" t="s">
        <v>37</v>
      </c>
      <c r="S81" s="47" t="s">
        <v>43</v>
      </c>
      <c r="T81" s="47" t="s">
        <v>43</v>
      </c>
      <c r="U81" s="69">
        <v>280000</v>
      </c>
      <c r="V81" s="47" t="s">
        <v>51</v>
      </c>
      <c r="W81" s="47" t="s">
        <v>43</v>
      </c>
      <c r="X81" s="47" t="s">
        <v>44</v>
      </c>
      <c r="Y81" s="67">
        <v>3.1899999999999998E-2</v>
      </c>
      <c r="Z81" s="47">
        <v>29</v>
      </c>
      <c r="AA81" s="47" t="s">
        <v>43</v>
      </c>
      <c r="AB81" s="47">
        <v>25</v>
      </c>
      <c r="AC81" s="47">
        <v>54</v>
      </c>
      <c r="AD81" s="47" t="s">
        <v>43</v>
      </c>
      <c r="AE81" s="47" t="s">
        <v>53</v>
      </c>
      <c r="AF81" s="47" t="s">
        <v>43</v>
      </c>
      <c r="AG81" s="47" t="s">
        <v>37</v>
      </c>
      <c r="AH81" s="47" t="s">
        <v>37</v>
      </c>
      <c r="AI81" s="47" t="s">
        <v>55</v>
      </c>
      <c r="AJ81" s="47" t="s">
        <v>43</v>
      </c>
      <c r="AK81" s="47" t="s">
        <v>43</v>
      </c>
      <c r="AL81" s="47" t="s">
        <v>45</v>
      </c>
      <c r="AM81" s="158">
        <v>48043</v>
      </c>
      <c r="AN81" s="47" t="s">
        <v>43</v>
      </c>
      <c r="AO81" s="160">
        <v>0</v>
      </c>
      <c r="AP81" s="158">
        <v>48043</v>
      </c>
      <c r="AQ81" s="47" t="s">
        <v>37</v>
      </c>
      <c r="AR81" s="47" t="s">
        <v>37</v>
      </c>
      <c r="AS81" s="49" t="s">
        <v>43</v>
      </c>
      <c r="AT81" s="47" t="s">
        <v>41</v>
      </c>
      <c r="AU81" s="47" t="s">
        <v>42</v>
      </c>
      <c r="AV81" s="73">
        <v>2</v>
      </c>
      <c r="AW81" s="47" t="s">
        <v>1822</v>
      </c>
      <c r="AX81" s="47">
        <v>1930</v>
      </c>
      <c r="AY81" s="47" t="s">
        <v>37</v>
      </c>
      <c r="AZ81" s="47" t="s">
        <v>43</v>
      </c>
      <c r="BA81" s="47" t="s">
        <v>1823</v>
      </c>
      <c r="BB81" s="47" t="s">
        <v>39</v>
      </c>
    </row>
    <row r="82" spans="1:54" s="14" customFormat="1" ht="60" x14ac:dyDescent="0.25">
      <c r="A82" s="73">
        <v>961061708</v>
      </c>
      <c r="B82" s="47" t="s">
        <v>1548</v>
      </c>
      <c r="C82" s="144">
        <v>42401</v>
      </c>
      <c r="D82" s="47" t="s">
        <v>62</v>
      </c>
      <c r="E82" s="48" t="s">
        <v>48</v>
      </c>
      <c r="F82" s="48" t="s">
        <v>48</v>
      </c>
      <c r="G82" s="48" t="s">
        <v>48</v>
      </c>
      <c r="H82" s="48" t="s">
        <v>1549</v>
      </c>
      <c r="I82" s="47" t="s">
        <v>71</v>
      </c>
      <c r="J82" s="47" t="s">
        <v>37</v>
      </c>
      <c r="K82" s="47" t="s">
        <v>1550</v>
      </c>
      <c r="L82" s="47">
        <v>511188</v>
      </c>
      <c r="M82" s="47" t="s">
        <v>38</v>
      </c>
      <c r="N82" s="69">
        <v>992500</v>
      </c>
      <c r="O82" s="69">
        <v>992500</v>
      </c>
      <c r="P82" s="67">
        <v>0.75018890000000005</v>
      </c>
      <c r="Q82" s="69">
        <v>1323000</v>
      </c>
      <c r="R82" s="47" t="s">
        <v>37</v>
      </c>
      <c r="S82" s="47" t="s">
        <v>43</v>
      </c>
      <c r="T82" s="47" t="s">
        <v>43</v>
      </c>
      <c r="U82" s="69">
        <v>1325000</v>
      </c>
      <c r="V82" s="47" t="s">
        <v>51</v>
      </c>
      <c r="W82" s="47" t="s">
        <v>43</v>
      </c>
      <c r="X82" s="47" t="s">
        <v>1551</v>
      </c>
      <c r="Y82" s="67">
        <v>3.49E-2</v>
      </c>
      <c r="Z82" s="47">
        <v>40</v>
      </c>
      <c r="AA82" s="47">
        <v>41</v>
      </c>
      <c r="AB82" s="47">
        <v>25</v>
      </c>
      <c r="AC82" s="47">
        <v>65</v>
      </c>
      <c r="AD82" s="47">
        <v>66</v>
      </c>
      <c r="AE82" s="47" t="s">
        <v>49</v>
      </c>
      <c r="AF82" s="47" t="s">
        <v>49</v>
      </c>
      <c r="AG82" s="47" t="s">
        <v>37</v>
      </c>
      <c r="AH82" s="47" t="s">
        <v>37</v>
      </c>
      <c r="AI82" s="47" t="s">
        <v>40</v>
      </c>
      <c r="AJ82" s="47" t="s">
        <v>40</v>
      </c>
      <c r="AK82" s="47" t="s">
        <v>50</v>
      </c>
      <c r="AL82" s="47" t="s">
        <v>65</v>
      </c>
      <c r="AM82" s="158">
        <v>303262</v>
      </c>
      <c r="AN82" s="47" t="s">
        <v>45</v>
      </c>
      <c r="AO82" s="160">
        <v>0</v>
      </c>
      <c r="AP82" s="158">
        <v>303262</v>
      </c>
      <c r="AQ82" s="47" t="s">
        <v>37</v>
      </c>
      <c r="AR82" s="47" t="s">
        <v>37</v>
      </c>
      <c r="AS82" s="49" t="s">
        <v>43</v>
      </c>
      <c r="AT82" s="47" t="s">
        <v>41</v>
      </c>
      <c r="AU82" s="47" t="s">
        <v>58</v>
      </c>
      <c r="AV82" s="73">
        <v>7</v>
      </c>
      <c r="AW82" s="47" t="s">
        <v>1552</v>
      </c>
      <c r="AX82" s="47">
        <v>1715</v>
      </c>
      <c r="AY82" s="47" t="s">
        <v>37</v>
      </c>
      <c r="AZ82" s="47" t="s">
        <v>43</v>
      </c>
      <c r="BA82" s="47" t="s">
        <v>1553</v>
      </c>
      <c r="BB82" s="47" t="s">
        <v>39</v>
      </c>
    </row>
    <row r="83" spans="1:54" s="14" customFormat="1" ht="24" x14ac:dyDescent="0.25">
      <c r="A83" s="73">
        <v>961062407</v>
      </c>
      <c r="B83" s="47" t="s">
        <v>1833</v>
      </c>
      <c r="C83" s="144">
        <v>42401</v>
      </c>
      <c r="D83" s="47" t="s">
        <v>62</v>
      </c>
      <c r="E83" s="48" t="s">
        <v>48</v>
      </c>
      <c r="F83" s="48" t="s">
        <v>48</v>
      </c>
      <c r="G83" s="48" t="s">
        <v>48</v>
      </c>
      <c r="H83" s="48" t="s">
        <v>48</v>
      </c>
      <c r="I83" s="47" t="s">
        <v>72</v>
      </c>
      <c r="J83" s="47" t="s">
        <v>37</v>
      </c>
      <c r="K83" s="47" t="s">
        <v>48</v>
      </c>
      <c r="L83" s="47">
        <v>302978</v>
      </c>
      <c r="M83" s="47" t="s">
        <v>38</v>
      </c>
      <c r="N83" s="69">
        <v>208000</v>
      </c>
      <c r="O83" s="69">
        <v>208000</v>
      </c>
      <c r="P83" s="67">
        <v>0.6028985</v>
      </c>
      <c r="Q83" s="69">
        <v>345000</v>
      </c>
      <c r="R83" s="47" t="s">
        <v>37</v>
      </c>
      <c r="S83" s="47" t="s">
        <v>43</v>
      </c>
      <c r="T83" s="47" t="s">
        <v>43</v>
      </c>
      <c r="U83" s="69">
        <v>345000</v>
      </c>
      <c r="V83" s="47" t="s">
        <v>51</v>
      </c>
      <c r="W83" s="47" t="s">
        <v>43</v>
      </c>
      <c r="X83" s="47" t="s">
        <v>44</v>
      </c>
      <c r="Y83" s="67">
        <v>3.44E-2</v>
      </c>
      <c r="Z83" s="47">
        <v>42</v>
      </c>
      <c r="AA83" s="47">
        <v>42</v>
      </c>
      <c r="AB83" s="47">
        <v>20</v>
      </c>
      <c r="AC83" s="47">
        <v>62</v>
      </c>
      <c r="AD83" s="47">
        <v>62</v>
      </c>
      <c r="AE83" s="47" t="s">
        <v>53</v>
      </c>
      <c r="AF83" s="47" t="s">
        <v>53</v>
      </c>
      <c r="AG83" s="47" t="s">
        <v>37</v>
      </c>
      <c r="AH83" s="47" t="s">
        <v>37</v>
      </c>
      <c r="AI83" s="47" t="s">
        <v>40</v>
      </c>
      <c r="AJ83" s="47" t="s">
        <v>40</v>
      </c>
      <c r="AK83" s="47" t="s">
        <v>50</v>
      </c>
      <c r="AL83" s="47" t="s">
        <v>65</v>
      </c>
      <c r="AM83" s="158">
        <v>40333</v>
      </c>
      <c r="AN83" s="47" t="s">
        <v>65</v>
      </c>
      <c r="AO83" s="158">
        <v>26436</v>
      </c>
      <c r="AP83" s="158">
        <v>66769</v>
      </c>
      <c r="AQ83" s="47" t="s">
        <v>37</v>
      </c>
      <c r="AR83" s="47" t="s">
        <v>37</v>
      </c>
      <c r="AS83" s="49" t="s">
        <v>43</v>
      </c>
      <c r="AT83" s="47" t="s">
        <v>41</v>
      </c>
      <c r="AU83" s="47" t="s">
        <v>58</v>
      </c>
      <c r="AV83" s="73">
        <v>5</v>
      </c>
      <c r="AW83" s="47" t="s">
        <v>1834</v>
      </c>
      <c r="AX83" s="47">
        <v>1980</v>
      </c>
      <c r="AY83" s="47" t="s">
        <v>37</v>
      </c>
      <c r="AZ83" s="47" t="s">
        <v>43</v>
      </c>
      <c r="BA83" s="47" t="s">
        <v>1835</v>
      </c>
      <c r="BB83" s="47" t="s">
        <v>39</v>
      </c>
    </row>
    <row r="84" spans="1:54" s="14" customFormat="1" ht="72" x14ac:dyDescent="0.25">
      <c r="A84" s="73">
        <v>961062701</v>
      </c>
      <c r="B84" s="47" t="s">
        <v>1709</v>
      </c>
      <c r="C84" s="144">
        <v>42401</v>
      </c>
      <c r="D84" s="47" t="s">
        <v>264</v>
      </c>
      <c r="E84" s="48" t="s">
        <v>48</v>
      </c>
      <c r="F84" s="48" t="s">
        <v>48</v>
      </c>
      <c r="G84" s="48" t="s">
        <v>1710</v>
      </c>
      <c r="H84" s="48" t="s">
        <v>48</v>
      </c>
      <c r="I84" s="47" t="s">
        <v>74</v>
      </c>
      <c r="J84" s="47" t="s">
        <v>37</v>
      </c>
      <c r="K84" s="47" t="s">
        <v>1711</v>
      </c>
      <c r="L84" s="47">
        <v>715860</v>
      </c>
      <c r="M84" s="47" t="s">
        <v>38</v>
      </c>
      <c r="N84" s="69">
        <v>222500</v>
      </c>
      <c r="O84" s="69">
        <v>222500</v>
      </c>
      <c r="P84" s="67">
        <v>0.81651370000000001</v>
      </c>
      <c r="Q84" s="69">
        <v>272500</v>
      </c>
      <c r="R84" s="47" t="s">
        <v>37</v>
      </c>
      <c r="S84" s="47" t="s">
        <v>43</v>
      </c>
      <c r="T84" s="47" t="s">
        <v>43</v>
      </c>
      <c r="U84" s="69">
        <v>272500</v>
      </c>
      <c r="V84" s="47" t="s">
        <v>51</v>
      </c>
      <c r="W84" s="47" t="s">
        <v>43</v>
      </c>
      <c r="X84" s="47" t="s">
        <v>44</v>
      </c>
      <c r="Y84" s="67">
        <v>4.7399999999999998E-2</v>
      </c>
      <c r="Z84" s="47">
        <v>50</v>
      </c>
      <c r="AA84" s="47">
        <v>48</v>
      </c>
      <c r="AB84" s="47">
        <v>20</v>
      </c>
      <c r="AC84" s="47">
        <v>70</v>
      </c>
      <c r="AD84" s="47">
        <v>68</v>
      </c>
      <c r="AE84" s="47" t="s">
        <v>53</v>
      </c>
      <c r="AF84" s="47" t="s">
        <v>53</v>
      </c>
      <c r="AG84" s="47" t="s">
        <v>39</v>
      </c>
      <c r="AH84" s="47" t="s">
        <v>37</v>
      </c>
      <c r="AI84" s="47" t="s">
        <v>40</v>
      </c>
      <c r="AJ84" s="47" t="s">
        <v>40</v>
      </c>
      <c r="AK84" s="47" t="s">
        <v>50</v>
      </c>
      <c r="AL84" s="47" t="s">
        <v>45</v>
      </c>
      <c r="AM84" s="158">
        <v>43044</v>
      </c>
      <c r="AN84" s="47" t="s">
        <v>45</v>
      </c>
      <c r="AO84" s="160"/>
      <c r="AP84" s="160"/>
      <c r="AQ84" s="47" t="s">
        <v>37</v>
      </c>
      <c r="AR84" s="47" t="s">
        <v>37</v>
      </c>
      <c r="AS84" s="49" t="s">
        <v>43</v>
      </c>
      <c r="AT84" s="47" t="s">
        <v>41</v>
      </c>
      <c r="AU84" s="47" t="s">
        <v>52</v>
      </c>
      <c r="AV84" s="73">
        <v>4</v>
      </c>
      <c r="AW84" s="47" t="s">
        <v>1712</v>
      </c>
      <c r="AX84" s="47">
        <v>1915</v>
      </c>
      <c r="AY84" s="47" t="s">
        <v>37</v>
      </c>
      <c r="AZ84" s="47" t="s">
        <v>43</v>
      </c>
      <c r="BA84" s="47" t="s">
        <v>1713</v>
      </c>
      <c r="BB84" s="47" t="s">
        <v>39</v>
      </c>
    </row>
    <row r="85" spans="1:54" s="14" customFormat="1" ht="36" x14ac:dyDescent="0.25">
      <c r="A85" s="73">
        <v>961062908</v>
      </c>
      <c r="B85" s="47" t="s">
        <v>1861</v>
      </c>
      <c r="C85" s="144">
        <v>42401</v>
      </c>
      <c r="D85" s="47" t="s">
        <v>264</v>
      </c>
      <c r="E85" s="48" t="s">
        <v>48</v>
      </c>
      <c r="F85" s="48" t="s">
        <v>48</v>
      </c>
      <c r="G85" s="48" t="s">
        <v>1862</v>
      </c>
      <c r="H85" s="48" t="s">
        <v>48</v>
      </c>
      <c r="I85" s="47" t="s">
        <v>328</v>
      </c>
      <c r="J85" s="47" t="s">
        <v>37</v>
      </c>
      <c r="K85" s="47" t="s">
        <v>48</v>
      </c>
      <c r="L85" s="47">
        <v>624584</v>
      </c>
      <c r="M85" s="47" t="s">
        <v>38</v>
      </c>
      <c r="N85" s="69">
        <v>135000</v>
      </c>
      <c r="O85" s="69">
        <v>135000</v>
      </c>
      <c r="P85" s="67">
        <v>0.41538459999999999</v>
      </c>
      <c r="Q85" s="69">
        <v>325000</v>
      </c>
      <c r="R85" s="47" t="s">
        <v>37</v>
      </c>
      <c r="S85" s="47" t="s">
        <v>43</v>
      </c>
      <c r="T85" s="47" t="s">
        <v>43</v>
      </c>
      <c r="U85" s="69">
        <v>325000</v>
      </c>
      <c r="V85" s="47" t="s">
        <v>51</v>
      </c>
      <c r="W85" s="47" t="s">
        <v>43</v>
      </c>
      <c r="X85" s="47" t="s">
        <v>44</v>
      </c>
      <c r="Y85" s="67">
        <v>3.8899999999999997E-2</v>
      </c>
      <c r="Z85" s="47">
        <v>38</v>
      </c>
      <c r="AA85" s="47" t="s">
        <v>43</v>
      </c>
      <c r="AB85" s="47">
        <v>26</v>
      </c>
      <c r="AC85" s="47">
        <v>64</v>
      </c>
      <c r="AD85" s="47" t="s">
        <v>43</v>
      </c>
      <c r="AE85" s="47" t="s">
        <v>53</v>
      </c>
      <c r="AF85" s="47" t="s">
        <v>43</v>
      </c>
      <c r="AG85" s="47" t="s">
        <v>37</v>
      </c>
      <c r="AH85" s="47" t="s">
        <v>37</v>
      </c>
      <c r="AI85" s="47" t="s">
        <v>64</v>
      </c>
      <c r="AJ85" s="47" t="s">
        <v>43</v>
      </c>
      <c r="AK85" s="47" t="s">
        <v>43</v>
      </c>
      <c r="AL85" s="47" t="s">
        <v>45</v>
      </c>
      <c r="AM85" s="158">
        <v>50543</v>
      </c>
      <c r="AN85" s="47" t="s">
        <v>43</v>
      </c>
      <c r="AO85" s="160">
        <v>0</v>
      </c>
      <c r="AP85" s="158">
        <v>50543</v>
      </c>
      <c r="AQ85" s="47" t="s">
        <v>37</v>
      </c>
      <c r="AR85" s="47" t="s">
        <v>37</v>
      </c>
      <c r="AS85" s="49" t="s">
        <v>43</v>
      </c>
      <c r="AT85" s="47" t="s">
        <v>41</v>
      </c>
      <c r="AU85" s="47" t="s">
        <v>42</v>
      </c>
      <c r="AV85" s="73">
        <v>2</v>
      </c>
      <c r="AW85" s="47" t="s">
        <v>1863</v>
      </c>
      <c r="AX85" s="47">
        <v>1880</v>
      </c>
      <c r="AY85" s="47" t="s">
        <v>37</v>
      </c>
      <c r="AZ85" s="47" t="s">
        <v>43</v>
      </c>
      <c r="BA85" s="47" t="s">
        <v>1864</v>
      </c>
      <c r="BB85" s="47" t="s">
        <v>39</v>
      </c>
    </row>
    <row r="86" spans="1:54" s="14" customFormat="1" ht="120" x14ac:dyDescent="0.25">
      <c r="A86" s="73">
        <v>961063607</v>
      </c>
      <c r="B86" s="47" t="s">
        <v>1540</v>
      </c>
      <c r="C86" s="144">
        <v>42401</v>
      </c>
      <c r="D86" s="47" t="s">
        <v>264</v>
      </c>
      <c r="E86" s="48" t="s">
        <v>48</v>
      </c>
      <c r="F86" s="48" t="s">
        <v>48</v>
      </c>
      <c r="G86" s="48" t="s">
        <v>1541</v>
      </c>
      <c r="H86" s="48" t="s">
        <v>48</v>
      </c>
      <c r="I86" s="47" t="s">
        <v>74</v>
      </c>
      <c r="J86" s="47" t="s">
        <v>37</v>
      </c>
      <c r="K86" s="47" t="s">
        <v>1542</v>
      </c>
      <c r="L86" s="47">
        <v>459851</v>
      </c>
      <c r="M86" s="47" t="s">
        <v>57</v>
      </c>
      <c r="N86" s="69">
        <v>400000</v>
      </c>
      <c r="O86" s="69">
        <v>400000</v>
      </c>
      <c r="P86" s="67">
        <v>0.18181810000000001</v>
      </c>
      <c r="Q86" s="69">
        <v>2200000</v>
      </c>
      <c r="R86" s="47" t="s">
        <v>37</v>
      </c>
      <c r="S86" s="47" t="s">
        <v>43</v>
      </c>
      <c r="T86" s="47" t="s">
        <v>43</v>
      </c>
      <c r="U86" s="49" t="s">
        <v>43</v>
      </c>
      <c r="V86" s="47" t="s">
        <v>43</v>
      </c>
      <c r="W86" s="47" t="s">
        <v>43</v>
      </c>
      <c r="X86" s="47" t="s">
        <v>77</v>
      </c>
      <c r="Y86" s="67">
        <v>3.8899999999999997E-2</v>
      </c>
      <c r="Z86" s="47">
        <v>43</v>
      </c>
      <c r="AA86" s="47">
        <v>37</v>
      </c>
      <c r="AB86" s="47">
        <v>21</v>
      </c>
      <c r="AC86" s="47">
        <v>64</v>
      </c>
      <c r="AD86" s="47">
        <v>58</v>
      </c>
      <c r="AE86" s="47" t="s">
        <v>53</v>
      </c>
      <c r="AF86" s="47" t="s">
        <v>53</v>
      </c>
      <c r="AG86" s="47" t="s">
        <v>37</v>
      </c>
      <c r="AH86" s="47" t="s">
        <v>43</v>
      </c>
      <c r="AI86" s="47" t="s">
        <v>40</v>
      </c>
      <c r="AJ86" s="47" t="s">
        <v>40</v>
      </c>
      <c r="AK86" s="47" t="s">
        <v>50</v>
      </c>
      <c r="AL86" s="47" t="s">
        <v>65</v>
      </c>
      <c r="AM86" s="158">
        <v>234197</v>
      </c>
      <c r="AN86" s="47" t="s">
        <v>67</v>
      </c>
      <c r="AO86" s="160">
        <v>0</v>
      </c>
      <c r="AP86" s="158">
        <v>234197</v>
      </c>
      <c r="AQ86" s="47" t="s">
        <v>37</v>
      </c>
      <c r="AR86" s="47" t="s">
        <v>37</v>
      </c>
      <c r="AS86" s="49">
        <v>0</v>
      </c>
      <c r="AT86" s="47" t="s">
        <v>41</v>
      </c>
      <c r="AU86" s="47" t="s">
        <v>42</v>
      </c>
      <c r="AV86" s="73">
        <v>6</v>
      </c>
      <c r="AW86" s="47" t="s">
        <v>1543</v>
      </c>
      <c r="AX86" s="47">
        <v>1900</v>
      </c>
      <c r="AY86" s="47" t="s">
        <v>37</v>
      </c>
      <c r="AZ86" s="47" t="s">
        <v>43</v>
      </c>
      <c r="BA86" s="47">
        <v>93606</v>
      </c>
      <c r="BB86" s="47" t="s">
        <v>39</v>
      </c>
    </row>
    <row r="87" spans="1:54" s="14" customFormat="1" ht="60" x14ac:dyDescent="0.25">
      <c r="A87" s="73">
        <v>961063705</v>
      </c>
      <c r="B87" s="47" t="s">
        <v>1705</v>
      </c>
      <c r="C87" s="144">
        <v>42401</v>
      </c>
      <c r="D87" s="47" t="s">
        <v>62</v>
      </c>
      <c r="E87" s="48" t="s">
        <v>48</v>
      </c>
      <c r="F87" s="48" t="s">
        <v>48</v>
      </c>
      <c r="G87" s="48" t="s">
        <v>48</v>
      </c>
      <c r="H87" s="48" t="s">
        <v>1706</v>
      </c>
      <c r="I87" s="47" t="s">
        <v>68</v>
      </c>
      <c r="J87" s="47" t="s">
        <v>37</v>
      </c>
      <c r="K87" s="47" t="s">
        <v>48</v>
      </c>
      <c r="L87" s="47">
        <v>554349</v>
      </c>
      <c r="M87" s="47" t="s">
        <v>57</v>
      </c>
      <c r="N87" s="69">
        <v>90000</v>
      </c>
      <c r="O87" s="69">
        <v>90000</v>
      </c>
      <c r="P87" s="67">
        <v>0.5625</v>
      </c>
      <c r="Q87" s="69">
        <v>160000</v>
      </c>
      <c r="R87" s="47" t="s">
        <v>37</v>
      </c>
      <c r="S87" s="47" t="s">
        <v>43</v>
      </c>
      <c r="T87" s="47" t="s">
        <v>43</v>
      </c>
      <c r="U87" s="49" t="s">
        <v>43</v>
      </c>
      <c r="V87" s="47" t="s">
        <v>43</v>
      </c>
      <c r="W87" s="47" t="s">
        <v>43</v>
      </c>
      <c r="X87" s="47" t="s">
        <v>44</v>
      </c>
      <c r="Y87" s="67">
        <v>3.8899999999999997E-2</v>
      </c>
      <c r="Z87" s="47">
        <v>43</v>
      </c>
      <c r="AA87" s="47">
        <v>37</v>
      </c>
      <c r="AB87" s="47">
        <v>22</v>
      </c>
      <c r="AC87" s="47">
        <v>65</v>
      </c>
      <c r="AD87" s="47">
        <v>59</v>
      </c>
      <c r="AE87" s="47" t="s">
        <v>53</v>
      </c>
      <c r="AF87" s="47" t="s">
        <v>53</v>
      </c>
      <c r="AG87" s="47" t="s">
        <v>37</v>
      </c>
      <c r="AH87" s="47" t="s">
        <v>43</v>
      </c>
      <c r="AI87" s="47" t="s">
        <v>40</v>
      </c>
      <c r="AJ87" s="47" t="s">
        <v>40</v>
      </c>
      <c r="AK87" s="47" t="s">
        <v>50</v>
      </c>
      <c r="AL87" s="47" t="s">
        <v>65</v>
      </c>
      <c r="AM87" s="158">
        <v>36322</v>
      </c>
      <c r="AN87" s="47" t="s">
        <v>45</v>
      </c>
      <c r="AO87" s="158">
        <v>15126</v>
      </c>
      <c r="AP87" s="158">
        <v>51448</v>
      </c>
      <c r="AQ87" s="47" t="s">
        <v>37</v>
      </c>
      <c r="AR87" s="47" t="s">
        <v>37</v>
      </c>
      <c r="AS87" s="69">
        <v>8000</v>
      </c>
      <c r="AT87" s="47" t="s">
        <v>41</v>
      </c>
      <c r="AU87" s="47" t="s">
        <v>42</v>
      </c>
      <c r="AV87" s="73">
        <v>3</v>
      </c>
      <c r="AW87" s="47" t="s">
        <v>1707</v>
      </c>
      <c r="AX87" s="47">
        <v>1955</v>
      </c>
      <c r="AY87" s="47" t="s">
        <v>37</v>
      </c>
      <c r="AZ87" s="47" t="s">
        <v>43</v>
      </c>
      <c r="BA87" s="47" t="s">
        <v>1708</v>
      </c>
      <c r="BB87" s="47" t="s">
        <v>39</v>
      </c>
    </row>
    <row r="88" spans="1:54" s="14" customFormat="1" ht="36" x14ac:dyDescent="0.25">
      <c r="A88" s="73">
        <v>961063803</v>
      </c>
      <c r="B88" s="47" t="s">
        <v>1774</v>
      </c>
      <c r="C88" s="144">
        <v>42401</v>
      </c>
      <c r="D88" s="47" t="s">
        <v>264</v>
      </c>
      <c r="E88" s="48" t="s">
        <v>48</v>
      </c>
      <c r="F88" s="48" t="s">
        <v>48</v>
      </c>
      <c r="G88" s="48" t="s">
        <v>1775</v>
      </c>
      <c r="H88" s="48" t="s">
        <v>48</v>
      </c>
      <c r="I88" s="47" t="s">
        <v>329</v>
      </c>
      <c r="J88" s="47" t="s">
        <v>37</v>
      </c>
      <c r="K88" s="47" t="s">
        <v>1776</v>
      </c>
      <c r="L88" s="47">
        <v>442794</v>
      </c>
      <c r="M88" s="47" t="s">
        <v>38</v>
      </c>
      <c r="N88" s="69">
        <v>106250</v>
      </c>
      <c r="O88" s="69">
        <v>106250</v>
      </c>
      <c r="P88" s="67">
        <v>0.85</v>
      </c>
      <c r="Q88" s="69">
        <v>125000</v>
      </c>
      <c r="R88" s="47" t="s">
        <v>37</v>
      </c>
      <c r="S88" s="47" t="s">
        <v>43</v>
      </c>
      <c r="T88" s="47" t="s">
        <v>43</v>
      </c>
      <c r="U88" s="69">
        <v>125000</v>
      </c>
      <c r="V88" s="47" t="s">
        <v>51</v>
      </c>
      <c r="W88" s="161">
        <v>3750</v>
      </c>
      <c r="X88" s="47" t="s">
        <v>44</v>
      </c>
      <c r="Y88" s="67">
        <v>4.99E-2</v>
      </c>
      <c r="Z88" s="47">
        <v>40</v>
      </c>
      <c r="AA88" s="47" t="s">
        <v>43</v>
      </c>
      <c r="AB88" s="47">
        <v>25</v>
      </c>
      <c r="AC88" s="47">
        <v>65</v>
      </c>
      <c r="AD88" s="47" t="s">
        <v>43</v>
      </c>
      <c r="AE88" s="47" t="s">
        <v>60</v>
      </c>
      <c r="AF88" s="47" t="s">
        <v>43</v>
      </c>
      <c r="AG88" s="47" t="s">
        <v>37</v>
      </c>
      <c r="AH88" s="47" t="s">
        <v>37</v>
      </c>
      <c r="AI88" s="47" t="s">
        <v>64</v>
      </c>
      <c r="AJ88" s="47" t="s">
        <v>43</v>
      </c>
      <c r="AK88" s="47" t="s">
        <v>43</v>
      </c>
      <c r="AL88" s="47" t="s">
        <v>45</v>
      </c>
      <c r="AM88" s="158">
        <v>31001</v>
      </c>
      <c r="AN88" s="47" t="s">
        <v>43</v>
      </c>
      <c r="AO88" s="160">
        <v>0</v>
      </c>
      <c r="AP88" s="158">
        <v>31001</v>
      </c>
      <c r="AQ88" s="47" t="s">
        <v>37</v>
      </c>
      <c r="AR88" s="47" t="s">
        <v>37</v>
      </c>
      <c r="AS88" s="49" t="s">
        <v>43</v>
      </c>
      <c r="AT88" s="47" t="s">
        <v>69</v>
      </c>
      <c r="AU88" s="47" t="s">
        <v>52</v>
      </c>
      <c r="AV88" s="73">
        <v>3</v>
      </c>
      <c r="AW88" s="47" t="s">
        <v>1777</v>
      </c>
      <c r="AX88" s="47">
        <v>1975</v>
      </c>
      <c r="AY88" s="47" t="s">
        <v>37</v>
      </c>
      <c r="AZ88" s="47" t="s">
        <v>43</v>
      </c>
      <c r="BA88" s="47" t="s">
        <v>1778</v>
      </c>
      <c r="BB88" s="47" t="s">
        <v>39</v>
      </c>
    </row>
    <row r="89" spans="1:54" s="14" customFormat="1" ht="96" x14ac:dyDescent="0.25">
      <c r="A89" s="73">
        <v>961064110</v>
      </c>
      <c r="B89" s="47" t="s">
        <v>1812</v>
      </c>
      <c r="C89" s="144">
        <v>42401</v>
      </c>
      <c r="D89" s="47" t="s">
        <v>264</v>
      </c>
      <c r="E89" s="48" t="s">
        <v>48</v>
      </c>
      <c r="F89" s="48" t="s">
        <v>48</v>
      </c>
      <c r="G89" s="48" t="s">
        <v>1813</v>
      </c>
      <c r="H89" s="48" t="s">
        <v>48</v>
      </c>
      <c r="I89" s="47" t="s">
        <v>72</v>
      </c>
      <c r="J89" s="47" t="s">
        <v>37</v>
      </c>
      <c r="K89" s="47" t="s">
        <v>48</v>
      </c>
      <c r="L89" s="47">
        <v>301330</v>
      </c>
      <c r="M89" s="47" t="s">
        <v>57</v>
      </c>
      <c r="N89" s="69">
        <v>124000</v>
      </c>
      <c r="O89" s="69">
        <v>124000</v>
      </c>
      <c r="P89" s="67">
        <v>0.8</v>
      </c>
      <c r="Q89" s="69">
        <v>155000</v>
      </c>
      <c r="R89" s="47" t="s">
        <v>37</v>
      </c>
      <c r="S89" s="47" t="s">
        <v>43</v>
      </c>
      <c r="T89" s="47" t="s">
        <v>43</v>
      </c>
      <c r="U89" s="49" t="s">
        <v>43</v>
      </c>
      <c r="V89" s="47" t="s">
        <v>43</v>
      </c>
      <c r="W89" s="47" t="s">
        <v>43</v>
      </c>
      <c r="X89" s="47" t="s">
        <v>44</v>
      </c>
      <c r="Y89" s="67">
        <v>4.0899999999999999E-2</v>
      </c>
      <c r="Z89" s="47">
        <v>51</v>
      </c>
      <c r="AA89" s="47">
        <v>48</v>
      </c>
      <c r="AB89" s="47">
        <v>18</v>
      </c>
      <c r="AC89" s="47">
        <v>69</v>
      </c>
      <c r="AD89" s="47">
        <v>66</v>
      </c>
      <c r="AE89" s="47" t="s">
        <v>53</v>
      </c>
      <c r="AF89" s="47" t="s">
        <v>53</v>
      </c>
      <c r="AG89" s="47" t="s">
        <v>39</v>
      </c>
      <c r="AH89" s="47" t="s">
        <v>43</v>
      </c>
      <c r="AI89" s="47" t="s">
        <v>40</v>
      </c>
      <c r="AJ89" s="47" t="s">
        <v>40</v>
      </c>
      <c r="AK89" s="47" t="s">
        <v>50</v>
      </c>
      <c r="AL89" s="47" t="s">
        <v>65</v>
      </c>
      <c r="AM89" s="158">
        <v>15139</v>
      </c>
      <c r="AN89" s="47" t="s">
        <v>45</v>
      </c>
      <c r="AO89" s="158">
        <v>22463</v>
      </c>
      <c r="AP89" s="158">
        <v>37602</v>
      </c>
      <c r="AQ89" s="47" t="s">
        <v>37</v>
      </c>
      <c r="AR89" s="47" t="s">
        <v>37</v>
      </c>
      <c r="AS89" s="69">
        <v>9000</v>
      </c>
      <c r="AT89" s="47" t="s">
        <v>41</v>
      </c>
      <c r="AU89" s="47" t="s">
        <v>52</v>
      </c>
      <c r="AV89" s="73">
        <v>4</v>
      </c>
      <c r="AW89" s="47" t="s">
        <v>1814</v>
      </c>
      <c r="AX89" s="47">
        <v>1935</v>
      </c>
      <c r="AY89" s="47" t="s">
        <v>37</v>
      </c>
      <c r="AZ89" s="47" t="s">
        <v>43</v>
      </c>
      <c r="BA89" s="47" t="s">
        <v>1815</v>
      </c>
      <c r="BB89" s="47" t="s">
        <v>39</v>
      </c>
    </row>
    <row r="90" spans="1:54" s="14" customFormat="1" ht="24" x14ac:dyDescent="0.25">
      <c r="A90" s="73">
        <v>961064709</v>
      </c>
      <c r="B90" s="47" t="s">
        <v>1741</v>
      </c>
      <c r="C90" s="144">
        <v>42401</v>
      </c>
      <c r="D90" s="47" t="s">
        <v>264</v>
      </c>
      <c r="E90" s="48" t="s">
        <v>48</v>
      </c>
      <c r="F90" s="48" t="s">
        <v>48</v>
      </c>
      <c r="G90" s="48" t="s">
        <v>1742</v>
      </c>
      <c r="H90" s="48" t="s">
        <v>48</v>
      </c>
      <c r="I90" s="47" t="s">
        <v>328</v>
      </c>
      <c r="J90" s="47" t="s">
        <v>37</v>
      </c>
      <c r="K90" s="47" t="s">
        <v>48</v>
      </c>
      <c r="L90" s="47">
        <v>156315</v>
      </c>
      <c r="M90" s="47" t="s">
        <v>38</v>
      </c>
      <c r="N90" s="69">
        <v>290000</v>
      </c>
      <c r="O90" s="69">
        <v>291299</v>
      </c>
      <c r="P90" s="67">
        <v>0.83228279999999999</v>
      </c>
      <c r="Q90" s="69">
        <v>350000</v>
      </c>
      <c r="R90" s="47" t="s">
        <v>37</v>
      </c>
      <c r="S90" s="47" t="s">
        <v>43</v>
      </c>
      <c r="T90" s="47" t="s">
        <v>43</v>
      </c>
      <c r="U90" s="69">
        <v>350000</v>
      </c>
      <c r="V90" s="47" t="s">
        <v>51</v>
      </c>
      <c r="W90" s="47" t="s">
        <v>43</v>
      </c>
      <c r="X90" s="47" t="s">
        <v>44</v>
      </c>
      <c r="Y90" s="67">
        <v>4.5400000000000003E-2</v>
      </c>
      <c r="Z90" s="47">
        <v>36</v>
      </c>
      <c r="AA90" s="47">
        <v>32</v>
      </c>
      <c r="AB90" s="47">
        <v>33</v>
      </c>
      <c r="AC90" s="47">
        <v>69</v>
      </c>
      <c r="AD90" s="47">
        <v>65</v>
      </c>
      <c r="AE90" s="47" t="s">
        <v>53</v>
      </c>
      <c r="AF90" s="47" t="s">
        <v>53</v>
      </c>
      <c r="AG90" s="47" t="s">
        <v>39</v>
      </c>
      <c r="AH90" s="47" t="s">
        <v>37</v>
      </c>
      <c r="AI90" s="47" t="s">
        <v>40</v>
      </c>
      <c r="AJ90" s="47" t="s">
        <v>40</v>
      </c>
      <c r="AK90" s="47" t="s">
        <v>50</v>
      </c>
      <c r="AL90" s="47" t="s">
        <v>45</v>
      </c>
      <c r="AM90" s="158">
        <v>44285.04</v>
      </c>
      <c r="AN90" s="47" t="s">
        <v>45</v>
      </c>
      <c r="AO90" s="160"/>
      <c r="AP90" s="160"/>
      <c r="AQ90" s="47" t="s">
        <v>37</v>
      </c>
      <c r="AR90" s="47" t="s">
        <v>37</v>
      </c>
      <c r="AS90" s="49" t="s">
        <v>43</v>
      </c>
      <c r="AT90" s="47" t="s">
        <v>41</v>
      </c>
      <c r="AU90" s="47" t="s">
        <v>58</v>
      </c>
      <c r="AV90" s="73">
        <v>4</v>
      </c>
      <c r="AW90" s="47" t="s">
        <v>1743</v>
      </c>
      <c r="AX90" s="47">
        <v>1986</v>
      </c>
      <c r="AY90" s="47" t="s">
        <v>37</v>
      </c>
      <c r="AZ90" s="47" t="s">
        <v>43</v>
      </c>
      <c r="BA90" s="47" t="s">
        <v>1744</v>
      </c>
      <c r="BB90" s="47" t="s">
        <v>39</v>
      </c>
    </row>
    <row r="91" spans="1:54" s="14" customFormat="1" ht="24" x14ac:dyDescent="0.25">
      <c r="A91" s="73">
        <v>961064807</v>
      </c>
      <c r="B91" s="47" t="s">
        <v>1761</v>
      </c>
      <c r="C91" s="144">
        <v>42401</v>
      </c>
      <c r="D91" s="47" t="s">
        <v>62</v>
      </c>
      <c r="E91" s="48" t="s">
        <v>48</v>
      </c>
      <c r="F91" s="48" t="s">
        <v>48</v>
      </c>
      <c r="G91" s="48" t="s">
        <v>48</v>
      </c>
      <c r="H91" s="48" t="s">
        <v>48</v>
      </c>
      <c r="I91" s="47" t="s">
        <v>328</v>
      </c>
      <c r="J91" s="47" t="s">
        <v>37</v>
      </c>
      <c r="K91" s="47" t="s">
        <v>48</v>
      </c>
      <c r="L91" s="47">
        <v>450550</v>
      </c>
      <c r="M91" s="47" t="s">
        <v>38</v>
      </c>
      <c r="N91" s="69">
        <v>155000</v>
      </c>
      <c r="O91" s="69">
        <v>155000</v>
      </c>
      <c r="P91" s="67">
        <v>0.83783779999999997</v>
      </c>
      <c r="Q91" s="69">
        <v>185000</v>
      </c>
      <c r="R91" s="47" t="s">
        <v>37</v>
      </c>
      <c r="S91" s="47" t="s">
        <v>43</v>
      </c>
      <c r="T91" s="47" t="s">
        <v>43</v>
      </c>
      <c r="U91" s="69">
        <v>185000</v>
      </c>
      <c r="V91" s="47" t="s">
        <v>51</v>
      </c>
      <c r="W91" s="47" t="s">
        <v>43</v>
      </c>
      <c r="X91" s="47" t="s">
        <v>44</v>
      </c>
      <c r="Y91" s="67">
        <v>4.7399999999999998E-2</v>
      </c>
      <c r="Z91" s="47">
        <v>33</v>
      </c>
      <c r="AA91" s="47">
        <v>33</v>
      </c>
      <c r="AB91" s="47">
        <v>33</v>
      </c>
      <c r="AC91" s="47">
        <v>66</v>
      </c>
      <c r="AD91" s="47">
        <v>66</v>
      </c>
      <c r="AE91" s="47" t="s">
        <v>53</v>
      </c>
      <c r="AF91" s="47" t="s">
        <v>53</v>
      </c>
      <c r="AG91" s="47" t="s">
        <v>37</v>
      </c>
      <c r="AH91" s="47" t="s">
        <v>37</v>
      </c>
      <c r="AI91" s="47" t="s">
        <v>40</v>
      </c>
      <c r="AJ91" s="47" t="s">
        <v>40</v>
      </c>
      <c r="AK91" s="47" t="s">
        <v>50</v>
      </c>
      <c r="AL91" s="47" t="s">
        <v>45</v>
      </c>
      <c r="AM91" s="158">
        <v>17832</v>
      </c>
      <c r="AN91" s="47" t="s">
        <v>45</v>
      </c>
      <c r="AO91" s="158">
        <v>21294</v>
      </c>
      <c r="AP91" s="158">
        <v>39126</v>
      </c>
      <c r="AQ91" s="47" t="s">
        <v>37</v>
      </c>
      <c r="AR91" s="47" t="s">
        <v>37</v>
      </c>
      <c r="AS91" s="49" t="s">
        <v>43</v>
      </c>
      <c r="AT91" s="47" t="s">
        <v>41</v>
      </c>
      <c r="AU91" s="47" t="s">
        <v>42</v>
      </c>
      <c r="AV91" s="73">
        <v>3</v>
      </c>
      <c r="AW91" s="47" t="s">
        <v>1762</v>
      </c>
      <c r="AX91" s="47">
        <v>1970</v>
      </c>
      <c r="AY91" s="47" t="s">
        <v>37</v>
      </c>
      <c r="AZ91" s="47" t="s">
        <v>43</v>
      </c>
      <c r="BA91" s="47" t="s">
        <v>1763</v>
      </c>
      <c r="BB91" s="47" t="s">
        <v>39</v>
      </c>
    </row>
    <row r="92" spans="1:54" s="14" customFormat="1" ht="324" x14ac:dyDescent="0.25">
      <c r="A92" s="73">
        <v>961065103</v>
      </c>
      <c r="B92" s="47" t="s">
        <v>673</v>
      </c>
      <c r="C92" s="144">
        <v>42401</v>
      </c>
      <c r="D92" s="47" t="s">
        <v>73</v>
      </c>
      <c r="E92" s="48" t="s">
        <v>48</v>
      </c>
      <c r="F92" s="48" t="s">
        <v>674</v>
      </c>
      <c r="G92" s="48" t="s">
        <v>675</v>
      </c>
      <c r="H92" s="48" t="s">
        <v>48</v>
      </c>
      <c r="I92" s="47" t="s">
        <v>74</v>
      </c>
      <c r="J92" s="47" t="s">
        <v>37</v>
      </c>
      <c r="K92" s="47" t="s">
        <v>48</v>
      </c>
      <c r="L92" s="47">
        <v>622950</v>
      </c>
      <c r="M92" s="47" t="s">
        <v>38</v>
      </c>
      <c r="N92" s="69">
        <v>499500</v>
      </c>
      <c r="O92" s="69">
        <v>500799</v>
      </c>
      <c r="P92" s="67">
        <v>0.84167890000000001</v>
      </c>
      <c r="Q92" s="69">
        <v>595000</v>
      </c>
      <c r="R92" s="47" t="s">
        <v>37</v>
      </c>
      <c r="S92" s="47" t="s">
        <v>43</v>
      </c>
      <c r="T92" s="47" t="s">
        <v>43</v>
      </c>
      <c r="U92" s="69">
        <v>595000</v>
      </c>
      <c r="V92" s="47" t="s">
        <v>51</v>
      </c>
      <c r="W92" s="47" t="s">
        <v>43</v>
      </c>
      <c r="X92" s="47" t="s">
        <v>44</v>
      </c>
      <c r="Y92" s="67">
        <v>4.24E-2</v>
      </c>
      <c r="Z92" s="47">
        <v>49</v>
      </c>
      <c r="AA92" s="47">
        <v>39</v>
      </c>
      <c r="AB92" s="47">
        <v>24</v>
      </c>
      <c r="AC92" s="47">
        <v>73</v>
      </c>
      <c r="AD92" s="47">
        <v>63</v>
      </c>
      <c r="AE92" s="47" t="s">
        <v>53</v>
      </c>
      <c r="AF92" s="47" t="s">
        <v>53</v>
      </c>
      <c r="AG92" s="47" t="s">
        <v>39</v>
      </c>
      <c r="AH92" s="47" t="s">
        <v>37</v>
      </c>
      <c r="AI92" s="47" t="s">
        <v>40</v>
      </c>
      <c r="AJ92" s="47" t="s">
        <v>40</v>
      </c>
      <c r="AK92" s="47" t="s">
        <v>50</v>
      </c>
      <c r="AL92" s="47" t="s">
        <v>65</v>
      </c>
      <c r="AM92" s="158">
        <v>16500</v>
      </c>
      <c r="AN92" s="47" t="s">
        <v>65</v>
      </c>
      <c r="AO92" s="158">
        <v>27041</v>
      </c>
      <c r="AP92" s="158">
        <v>43541</v>
      </c>
      <c r="AQ92" s="47" t="s">
        <v>37</v>
      </c>
      <c r="AR92" s="47" t="s">
        <v>37</v>
      </c>
      <c r="AS92" s="49" t="s">
        <v>43</v>
      </c>
      <c r="AT92" s="47" t="s">
        <v>41</v>
      </c>
      <c r="AU92" s="47" t="s">
        <v>58</v>
      </c>
      <c r="AV92" s="73">
        <v>5</v>
      </c>
      <c r="AW92" s="47" t="s">
        <v>676</v>
      </c>
      <c r="AX92" s="47">
        <v>1960</v>
      </c>
      <c r="AY92" s="47" t="s">
        <v>37</v>
      </c>
      <c r="AZ92" s="47" t="s">
        <v>43</v>
      </c>
      <c r="BA92" s="47" t="s">
        <v>677</v>
      </c>
      <c r="BB92" s="47" t="s">
        <v>39</v>
      </c>
    </row>
    <row r="93" spans="1:54" s="14" customFormat="1" ht="24" x14ac:dyDescent="0.25">
      <c r="A93" s="73">
        <v>961065201</v>
      </c>
      <c r="B93" s="47" t="s">
        <v>1809</v>
      </c>
      <c r="C93" s="144">
        <v>42401</v>
      </c>
      <c r="D93" s="47" t="s">
        <v>62</v>
      </c>
      <c r="E93" s="48" t="s">
        <v>48</v>
      </c>
      <c r="F93" s="48" t="s">
        <v>48</v>
      </c>
      <c r="G93" s="48" t="s">
        <v>48</v>
      </c>
      <c r="H93" s="48" t="s">
        <v>48</v>
      </c>
      <c r="I93" s="47" t="s">
        <v>81</v>
      </c>
      <c r="J93" s="47" t="s">
        <v>37</v>
      </c>
      <c r="K93" s="47" t="s">
        <v>48</v>
      </c>
      <c r="L93" s="47">
        <v>649957</v>
      </c>
      <c r="M93" s="47" t="s">
        <v>38</v>
      </c>
      <c r="N93" s="69">
        <v>216873</v>
      </c>
      <c r="O93" s="69">
        <v>216873</v>
      </c>
      <c r="P93" s="67">
        <v>0.84881799999999996</v>
      </c>
      <c r="Q93" s="69">
        <v>255500</v>
      </c>
      <c r="R93" s="47" t="s">
        <v>37</v>
      </c>
      <c r="S93" s="47" t="s">
        <v>43</v>
      </c>
      <c r="T93" s="47" t="s">
        <v>43</v>
      </c>
      <c r="U93" s="69">
        <v>255500</v>
      </c>
      <c r="V93" s="47" t="s">
        <v>51</v>
      </c>
      <c r="W93" s="161">
        <v>35000</v>
      </c>
      <c r="X93" s="47" t="s">
        <v>44</v>
      </c>
      <c r="Y93" s="67">
        <v>4.4900000000000002E-2</v>
      </c>
      <c r="Z93" s="47">
        <v>26</v>
      </c>
      <c r="AA93" s="47">
        <v>28</v>
      </c>
      <c r="AB93" s="47">
        <v>30</v>
      </c>
      <c r="AC93" s="47">
        <v>56</v>
      </c>
      <c r="AD93" s="47">
        <v>58</v>
      </c>
      <c r="AE93" s="47" t="s">
        <v>60</v>
      </c>
      <c r="AF93" s="47" t="s">
        <v>49</v>
      </c>
      <c r="AG93" s="47" t="s">
        <v>37</v>
      </c>
      <c r="AH93" s="47" t="s">
        <v>39</v>
      </c>
      <c r="AI93" s="47" t="s">
        <v>55</v>
      </c>
      <c r="AJ93" s="47" t="s">
        <v>55</v>
      </c>
      <c r="AK93" s="47" t="s">
        <v>164</v>
      </c>
      <c r="AL93" s="47" t="s">
        <v>45</v>
      </c>
      <c r="AM93" s="158">
        <v>29212.5</v>
      </c>
      <c r="AN93" s="47" t="s">
        <v>45</v>
      </c>
      <c r="AO93" s="158">
        <v>22000</v>
      </c>
      <c r="AP93" s="158">
        <v>51212.5</v>
      </c>
      <c r="AQ93" s="47" t="s">
        <v>37</v>
      </c>
      <c r="AR93" s="47" t="s">
        <v>37</v>
      </c>
      <c r="AS93" s="49" t="s">
        <v>43</v>
      </c>
      <c r="AT93" s="47" t="s">
        <v>75</v>
      </c>
      <c r="AU93" s="47" t="s">
        <v>76</v>
      </c>
      <c r="AV93" s="73">
        <v>2</v>
      </c>
      <c r="AW93" s="47" t="s">
        <v>1810</v>
      </c>
      <c r="AX93" s="47">
        <v>2003</v>
      </c>
      <c r="AY93" s="47" t="s">
        <v>39</v>
      </c>
      <c r="AZ93" s="47">
        <v>112</v>
      </c>
      <c r="BA93" s="47" t="s">
        <v>1811</v>
      </c>
      <c r="BB93" s="47" t="s">
        <v>39</v>
      </c>
    </row>
    <row r="94" spans="1:54" s="14" customFormat="1" ht="36" x14ac:dyDescent="0.25">
      <c r="A94" s="73">
        <v>961065408</v>
      </c>
      <c r="B94" s="47" t="s">
        <v>1768</v>
      </c>
      <c r="C94" s="144">
        <v>42401</v>
      </c>
      <c r="D94" s="47" t="s">
        <v>62</v>
      </c>
      <c r="E94" s="48" t="s">
        <v>48</v>
      </c>
      <c r="F94" s="48" t="s">
        <v>48</v>
      </c>
      <c r="G94" s="48" t="s">
        <v>48</v>
      </c>
      <c r="H94" s="48" t="s">
        <v>1769</v>
      </c>
      <c r="I94" s="47" t="s">
        <v>1770</v>
      </c>
      <c r="J94" s="47" t="s">
        <v>37</v>
      </c>
      <c r="K94" s="47" t="s">
        <v>1771</v>
      </c>
      <c r="L94" s="47">
        <v>539600</v>
      </c>
      <c r="M94" s="47" t="s">
        <v>38</v>
      </c>
      <c r="N94" s="69">
        <v>75200</v>
      </c>
      <c r="O94" s="69">
        <v>75200</v>
      </c>
      <c r="P94" s="67">
        <v>0.8</v>
      </c>
      <c r="Q94" s="69">
        <v>94000</v>
      </c>
      <c r="R94" s="47" t="s">
        <v>37</v>
      </c>
      <c r="S94" s="47" t="s">
        <v>43</v>
      </c>
      <c r="T94" s="47" t="s">
        <v>43</v>
      </c>
      <c r="U94" s="69">
        <v>94000</v>
      </c>
      <c r="V94" s="47" t="s">
        <v>51</v>
      </c>
      <c r="W94" s="161">
        <v>18800</v>
      </c>
      <c r="X94" s="47" t="s">
        <v>44</v>
      </c>
      <c r="Y94" s="67">
        <v>4.3400000000000001E-2</v>
      </c>
      <c r="Z94" s="47">
        <v>21</v>
      </c>
      <c r="AA94" s="47" t="s">
        <v>43</v>
      </c>
      <c r="AB94" s="47">
        <v>35</v>
      </c>
      <c r="AC94" s="47">
        <v>56</v>
      </c>
      <c r="AD94" s="47" t="s">
        <v>43</v>
      </c>
      <c r="AE94" s="47" t="s">
        <v>60</v>
      </c>
      <c r="AF94" s="47" t="s">
        <v>43</v>
      </c>
      <c r="AG94" s="47" t="s">
        <v>37</v>
      </c>
      <c r="AH94" s="47" t="s">
        <v>39</v>
      </c>
      <c r="AI94" s="47" t="s">
        <v>55</v>
      </c>
      <c r="AJ94" s="47" t="s">
        <v>43</v>
      </c>
      <c r="AK94" s="47" t="s">
        <v>43</v>
      </c>
      <c r="AL94" s="47" t="s">
        <v>45</v>
      </c>
      <c r="AM94" s="158">
        <v>15412.5</v>
      </c>
      <c r="AN94" s="47" t="s">
        <v>43</v>
      </c>
      <c r="AO94" s="160">
        <v>0</v>
      </c>
      <c r="AP94" s="158">
        <v>15412.5</v>
      </c>
      <c r="AQ94" s="47" t="s">
        <v>37</v>
      </c>
      <c r="AR94" s="47" t="s">
        <v>37</v>
      </c>
      <c r="AS94" s="49" t="s">
        <v>43</v>
      </c>
      <c r="AT94" s="47" t="s">
        <v>41</v>
      </c>
      <c r="AU94" s="47" t="s">
        <v>42</v>
      </c>
      <c r="AV94" s="73">
        <v>2</v>
      </c>
      <c r="AW94" s="47" t="s">
        <v>1772</v>
      </c>
      <c r="AX94" s="47">
        <v>41</v>
      </c>
      <c r="AY94" s="47" t="s">
        <v>37</v>
      </c>
      <c r="AZ94" s="47" t="s">
        <v>43</v>
      </c>
      <c r="BA94" s="47" t="s">
        <v>1773</v>
      </c>
      <c r="BB94" s="47" t="s">
        <v>39</v>
      </c>
    </row>
    <row r="95" spans="1:54" s="14" customFormat="1" ht="36" x14ac:dyDescent="0.25">
      <c r="A95" s="73">
        <v>961065702</v>
      </c>
      <c r="B95" s="47" t="s">
        <v>1753</v>
      </c>
      <c r="C95" s="144">
        <v>42401</v>
      </c>
      <c r="D95" s="47" t="s">
        <v>62</v>
      </c>
      <c r="E95" s="48" t="s">
        <v>48</v>
      </c>
      <c r="F95" s="48" t="s">
        <v>48</v>
      </c>
      <c r="G95" s="48" t="s">
        <v>48</v>
      </c>
      <c r="H95" s="48" t="s">
        <v>89</v>
      </c>
      <c r="I95" s="47" t="s">
        <v>68</v>
      </c>
      <c r="J95" s="47" t="s">
        <v>37</v>
      </c>
      <c r="K95" s="47" t="s">
        <v>48</v>
      </c>
      <c r="L95" s="47">
        <v>525950</v>
      </c>
      <c r="M95" s="47" t="s">
        <v>57</v>
      </c>
      <c r="N95" s="69">
        <v>173999</v>
      </c>
      <c r="O95" s="69">
        <v>173999</v>
      </c>
      <c r="P95" s="67">
        <v>0.65659999999999996</v>
      </c>
      <c r="Q95" s="69">
        <v>265000</v>
      </c>
      <c r="R95" s="47" t="s">
        <v>37</v>
      </c>
      <c r="S95" s="47" t="s">
        <v>43</v>
      </c>
      <c r="T95" s="47" t="s">
        <v>43</v>
      </c>
      <c r="U95" s="49" t="s">
        <v>43</v>
      </c>
      <c r="V95" s="47" t="s">
        <v>43</v>
      </c>
      <c r="W95" s="47" t="s">
        <v>43</v>
      </c>
      <c r="X95" s="47" t="s">
        <v>44</v>
      </c>
      <c r="Y95" s="67">
        <v>3.5900000000000001E-2</v>
      </c>
      <c r="Z95" s="47">
        <v>52</v>
      </c>
      <c r="AA95" s="47">
        <v>52</v>
      </c>
      <c r="AB95" s="47">
        <v>18</v>
      </c>
      <c r="AC95" s="47">
        <v>70</v>
      </c>
      <c r="AD95" s="47">
        <v>70</v>
      </c>
      <c r="AE95" s="47" t="s">
        <v>53</v>
      </c>
      <c r="AF95" s="47" t="s">
        <v>53</v>
      </c>
      <c r="AG95" s="47" t="s">
        <v>39</v>
      </c>
      <c r="AH95" s="47" t="s">
        <v>43</v>
      </c>
      <c r="AI95" s="47" t="s">
        <v>40</v>
      </c>
      <c r="AJ95" s="47" t="s">
        <v>40</v>
      </c>
      <c r="AK95" s="47" t="s">
        <v>50</v>
      </c>
      <c r="AL95" s="47" t="s">
        <v>45</v>
      </c>
      <c r="AM95" s="158">
        <v>42000</v>
      </c>
      <c r="AN95" s="47" t="s">
        <v>45</v>
      </c>
      <c r="AO95" s="158">
        <v>28444</v>
      </c>
      <c r="AP95" s="158">
        <v>70444</v>
      </c>
      <c r="AQ95" s="47" t="s">
        <v>37</v>
      </c>
      <c r="AR95" s="47" t="s">
        <v>37</v>
      </c>
      <c r="AS95" s="49">
        <v>0</v>
      </c>
      <c r="AT95" s="47" t="s">
        <v>41</v>
      </c>
      <c r="AU95" s="47" t="s">
        <v>42</v>
      </c>
      <c r="AV95" s="73">
        <v>3</v>
      </c>
      <c r="AW95" s="47" t="s">
        <v>1754</v>
      </c>
      <c r="AX95" s="47">
        <v>1935</v>
      </c>
      <c r="AY95" s="47" t="s">
        <v>37</v>
      </c>
      <c r="AZ95" s="47" t="s">
        <v>43</v>
      </c>
      <c r="BA95" s="47" t="s">
        <v>1755</v>
      </c>
      <c r="BB95" s="47" t="s">
        <v>39</v>
      </c>
    </row>
    <row r="96" spans="1:54" s="14" customFormat="1" ht="36" x14ac:dyDescent="0.25">
      <c r="A96" s="73">
        <v>961065909</v>
      </c>
      <c r="B96" s="47" t="s">
        <v>1544</v>
      </c>
      <c r="C96" s="144">
        <v>42401</v>
      </c>
      <c r="D96" s="47" t="s">
        <v>62</v>
      </c>
      <c r="E96" s="48"/>
      <c r="F96" s="48" t="s">
        <v>48</v>
      </c>
      <c r="G96" s="48" t="s">
        <v>48</v>
      </c>
      <c r="H96" s="48" t="s">
        <v>89</v>
      </c>
      <c r="I96" s="47" t="s">
        <v>654</v>
      </c>
      <c r="J96" s="47" t="s">
        <v>37</v>
      </c>
      <c r="K96" s="47" t="s">
        <v>1545</v>
      </c>
      <c r="L96" s="47">
        <v>413503</v>
      </c>
      <c r="M96" s="47" t="s">
        <v>38</v>
      </c>
      <c r="N96" s="69">
        <v>157600</v>
      </c>
      <c r="O96" s="69">
        <v>157600</v>
      </c>
      <c r="P96" s="67">
        <v>0.79395459999999995</v>
      </c>
      <c r="Q96" s="69">
        <v>200000</v>
      </c>
      <c r="R96" s="47" t="s">
        <v>37</v>
      </c>
      <c r="S96" s="47" t="s">
        <v>43</v>
      </c>
      <c r="T96" s="47" t="s">
        <v>43</v>
      </c>
      <c r="U96" s="69">
        <v>198500</v>
      </c>
      <c r="V96" s="47" t="s">
        <v>51</v>
      </c>
      <c r="W96" s="47" t="s">
        <v>43</v>
      </c>
      <c r="X96" s="47" t="s">
        <v>44</v>
      </c>
      <c r="Y96" s="67">
        <v>4.0899999999999999E-2</v>
      </c>
      <c r="Z96" s="47">
        <v>49</v>
      </c>
      <c r="AA96" s="47">
        <v>45</v>
      </c>
      <c r="AB96" s="47">
        <v>18</v>
      </c>
      <c r="AC96" s="47">
        <v>67</v>
      </c>
      <c r="AD96" s="47">
        <v>63</v>
      </c>
      <c r="AE96" s="47" t="s">
        <v>53</v>
      </c>
      <c r="AF96" s="47" t="s">
        <v>53</v>
      </c>
      <c r="AG96" s="47" t="s">
        <v>37</v>
      </c>
      <c r="AH96" s="47" t="s">
        <v>37</v>
      </c>
      <c r="AI96" s="47" t="s">
        <v>40</v>
      </c>
      <c r="AJ96" s="47" t="s">
        <v>40</v>
      </c>
      <c r="AK96" s="47" t="s">
        <v>50</v>
      </c>
      <c r="AL96" s="47" t="s">
        <v>45</v>
      </c>
      <c r="AM96" s="158">
        <v>32035</v>
      </c>
      <c r="AN96" s="47" t="s">
        <v>45</v>
      </c>
      <c r="AO96" s="158">
        <v>19865</v>
      </c>
      <c r="AP96" s="158">
        <v>51900</v>
      </c>
      <c r="AQ96" s="47" t="s">
        <v>37</v>
      </c>
      <c r="AR96" s="47" t="s">
        <v>39</v>
      </c>
      <c r="AS96" s="49" t="s">
        <v>43</v>
      </c>
      <c r="AT96" s="47" t="s">
        <v>41</v>
      </c>
      <c r="AU96" s="47" t="s">
        <v>58</v>
      </c>
      <c r="AV96" s="73">
        <v>3</v>
      </c>
      <c r="AW96" s="47" t="s">
        <v>1546</v>
      </c>
      <c r="AX96" s="47">
        <v>1980</v>
      </c>
      <c r="AY96" s="47" t="s">
        <v>37</v>
      </c>
      <c r="AZ96" s="47" t="s">
        <v>43</v>
      </c>
      <c r="BA96" s="47" t="s">
        <v>1547</v>
      </c>
      <c r="BB96" s="47" t="s">
        <v>39</v>
      </c>
    </row>
    <row r="97" spans="1:54" s="14" customFormat="1" ht="36" x14ac:dyDescent="0.25">
      <c r="A97" s="73">
        <v>961066608</v>
      </c>
      <c r="B97" s="47" t="s">
        <v>1619</v>
      </c>
      <c r="C97" s="144">
        <v>42401</v>
      </c>
      <c r="D97" s="47" t="s">
        <v>62</v>
      </c>
      <c r="E97" s="48" t="s">
        <v>48</v>
      </c>
      <c r="F97" s="48" t="s">
        <v>48</v>
      </c>
      <c r="G97" s="48" t="s">
        <v>48</v>
      </c>
      <c r="H97" s="48" t="s">
        <v>1620</v>
      </c>
      <c r="I97" s="47" t="s">
        <v>74</v>
      </c>
      <c r="J97" s="47" t="s">
        <v>37</v>
      </c>
      <c r="K97" s="47" t="s">
        <v>48</v>
      </c>
      <c r="L97" s="47">
        <v>574899</v>
      </c>
      <c r="M97" s="47" t="s">
        <v>57</v>
      </c>
      <c r="N97" s="69">
        <v>89840</v>
      </c>
      <c r="O97" s="69">
        <v>91636.800000000003</v>
      </c>
      <c r="P97" s="67">
        <v>0.70489840000000004</v>
      </c>
      <c r="Q97" s="69">
        <v>130000</v>
      </c>
      <c r="R97" s="47" t="s">
        <v>39</v>
      </c>
      <c r="S97" s="47" t="s">
        <v>79</v>
      </c>
      <c r="T97" s="67">
        <v>1.25</v>
      </c>
      <c r="U97" s="49" t="s">
        <v>43</v>
      </c>
      <c r="V97" s="47" t="s">
        <v>43</v>
      </c>
      <c r="W97" s="47" t="s">
        <v>43</v>
      </c>
      <c r="X97" s="47" t="s">
        <v>77</v>
      </c>
      <c r="Y97" s="67">
        <v>3.7400000000000003E-2</v>
      </c>
      <c r="Z97" s="47">
        <v>36</v>
      </c>
      <c r="AA97" s="47" t="s">
        <v>43</v>
      </c>
      <c r="AB97" s="47">
        <v>25</v>
      </c>
      <c r="AC97" s="47">
        <v>61</v>
      </c>
      <c r="AD97" s="47" t="s">
        <v>43</v>
      </c>
      <c r="AE97" s="47" t="s">
        <v>53</v>
      </c>
      <c r="AF97" s="47" t="s">
        <v>43</v>
      </c>
      <c r="AG97" s="47" t="s">
        <v>43</v>
      </c>
      <c r="AH97" s="47" t="s">
        <v>43</v>
      </c>
      <c r="AI97" s="47" t="s">
        <v>55</v>
      </c>
      <c r="AJ97" s="47" t="s">
        <v>43</v>
      </c>
      <c r="AK97" s="47" t="s">
        <v>43</v>
      </c>
      <c r="AL97" s="47" t="s">
        <v>43</v>
      </c>
      <c r="AM97" s="160">
        <v>0</v>
      </c>
      <c r="AN97" s="47" t="s">
        <v>43</v>
      </c>
      <c r="AO97" s="160">
        <v>0</v>
      </c>
      <c r="AP97" s="160">
        <v>0</v>
      </c>
      <c r="AQ97" s="47" t="s">
        <v>37</v>
      </c>
      <c r="AR97" s="47" t="s">
        <v>37</v>
      </c>
      <c r="AS97" s="49" t="s">
        <v>43</v>
      </c>
      <c r="AT97" s="47" t="s">
        <v>41</v>
      </c>
      <c r="AU97" s="47" t="s">
        <v>42</v>
      </c>
      <c r="AV97" s="73">
        <v>3</v>
      </c>
      <c r="AW97" s="47" t="s">
        <v>1621</v>
      </c>
      <c r="AX97" s="47">
        <v>1900</v>
      </c>
      <c r="AY97" s="47" t="s">
        <v>37</v>
      </c>
      <c r="AZ97" s="47" t="s">
        <v>43</v>
      </c>
      <c r="BA97" s="47" t="s">
        <v>1622</v>
      </c>
      <c r="BB97" s="47" t="s">
        <v>39</v>
      </c>
    </row>
    <row r="98" spans="1:54" s="14" customFormat="1" ht="36" x14ac:dyDescent="0.25">
      <c r="A98" s="73">
        <v>961066804</v>
      </c>
      <c r="B98" s="47" t="s">
        <v>1727</v>
      </c>
      <c r="C98" s="144">
        <v>42401</v>
      </c>
      <c r="D98" s="47" t="s">
        <v>62</v>
      </c>
      <c r="E98" s="48" t="s">
        <v>48</v>
      </c>
      <c r="F98" s="48" t="s">
        <v>48</v>
      </c>
      <c r="G98" s="48" t="s">
        <v>48</v>
      </c>
      <c r="H98" s="48" t="s">
        <v>1728</v>
      </c>
      <c r="I98" s="47" t="s">
        <v>56</v>
      </c>
      <c r="J98" s="47" t="s">
        <v>37</v>
      </c>
      <c r="K98" s="47" t="s">
        <v>48</v>
      </c>
      <c r="L98" s="47">
        <v>301684</v>
      </c>
      <c r="M98" s="47" t="s">
        <v>38</v>
      </c>
      <c r="N98" s="69">
        <v>205708</v>
      </c>
      <c r="O98" s="69">
        <v>205708</v>
      </c>
      <c r="P98" s="67">
        <v>0.74262810000000001</v>
      </c>
      <c r="Q98" s="69">
        <v>277000</v>
      </c>
      <c r="R98" s="47" t="s">
        <v>37</v>
      </c>
      <c r="S98" s="47" t="s">
        <v>43</v>
      </c>
      <c r="T98" s="47" t="s">
        <v>43</v>
      </c>
      <c r="U98" s="69">
        <v>277000</v>
      </c>
      <c r="V98" s="47" t="s">
        <v>51</v>
      </c>
      <c r="W98" s="47" t="s">
        <v>43</v>
      </c>
      <c r="X98" s="47" t="s">
        <v>44</v>
      </c>
      <c r="Y98" s="67">
        <v>3.6400000000000002E-2</v>
      </c>
      <c r="Z98" s="47">
        <v>33</v>
      </c>
      <c r="AA98" s="47">
        <v>38</v>
      </c>
      <c r="AB98" s="47">
        <v>28</v>
      </c>
      <c r="AC98" s="47">
        <v>61</v>
      </c>
      <c r="AD98" s="47">
        <v>66</v>
      </c>
      <c r="AE98" s="47" t="s">
        <v>53</v>
      </c>
      <c r="AF98" s="47" t="s">
        <v>53</v>
      </c>
      <c r="AG98" s="47" t="s">
        <v>37</v>
      </c>
      <c r="AH98" s="47" t="s">
        <v>37</v>
      </c>
      <c r="AI98" s="47" t="s">
        <v>40</v>
      </c>
      <c r="AJ98" s="47" t="s">
        <v>40</v>
      </c>
      <c r="AK98" s="47" t="s">
        <v>50</v>
      </c>
      <c r="AL98" s="47" t="s">
        <v>65</v>
      </c>
      <c r="AM98" s="158">
        <v>31000</v>
      </c>
      <c r="AN98" s="47" t="s">
        <v>65</v>
      </c>
      <c r="AO98" s="158">
        <v>17273</v>
      </c>
      <c r="AP98" s="158">
        <v>48273</v>
      </c>
      <c r="AQ98" s="47" t="s">
        <v>37</v>
      </c>
      <c r="AR98" s="47" t="s">
        <v>37</v>
      </c>
      <c r="AS98" s="49" t="s">
        <v>43</v>
      </c>
      <c r="AT98" s="47" t="s">
        <v>41</v>
      </c>
      <c r="AU98" s="47" t="s">
        <v>52</v>
      </c>
      <c r="AV98" s="73">
        <v>3</v>
      </c>
      <c r="AW98" s="47" t="s">
        <v>1729</v>
      </c>
      <c r="AX98" s="47">
        <v>1911</v>
      </c>
      <c r="AY98" s="47" t="s">
        <v>37</v>
      </c>
      <c r="AZ98" s="47" t="s">
        <v>43</v>
      </c>
      <c r="BA98" s="47" t="s">
        <v>1730</v>
      </c>
      <c r="BB98" s="47" t="s">
        <v>39</v>
      </c>
    </row>
    <row r="99" spans="1:54" s="14" customFormat="1" ht="24" x14ac:dyDescent="0.25">
      <c r="A99" s="73">
        <v>961066902</v>
      </c>
      <c r="B99" s="47" t="s">
        <v>1805</v>
      </c>
      <c r="C99" s="144">
        <v>42401</v>
      </c>
      <c r="D99" s="47" t="s">
        <v>62</v>
      </c>
      <c r="E99" s="48" t="s">
        <v>48</v>
      </c>
      <c r="F99" s="48" t="s">
        <v>48</v>
      </c>
      <c r="G99" s="48" t="s">
        <v>48</v>
      </c>
      <c r="H99" s="48" t="s">
        <v>1806</v>
      </c>
      <c r="I99" s="47" t="s">
        <v>165</v>
      </c>
      <c r="J99" s="47" t="s">
        <v>37</v>
      </c>
      <c r="K99" s="47" t="s">
        <v>48</v>
      </c>
      <c r="L99" s="47">
        <v>300703</v>
      </c>
      <c r="M99" s="47" t="s">
        <v>38</v>
      </c>
      <c r="N99" s="69">
        <v>146245</v>
      </c>
      <c r="O99" s="69">
        <v>146245</v>
      </c>
      <c r="P99" s="67">
        <v>0.51676670000000002</v>
      </c>
      <c r="Q99" s="69">
        <v>283000</v>
      </c>
      <c r="R99" s="47" t="s">
        <v>37</v>
      </c>
      <c r="S99" s="47" t="s">
        <v>43</v>
      </c>
      <c r="T99" s="47" t="s">
        <v>43</v>
      </c>
      <c r="U99" s="69">
        <v>283000</v>
      </c>
      <c r="V99" s="47" t="s">
        <v>51</v>
      </c>
      <c r="W99" s="161">
        <v>50000</v>
      </c>
      <c r="X99" s="47" t="s">
        <v>44</v>
      </c>
      <c r="Y99" s="67">
        <v>4.1399999999999999E-2</v>
      </c>
      <c r="Z99" s="47">
        <v>33</v>
      </c>
      <c r="AA99" s="47">
        <v>44</v>
      </c>
      <c r="AB99" s="47">
        <v>20</v>
      </c>
      <c r="AC99" s="47">
        <v>53</v>
      </c>
      <c r="AD99" s="47">
        <v>64</v>
      </c>
      <c r="AE99" s="47" t="s">
        <v>54</v>
      </c>
      <c r="AF99" s="47" t="s">
        <v>49</v>
      </c>
      <c r="AG99" s="47" t="s">
        <v>37</v>
      </c>
      <c r="AH99" s="47" t="s">
        <v>37</v>
      </c>
      <c r="AI99" s="47" t="s">
        <v>55</v>
      </c>
      <c r="AJ99" s="47" t="s">
        <v>55</v>
      </c>
      <c r="AK99" s="47" t="s">
        <v>164</v>
      </c>
      <c r="AL99" s="47" t="s">
        <v>45</v>
      </c>
      <c r="AM99" s="158">
        <v>33954.589999999997</v>
      </c>
      <c r="AN99" s="47" t="s">
        <v>65</v>
      </c>
      <c r="AO99" s="158">
        <v>5200</v>
      </c>
      <c r="AP99" s="158">
        <v>39154.589999999997</v>
      </c>
      <c r="AQ99" s="47" t="s">
        <v>37</v>
      </c>
      <c r="AR99" s="47" t="s">
        <v>37</v>
      </c>
      <c r="AS99" s="49" t="s">
        <v>43</v>
      </c>
      <c r="AT99" s="47" t="s">
        <v>41</v>
      </c>
      <c r="AU99" s="47" t="s">
        <v>42</v>
      </c>
      <c r="AV99" s="73">
        <v>2</v>
      </c>
      <c r="AW99" s="47" t="s">
        <v>1807</v>
      </c>
      <c r="AX99" s="47">
        <v>2007</v>
      </c>
      <c r="AY99" s="47" t="s">
        <v>37</v>
      </c>
      <c r="AZ99" s="47" t="s">
        <v>43</v>
      </c>
      <c r="BA99" s="47" t="s">
        <v>1808</v>
      </c>
      <c r="BB99" s="47" t="s">
        <v>39</v>
      </c>
    </row>
    <row r="100" spans="1:54" s="14" customFormat="1" ht="72" x14ac:dyDescent="0.25">
      <c r="A100" s="73">
        <v>961067405</v>
      </c>
      <c r="B100" s="47" t="s">
        <v>667</v>
      </c>
      <c r="C100" s="144">
        <v>42401</v>
      </c>
      <c r="D100" s="47" t="s">
        <v>73</v>
      </c>
      <c r="E100" s="48" t="s">
        <v>48</v>
      </c>
      <c r="F100" s="48" t="s">
        <v>668</v>
      </c>
      <c r="G100" s="48" t="s">
        <v>48</v>
      </c>
      <c r="H100" s="48" t="s">
        <v>669</v>
      </c>
      <c r="I100" s="47" t="s">
        <v>47</v>
      </c>
      <c r="J100" s="47" t="s">
        <v>37</v>
      </c>
      <c r="K100" s="47" t="s">
        <v>670</v>
      </c>
      <c r="L100" s="47">
        <v>585251</v>
      </c>
      <c r="M100" s="47" t="s">
        <v>38</v>
      </c>
      <c r="N100" s="69">
        <v>114750</v>
      </c>
      <c r="O100" s="69">
        <v>114750</v>
      </c>
      <c r="P100" s="67">
        <v>0.85</v>
      </c>
      <c r="Q100" s="69">
        <v>135000</v>
      </c>
      <c r="R100" s="47" t="s">
        <v>37</v>
      </c>
      <c r="S100" s="47" t="s">
        <v>43</v>
      </c>
      <c r="T100" s="47" t="s">
        <v>43</v>
      </c>
      <c r="U100" s="69">
        <v>135000</v>
      </c>
      <c r="V100" s="47" t="s">
        <v>51</v>
      </c>
      <c r="W100" s="161">
        <v>8000</v>
      </c>
      <c r="X100" s="47" t="s">
        <v>44</v>
      </c>
      <c r="Y100" s="67">
        <v>4.99E-2</v>
      </c>
      <c r="Z100" s="47">
        <v>24</v>
      </c>
      <c r="AA100" s="47">
        <v>25</v>
      </c>
      <c r="AB100" s="47">
        <v>25</v>
      </c>
      <c r="AC100" s="47">
        <v>49</v>
      </c>
      <c r="AD100" s="47">
        <v>50</v>
      </c>
      <c r="AE100" s="47" t="s">
        <v>54</v>
      </c>
      <c r="AF100" s="47" t="s">
        <v>60</v>
      </c>
      <c r="AG100" s="47" t="s">
        <v>37</v>
      </c>
      <c r="AH100" s="47" t="s">
        <v>39</v>
      </c>
      <c r="AI100" s="47" t="s">
        <v>55</v>
      </c>
      <c r="AJ100" s="47" t="s">
        <v>55</v>
      </c>
      <c r="AK100" s="47" t="s">
        <v>61</v>
      </c>
      <c r="AL100" s="47" t="s">
        <v>45</v>
      </c>
      <c r="AM100" s="158">
        <v>39986</v>
      </c>
      <c r="AN100" s="47" t="s">
        <v>45</v>
      </c>
      <c r="AO100" s="158">
        <v>4232.5</v>
      </c>
      <c r="AP100" s="158">
        <v>44218.5</v>
      </c>
      <c r="AQ100" s="47" t="s">
        <v>37</v>
      </c>
      <c r="AR100" s="47" t="s">
        <v>37</v>
      </c>
      <c r="AS100" s="49" t="s">
        <v>43</v>
      </c>
      <c r="AT100" s="47" t="s">
        <v>41</v>
      </c>
      <c r="AU100" s="47" t="s">
        <v>52</v>
      </c>
      <c r="AV100" s="73">
        <v>2</v>
      </c>
      <c r="AW100" s="47" t="s">
        <v>671</v>
      </c>
      <c r="AX100" s="47">
        <v>1860</v>
      </c>
      <c r="AY100" s="47" t="s">
        <v>37</v>
      </c>
      <c r="AZ100" s="47" t="s">
        <v>43</v>
      </c>
      <c r="BA100" s="47" t="s">
        <v>672</v>
      </c>
      <c r="BB100" s="47" t="s">
        <v>39</v>
      </c>
    </row>
    <row r="101" spans="1:54" s="14" customFormat="1" ht="72" x14ac:dyDescent="0.25">
      <c r="A101" s="73">
        <v>961067503</v>
      </c>
      <c r="B101" s="47" t="s">
        <v>1673</v>
      </c>
      <c r="C101" s="144">
        <v>42401</v>
      </c>
      <c r="D101" s="47" t="s">
        <v>264</v>
      </c>
      <c r="E101" s="48" t="s">
        <v>48</v>
      </c>
      <c r="F101" s="48" t="s">
        <v>48</v>
      </c>
      <c r="G101" s="48" t="s">
        <v>1674</v>
      </c>
      <c r="H101" s="48" t="s">
        <v>48</v>
      </c>
      <c r="I101" s="47" t="s">
        <v>329</v>
      </c>
      <c r="J101" s="47" t="s">
        <v>37</v>
      </c>
      <c r="K101" s="47" t="s">
        <v>48</v>
      </c>
      <c r="L101" s="47">
        <v>411635</v>
      </c>
      <c r="M101" s="47" t="s">
        <v>57</v>
      </c>
      <c r="N101" s="69">
        <v>172000</v>
      </c>
      <c r="O101" s="69">
        <v>172000</v>
      </c>
      <c r="P101" s="67">
        <v>0.61428570000000005</v>
      </c>
      <c r="Q101" s="69">
        <v>280000</v>
      </c>
      <c r="R101" s="47" t="s">
        <v>37</v>
      </c>
      <c r="S101" s="47" t="s">
        <v>43</v>
      </c>
      <c r="T101" s="47" t="s">
        <v>43</v>
      </c>
      <c r="U101" s="49" t="s">
        <v>43</v>
      </c>
      <c r="V101" s="47" t="s">
        <v>43</v>
      </c>
      <c r="W101" s="47" t="s">
        <v>43</v>
      </c>
      <c r="X101" s="47" t="s">
        <v>44</v>
      </c>
      <c r="Y101" s="67">
        <v>3.5400000000000001E-2</v>
      </c>
      <c r="Z101" s="47">
        <v>51</v>
      </c>
      <c r="AA101" s="47">
        <v>47</v>
      </c>
      <c r="AB101" s="47">
        <v>19</v>
      </c>
      <c r="AC101" s="47">
        <v>70</v>
      </c>
      <c r="AD101" s="47">
        <v>66</v>
      </c>
      <c r="AE101" s="47" t="s">
        <v>53</v>
      </c>
      <c r="AF101" s="47" t="s">
        <v>53</v>
      </c>
      <c r="AG101" s="47" t="s">
        <v>39</v>
      </c>
      <c r="AH101" s="47" t="s">
        <v>43</v>
      </c>
      <c r="AI101" s="47" t="s">
        <v>40</v>
      </c>
      <c r="AJ101" s="47" t="s">
        <v>40</v>
      </c>
      <c r="AK101" s="47" t="s">
        <v>50</v>
      </c>
      <c r="AL101" s="47" t="s">
        <v>65</v>
      </c>
      <c r="AM101" s="160"/>
      <c r="AN101" s="47" t="s">
        <v>45</v>
      </c>
      <c r="AO101" s="160"/>
      <c r="AP101" s="160"/>
      <c r="AQ101" s="47" t="s">
        <v>37</v>
      </c>
      <c r="AR101" s="47" t="s">
        <v>37</v>
      </c>
      <c r="AS101" s="69">
        <v>42622</v>
      </c>
      <c r="AT101" s="47" t="s">
        <v>41</v>
      </c>
      <c r="AU101" s="47" t="s">
        <v>52</v>
      </c>
      <c r="AV101" s="73">
        <v>3</v>
      </c>
      <c r="AW101" s="47" t="s">
        <v>1675</v>
      </c>
      <c r="AX101" s="47">
        <v>1928</v>
      </c>
      <c r="AY101" s="47" t="s">
        <v>37</v>
      </c>
      <c r="AZ101" s="47" t="s">
        <v>43</v>
      </c>
      <c r="BA101" s="47" t="s">
        <v>1676</v>
      </c>
      <c r="BB101" s="47" t="s">
        <v>39</v>
      </c>
    </row>
    <row r="102" spans="1:54" s="14" customFormat="1" ht="24" x14ac:dyDescent="0.25">
      <c r="A102" s="73">
        <v>961067710</v>
      </c>
      <c r="B102" s="47" t="s">
        <v>1875</v>
      </c>
      <c r="C102" s="144">
        <v>42401</v>
      </c>
      <c r="D102" s="47" t="s">
        <v>62</v>
      </c>
      <c r="E102" s="48" t="s">
        <v>48</v>
      </c>
      <c r="F102" s="48" t="s">
        <v>48</v>
      </c>
      <c r="G102" s="48" t="s">
        <v>48</v>
      </c>
      <c r="H102" s="48" t="s">
        <v>48</v>
      </c>
      <c r="I102" s="47" t="s">
        <v>654</v>
      </c>
      <c r="J102" s="47" t="s">
        <v>37</v>
      </c>
      <c r="K102" s="47" t="s">
        <v>1876</v>
      </c>
      <c r="L102" s="47">
        <v>612020</v>
      </c>
      <c r="M102" s="47" t="s">
        <v>38</v>
      </c>
      <c r="N102" s="69">
        <v>123750</v>
      </c>
      <c r="O102" s="69">
        <v>123750</v>
      </c>
      <c r="P102" s="67">
        <v>0.75</v>
      </c>
      <c r="Q102" s="69">
        <v>165000</v>
      </c>
      <c r="R102" s="47" t="s">
        <v>37</v>
      </c>
      <c r="S102" s="47" t="s">
        <v>43</v>
      </c>
      <c r="T102" s="47" t="s">
        <v>43</v>
      </c>
      <c r="U102" s="69">
        <v>165000</v>
      </c>
      <c r="V102" s="47" t="s">
        <v>51</v>
      </c>
      <c r="W102" s="47" t="s">
        <v>43</v>
      </c>
      <c r="X102" s="47" t="s">
        <v>44</v>
      </c>
      <c r="Y102" s="67">
        <v>4.3400000000000001E-2</v>
      </c>
      <c r="Z102" s="47">
        <v>51</v>
      </c>
      <c r="AA102" s="47">
        <v>52</v>
      </c>
      <c r="AB102" s="47">
        <v>18</v>
      </c>
      <c r="AC102" s="47">
        <v>69</v>
      </c>
      <c r="AD102" s="47">
        <v>70</v>
      </c>
      <c r="AE102" s="47" t="s">
        <v>53</v>
      </c>
      <c r="AF102" s="47" t="s">
        <v>53</v>
      </c>
      <c r="AG102" s="47" t="s">
        <v>39</v>
      </c>
      <c r="AH102" s="47" t="s">
        <v>37</v>
      </c>
      <c r="AI102" s="47" t="s">
        <v>40</v>
      </c>
      <c r="AJ102" s="47" t="s">
        <v>40</v>
      </c>
      <c r="AK102" s="47" t="s">
        <v>50</v>
      </c>
      <c r="AL102" s="47" t="s">
        <v>45</v>
      </c>
      <c r="AM102" s="158">
        <v>45000</v>
      </c>
      <c r="AN102" s="47" t="s">
        <v>67</v>
      </c>
      <c r="AO102" s="160">
        <v>0</v>
      </c>
      <c r="AP102" s="158">
        <v>45000</v>
      </c>
      <c r="AQ102" s="47" t="s">
        <v>39</v>
      </c>
      <c r="AR102" s="47" t="s">
        <v>37</v>
      </c>
      <c r="AS102" s="49" t="s">
        <v>43</v>
      </c>
      <c r="AT102" s="47" t="s">
        <v>69</v>
      </c>
      <c r="AU102" s="47" t="s">
        <v>58</v>
      </c>
      <c r="AV102" s="73">
        <v>3</v>
      </c>
      <c r="AW102" s="47" t="s">
        <v>1877</v>
      </c>
      <c r="AX102" s="47">
        <v>1935</v>
      </c>
      <c r="AY102" s="47" t="s">
        <v>37</v>
      </c>
      <c r="AZ102" s="47" t="s">
        <v>43</v>
      </c>
      <c r="BA102" s="47" t="s">
        <v>86</v>
      </c>
      <c r="BB102" s="47" t="s">
        <v>39</v>
      </c>
    </row>
    <row r="103" spans="1:54" s="14" customFormat="1" ht="36" x14ac:dyDescent="0.25">
      <c r="A103" s="73">
        <v>961068104</v>
      </c>
      <c r="B103" s="47" t="s">
        <v>1682</v>
      </c>
      <c r="C103" s="144">
        <v>42401</v>
      </c>
      <c r="D103" s="47" t="s">
        <v>62</v>
      </c>
      <c r="E103" s="48" t="s">
        <v>48</v>
      </c>
      <c r="F103" s="48" t="s">
        <v>48</v>
      </c>
      <c r="G103" s="48" t="s">
        <v>48</v>
      </c>
      <c r="H103" s="48" t="s">
        <v>48</v>
      </c>
      <c r="I103" s="47" t="s">
        <v>1252</v>
      </c>
      <c r="J103" s="47" t="s">
        <v>37</v>
      </c>
      <c r="K103" s="47" t="s">
        <v>1683</v>
      </c>
      <c r="L103" s="47">
        <v>413235</v>
      </c>
      <c r="M103" s="47" t="s">
        <v>38</v>
      </c>
      <c r="N103" s="69">
        <v>96000</v>
      </c>
      <c r="O103" s="69">
        <v>96999</v>
      </c>
      <c r="P103" s="67">
        <v>0.76983330000000005</v>
      </c>
      <c r="Q103" s="69">
        <v>126000</v>
      </c>
      <c r="R103" s="47" t="s">
        <v>37</v>
      </c>
      <c r="S103" s="47" t="s">
        <v>43</v>
      </c>
      <c r="T103" s="47" t="s">
        <v>43</v>
      </c>
      <c r="U103" s="69">
        <v>126000</v>
      </c>
      <c r="V103" s="47" t="s">
        <v>51</v>
      </c>
      <c r="W103" s="161">
        <v>30000</v>
      </c>
      <c r="X103" s="47" t="s">
        <v>44</v>
      </c>
      <c r="Y103" s="67">
        <v>3.6900000000000002E-2</v>
      </c>
      <c r="Z103" s="47">
        <v>26</v>
      </c>
      <c r="AA103" s="47" t="s">
        <v>43</v>
      </c>
      <c r="AB103" s="47">
        <v>30</v>
      </c>
      <c r="AC103" s="47">
        <v>56</v>
      </c>
      <c r="AD103" s="47" t="s">
        <v>43</v>
      </c>
      <c r="AE103" s="47" t="s">
        <v>60</v>
      </c>
      <c r="AF103" s="47" t="s">
        <v>43</v>
      </c>
      <c r="AG103" s="47" t="s">
        <v>37</v>
      </c>
      <c r="AH103" s="47" t="s">
        <v>39</v>
      </c>
      <c r="AI103" s="47" t="s">
        <v>55</v>
      </c>
      <c r="AJ103" s="47" t="s">
        <v>43</v>
      </c>
      <c r="AK103" s="47" t="s">
        <v>43</v>
      </c>
      <c r="AL103" s="47" t="s">
        <v>45</v>
      </c>
      <c r="AM103" s="158">
        <v>33569.599999999999</v>
      </c>
      <c r="AN103" s="47" t="s">
        <v>43</v>
      </c>
      <c r="AO103" s="160">
        <v>0</v>
      </c>
      <c r="AP103" s="158">
        <v>33569.599999999999</v>
      </c>
      <c r="AQ103" s="47" t="s">
        <v>37</v>
      </c>
      <c r="AR103" s="47" t="s">
        <v>37</v>
      </c>
      <c r="AS103" s="49" t="s">
        <v>43</v>
      </c>
      <c r="AT103" s="47" t="s">
        <v>69</v>
      </c>
      <c r="AU103" s="47" t="s">
        <v>42</v>
      </c>
      <c r="AV103" s="73">
        <v>1</v>
      </c>
      <c r="AW103" s="47" t="s">
        <v>1684</v>
      </c>
      <c r="AX103" s="47">
        <v>1990</v>
      </c>
      <c r="AY103" s="47" t="s">
        <v>37</v>
      </c>
      <c r="AZ103" s="47" t="s">
        <v>43</v>
      </c>
      <c r="BA103" s="47" t="s">
        <v>1055</v>
      </c>
      <c r="BB103" s="47" t="s">
        <v>39</v>
      </c>
    </row>
    <row r="104" spans="1:54" s="14" customFormat="1" ht="48" x14ac:dyDescent="0.25">
      <c r="A104" s="73">
        <v>961068409</v>
      </c>
      <c r="B104" s="47" t="s">
        <v>1816</v>
      </c>
      <c r="C104" s="144">
        <v>42401</v>
      </c>
      <c r="D104" s="47" t="s">
        <v>264</v>
      </c>
      <c r="E104" s="48" t="s">
        <v>48</v>
      </c>
      <c r="F104" s="48" t="s">
        <v>48</v>
      </c>
      <c r="G104" s="48" t="s">
        <v>1817</v>
      </c>
      <c r="H104" s="48" t="s">
        <v>48</v>
      </c>
      <c r="I104" s="47" t="s">
        <v>63</v>
      </c>
      <c r="J104" s="47" t="s">
        <v>37</v>
      </c>
      <c r="K104" s="47" t="s">
        <v>48</v>
      </c>
      <c r="L104" s="47">
        <v>200896</v>
      </c>
      <c r="M104" s="47" t="s">
        <v>38</v>
      </c>
      <c r="N104" s="69">
        <v>190000</v>
      </c>
      <c r="O104" s="69">
        <v>190999</v>
      </c>
      <c r="P104" s="67">
        <v>0.67017190000000004</v>
      </c>
      <c r="Q104" s="69">
        <v>285000</v>
      </c>
      <c r="R104" s="47" t="s">
        <v>37</v>
      </c>
      <c r="S104" s="47" t="s">
        <v>43</v>
      </c>
      <c r="T104" s="47" t="s">
        <v>43</v>
      </c>
      <c r="U104" s="69">
        <v>285000</v>
      </c>
      <c r="V104" s="47" t="s">
        <v>51</v>
      </c>
      <c r="W104" s="47" t="s">
        <v>43</v>
      </c>
      <c r="X104" s="47" t="s">
        <v>44</v>
      </c>
      <c r="Y104" s="67">
        <v>3.1399999999999997E-2</v>
      </c>
      <c r="Z104" s="47">
        <v>37</v>
      </c>
      <c r="AA104" s="47">
        <v>32</v>
      </c>
      <c r="AB104" s="47">
        <v>24</v>
      </c>
      <c r="AC104" s="47">
        <v>61</v>
      </c>
      <c r="AD104" s="47">
        <v>56</v>
      </c>
      <c r="AE104" s="47" t="s">
        <v>53</v>
      </c>
      <c r="AF104" s="47" t="s">
        <v>53</v>
      </c>
      <c r="AG104" s="47" t="s">
        <v>37</v>
      </c>
      <c r="AH104" s="47" t="s">
        <v>37</v>
      </c>
      <c r="AI104" s="47" t="s">
        <v>61</v>
      </c>
      <c r="AJ104" s="47" t="s">
        <v>61</v>
      </c>
      <c r="AK104" s="47" t="s">
        <v>61</v>
      </c>
      <c r="AL104" s="47" t="s">
        <v>45</v>
      </c>
      <c r="AM104" s="158">
        <v>35812</v>
      </c>
      <c r="AN104" s="47" t="s">
        <v>45</v>
      </c>
      <c r="AO104" s="160"/>
      <c r="AP104" s="160"/>
      <c r="AQ104" s="47" t="s">
        <v>37</v>
      </c>
      <c r="AR104" s="47" t="s">
        <v>37</v>
      </c>
      <c r="AS104" s="49" t="s">
        <v>43</v>
      </c>
      <c r="AT104" s="47" t="s">
        <v>75</v>
      </c>
      <c r="AU104" s="47" t="s">
        <v>76</v>
      </c>
      <c r="AV104" s="73">
        <v>2</v>
      </c>
      <c r="AW104" s="47" t="s">
        <v>1818</v>
      </c>
      <c r="AX104" s="47">
        <v>1960</v>
      </c>
      <c r="AY104" s="47" t="s">
        <v>39</v>
      </c>
      <c r="AZ104" s="47">
        <v>114</v>
      </c>
      <c r="BA104" s="47" t="s">
        <v>1819</v>
      </c>
      <c r="BB104" s="47" t="s">
        <v>39</v>
      </c>
    </row>
    <row r="105" spans="1:54" s="14" customFormat="1" ht="48" x14ac:dyDescent="0.25">
      <c r="A105" s="73">
        <v>961069707</v>
      </c>
      <c r="B105" s="47" t="s">
        <v>1718</v>
      </c>
      <c r="C105" s="144">
        <v>42401</v>
      </c>
      <c r="D105" s="47" t="s">
        <v>62</v>
      </c>
      <c r="E105" s="48" t="s">
        <v>48</v>
      </c>
      <c r="F105" s="48" t="s">
        <v>48</v>
      </c>
      <c r="G105" s="48" t="s">
        <v>48</v>
      </c>
      <c r="H105" s="48" t="s">
        <v>48</v>
      </c>
      <c r="I105" s="47" t="s">
        <v>93</v>
      </c>
      <c r="J105" s="47" t="s">
        <v>37</v>
      </c>
      <c r="K105" s="47" t="s">
        <v>1719</v>
      </c>
      <c r="L105" s="47">
        <v>304039</v>
      </c>
      <c r="M105" s="47" t="s">
        <v>57</v>
      </c>
      <c r="N105" s="69">
        <v>61177</v>
      </c>
      <c r="O105" s="69">
        <v>61177</v>
      </c>
      <c r="P105" s="67">
        <v>0.45316289999999998</v>
      </c>
      <c r="Q105" s="69">
        <v>135000</v>
      </c>
      <c r="R105" s="47" t="s">
        <v>37</v>
      </c>
      <c r="S105" s="47" t="s">
        <v>43</v>
      </c>
      <c r="T105" s="47" t="s">
        <v>43</v>
      </c>
      <c r="U105" s="49" t="s">
        <v>43</v>
      </c>
      <c r="V105" s="47" t="s">
        <v>43</v>
      </c>
      <c r="W105" s="47" t="s">
        <v>43</v>
      </c>
      <c r="X105" s="47" t="s">
        <v>44</v>
      </c>
      <c r="Y105" s="67">
        <v>3.5400000000000001E-2</v>
      </c>
      <c r="Z105" s="47">
        <v>39</v>
      </c>
      <c r="AA105" s="47">
        <v>37</v>
      </c>
      <c r="AB105" s="47">
        <v>25</v>
      </c>
      <c r="AC105" s="47">
        <v>64</v>
      </c>
      <c r="AD105" s="47">
        <v>62</v>
      </c>
      <c r="AE105" s="47" t="s">
        <v>53</v>
      </c>
      <c r="AF105" s="47" t="s">
        <v>54</v>
      </c>
      <c r="AG105" s="47" t="s">
        <v>37</v>
      </c>
      <c r="AH105" s="47" t="s">
        <v>43</v>
      </c>
      <c r="AI105" s="47" t="s">
        <v>40</v>
      </c>
      <c r="AJ105" s="47" t="s">
        <v>40</v>
      </c>
      <c r="AK105" s="47" t="s">
        <v>50</v>
      </c>
      <c r="AL105" s="47" t="s">
        <v>45</v>
      </c>
      <c r="AM105" s="158">
        <v>13003</v>
      </c>
      <c r="AN105" s="47" t="s">
        <v>45</v>
      </c>
      <c r="AO105" s="158">
        <v>8850.75</v>
      </c>
      <c r="AP105" s="158">
        <v>21853.75</v>
      </c>
      <c r="AQ105" s="47" t="s">
        <v>37</v>
      </c>
      <c r="AR105" s="47" t="s">
        <v>37</v>
      </c>
      <c r="AS105" s="49">
        <v>0</v>
      </c>
      <c r="AT105" s="47" t="s">
        <v>41</v>
      </c>
      <c r="AU105" s="47" t="s">
        <v>52</v>
      </c>
      <c r="AV105" s="73">
        <v>3</v>
      </c>
      <c r="AW105" s="47" t="s">
        <v>1720</v>
      </c>
      <c r="AX105" s="47">
        <v>1930</v>
      </c>
      <c r="AY105" s="47" t="s">
        <v>37</v>
      </c>
      <c r="AZ105" s="47" t="s">
        <v>43</v>
      </c>
      <c r="BA105" s="47" t="s">
        <v>1721</v>
      </c>
      <c r="BB105" s="47" t="s">
        <v>39</v>
      </c>
    </row>
    <row r="106" spans="1:54" s="14" customFormat="1" ht="72" x14ac:dyDescent="0.25">
      <c r="A106" s="73">
        <v>961069805</v>
      </c>
      <c r="B106" s="47" t="s">
        <v>1794</v>
      </c>
      <c r="C106" s="144">
        <v>42401</v>
      </c>
      <c r="D106" s="47" t="s">
        <v>62</v>
      </c>
      <c r="E106" s="48" t="s">
        <v>48</v>
      </c>
      <c r="F106" s="48" t="s">
        <v>48</v>
      </c>
      <c r="G106" s="48" t="s">
        <v>48</v>
      </c>
      <c r="H106" s="48" t="s">
        <v>1795</v>
      </c>
      <c r="I106" s="47" t="s">
        <v>332</v>
      </c>
      <c r="J106" s="47" t="s">
        <v>37</v>
      </c>
      <c r="K106" s="47" t="s">
        <v>1796</v>
      </c>
      <c r="L106" s="47">
        <v>216502</v>
      </c>
      <c r="M106" s="47" t="s">
        <v>57</v>
      </c>
      <c r="N106" s="69">
        <v>72250</v>
      </c>
      <c r="O106" s="69">
        <v>72250</v>
      </c>
      <c r="P106" s="67">
        <v>0.85</v>
      </c>
      <c r="Q106" s="69">
        <v>85000</v>
      </c>
      <c r="R106" s="47" t="s">
        <v>37</v>
      </c>
      <c r="S106" s="47" t="s">
        <v>43</v>
      </c>
      <c r="T106" s="47" t="s">
        <v>43</v>
      </c>
      <c r="U106" s="49" t="s">
        <v>43</v>
      </c>
      <c r="V106" s="47" t="s">
        <v>43</v>
      </c>
      <c r="W106" s="47" t="s">
        <v>43</v>
      </c>
      <c r="X106" s="47" t="s">
        <v>44</v>
      </c>
      <c r="Y106" s="67">
        <v>4.7399999999999998E-2</v>
      </c>
      <c r="Z106" s="47">
        <v>33</v>
      </c>
      <c r="AA106" s="47" t="s">
        <v>43</v>
      </c>
      <c r="AB106" s="47">
        <v>30</v>
      </c>
      <c r="AC106" s="47">
        <v>63</v>
      </c>
      <c r="AD106" s="47" t="s">
        <v>43</v>
      </c>
      <c r="AE106" s="47" t="s">
        <v>53</v>
      </c>
      <c r="AF106" s="47" t="s">
        <v>43</v>
      </c>
      <c r="AG106" s="47" t="s">
        <v>37</v>
      </c>
      <c r="AH106" s="47" t="s">
        <v>43</v>
      </c>
      <c r="AI106" s="47" t="s">
        <v>40</v>
      </c>
      <c r="AJ106" s="47" t="s">
        <v>43</v>
      </c>
      <c r="AK106" s="47" t="s">
        <v>43</v>
      </c>
      <c r="AL106" s="47" t="s">
        <v>45</v>
      </c>
      <c r="AM106" s="158">
        <v>29831.5</v>
      </c>
      <c r="AN106" s="47" t="s">
        <v>43</v>
      </c>
      <c r="AO106" s="160">
        <v>0</v>
      </c>
      <c r="AP106" s="158">
        <v>29831.5</v>
      </c>
      <c r="AQ106" s="47" t="s">
        <v>37</v>
      </c>
      <c r="AR106" s="47" t="s">
        <v>37</v>
      </c>
      <c r="AS106" s="69">
        <v>6933</v>
      </c>
      <c r="AT106" s="47" t="s">
        <v>41</v>
      </c>
      <c r="AU106" s="47" t="s">
        <v>42</v>
      </c>
      <c r="AV106" s="73">
        <v>2</v>
      </c>
      <c r="AW106" s="47" t="s">
        <v>1797</v>
      </c>
      <c r="AX106" s="47">
        <v>1975</v>
      </c>
      <c r="AY106" s="47" t="s">
        <v>37</v>
      </c>
      <c r="AZ106" s="47" t="s">
        <v>43</v>
      </c>
      <c r="BA106" s="47" t="s">
        <v>1798</v>
      </c>
      <c r="BB106" s="47" t="s">
        <v>39</v>
      </c>
    </row>
    <row r="107" spans="1:54" s="14" customFormat="1" ht="36" x14ac:dyDescent="0.25">
      <c r="A107" s="73">
        <v>961070100</v>
      </c>
      <c r="B107" s="47" t="s">
        <v>1655</v>
      </c>
      <c r="C107" s="144">
        <v>42401</v>
      </c>
      <c r="D107" s="47" t="s">
        <v>62</v>
      </c>
      <c r="E107" s="48" t="s">
        <v>48</v>
      </c>
      <c r="F107" s="48" t="s">
        <v>48</v>
      </c>
      <c r="G107" s="48" t="s">
        <v>48</v>
      </c>
      <c r="H107" s="48" t="s">
        <v>91</v>
      </c>
      <c r="I107" s="47" t="s">
        <v>56</v>
      </c>
      <c r="J107" s="47" t="s">
        <v>37</v>
      </c>
      <c r="K107" s="47" t="s">
        <v>1656</v>
      </c>
      <c r="L107" s="47">
        <v>188116</v>
      </c>
      <c r="M107" s="47" t="s">
        <v>38</v>
      </c>
      <c r="N107" s="69">
        <v>119000</v>
      </c>
      <c r="O107" s="69">
        <v>119000</v>
      </c>
      <c r="P107" s="67">
        <v>0.74842759999999997</v>
      </c>
      <c r="Q107" s="69">
        <v>159000</v>
      </c>
      <c r="R107" s="47" t="s">
        <v>37</v>
      </c>
      <c r="S107" s="47" t="s">
        <v>43</v>
      </c>
      <c r="T107" s="47" t="s">
        <v>43</v>
      </c>
      <c r="U107" s="69">
        <v>159000</v>
      </c>
      <c r="V107" s="47" t="s">
        <v>51</v>
      </c>
      <c r="W107" s="161">
        <v>40000</v>
      </c>
      <c r="X107" s="47" t="s">
        <v>44</v>
      </c>
      <c r="Y107" s="67">
        <v>3.8899999999999997E-2</v>
      </c>
      <c r="Z107" s="47">
        <v>29</v>
      </c>
      <c r="AA107" s="47">
        <v>30</v>
      </c>
      <c r="AB107" s="47">
        <v>30</v>
      </c>
      <c r="AC107" s="47">
        <v>59</v>
      </c>
      <c r="AD107" s="47">
        <v>60</v>
      </c>
      <c r="AE107" s="47" t="s">
        <v>49</v>
      </c>
      <c r="AF107" s="47" t="s">
        <v>49</v>
      </c>
      <c r="AG107" s="47" t="s">
        <v>37</v>
      </c>
      <c r="AH107" s="47" t="s">
        <v>39</v>
      </c>
      <c r="AI107" s="47" t="s">
        <v>55</v>
      </c>
      <c r="AJ107" s="47" t="s">
        <v>55</v>
      </c>
      <c r="AK107" s="47" t="s">
        <v>61</v>
      </c>
      <c r="AL107" s="47" t="s">
        <v>45</v>
      </c>
      <c r="AM107" s="158">
        <v>26260</v>
      </c>
      <c r="AN107" s="47" t="s">
        <v>45</v>
      </c>
      <c r="AO107" s="158">
        <v>22000</v>
      </c>
      <c r="AP107" s="158">
        <v>48260</v>
      </c>
      <c r="AQ107" s="47" t="s">
        <v>37</v>
      </c>
      <c r="AR107" s="47" t="s">
        <v>37</v>
      </c>
      <c r="AS107" s="49" t="s">
        <v>43</v>
      </c>
      <c r="AT107" s="47" t="s">
        <v>41</v>
      </c>
      <c r="AU107" s="47" t="s">
        <v>52</v>
      </c>
      <c r="AV107" s="73">
        <v>3</v>
      </c>
      <c r="AW107" s="47" t="s">
        <v>1657</v>
      </c>
      <c r="AX107" s="47">
        <v>1935</v>
      </c>
      <c r="AY107" s="47" t="s">
        <v>37</v>
      </c>
      <c r="AZ107" s="47" t="s">
        <v>43</v>
      </c>
      <c r="BA107" s="47" t="s">
        <v>1658</v>
      </c>
      <c r="BB107" s="47" t="s">
        <v>39</v>
      </c>
    </row>
    <row r="108" spans="1:54" s="14" customFormat="1" ht="48" x14ac:dyDescent="0.25">
      <c r="A108" s="73">
        <v>961070503</v>
      </c>
      <c r="B108" s="47" t="s">
        <v>1829</v>
      </c>
      <c r="C108" s="144">
        <v>42401</v>
      </c>
      <c r="D108" s="47" t="s">
        <v>62</v>
      </c>
      <c r="E108" s="48" t="s">
        <v>48</v>
      </c>
      <c r="F108" s="48" t="s">
        <v>48</v>
      </c>
      <c r="G108" s="48" t="s">
        <v>48</v>
      </c>
      <c r="H108" s="48" t="s">
        <v>48</v>
      </c>
      <c r="I108" s="47" t="s">
        <v>1567</v>
      </c>
      <c r="J108" s="47" t="s">
        <v>37</v>
      </c>
      <c r="K108" s="47" t="s">
        <v>1830</v>
      </c>
      <c r="L108" s="47">
        <v>581905</v>
      </c>
      <c r="M108" s="47" t="s">
        <v>57</v>
      </c>
      <c r="N108" s="69">
        <v>93500</v>
      </c>
      <c r="O108" s="69">
        <v>93500</v>
      </c>
      <c r="P108" s="67">
        <v>0.85</v>
      </c>
      <c r="Q108" s="69">
        <v>110000</v>
      </c>
      <c r="R108" s="47" t="s">
        <v>37</v>
      </c>
      <c r="S108" s="47" t="s">
        <v>43</v>
      </c>
      <c r="T108" s="47" t="s">
        <v>43</v>
      </c>
      <c r="U108" s="49" t="s">
        <v>43</v>
      </c>
      <c r="V108" s="47" t="s">
        <v>43</v>
      </c>
      <c r="W108" s="47" t="s">
        <v>43</v>
      </c>
      <c r="X108" s="47" t="s">
        <v>44</v>
      </c>
      <c r="Y108" s="67">
        <v>4.99E-2</v>
      </c>
      <c r="Z108" s="47">
        <v>39</v>
      </c>
      <c r="AA108" s="47" t="s">
        <v>43</v>
      </c>
      <c r="AB108" s="47">
        <v>19</v>
      </c>
      <c r="AC108" s="47">
        <v>58</v>
      </c>
      <c r="AD108" s="47" t="s">
        <v>43</v>
      </c>
      <c r="AE108" s="47" t="s">
        <v>53</v>
      </c>
      <c r="AF108" s="47" t="s">
        <v>43</v>
      </c>
      <c r="AG108" s="47" t="s">
        <v>37</v>
      </c>
      <c r="AH108" s="47" t="s">
        <v>43</v>
      </c>
      <c r="AI108" s="47" t="s">
        <v>61</v>
      </c>
      <c r="AJ108" s="47" t="s">
        <v>43</v>
      </c>
      <c r="AK108" s="47" t="s">
        <v>43</v>
      </c>
      <c r="AL108" s="47" t="s">
        <v>45</v>
      </c>
      <c r="AM108" s="158">
        <v>38000</v>
      </c>
      <c r="AN108" s="47" t="s">
        <v>43</v>
      </c>
      <c r="AO108" s="160">
        <v>0</v>
      </c>
      <c r="AP108" s="158">
        <v>38000</v>
      </c>
      <c r="AQ108" s="47" t="s">
        <v>37</v>
      </c>
      <c r="AR108" s="47" t="s">
        <v>39</v>
      </c>
      <c r="AS108" s="49">
        <v>0</v>
      </c>
      <c r="AT108" s="47" t="s">
        <v>41</v>
      </c>
      <c r="AU108" s="47" t="s">
        <v>42</v>
      </c>
      <c r="AV108" s="73">
        <v>2</v>
      </c>
      <c r="AW108" s="47" t="s">
        <v>1831</v>
      </c>
      <c r="AX108" s="47">
        <v>1975</v>
      </c>
      <c r="AY108" s="47" t="s">
        <v>37</v>
      </c>
      <c r="AZ108" s="47" t="s">
        <v>43</v>
      </c>
      <c r="BA108" s="47" t="s">
        <v>1832</v>
      </c>
      <c r="BB108" s="47" t="s">
        <v>39</v>
      </c>
    </row>
    <row r="109" spans="1:54" s="14" customFormat="1" ht="60" x14ac:dyDescent="0.25">
      <c r="A109" s="73">
        <v>961070710</v>
      </c>
      <c r="B109" s="47" t="s">
        <v>1789</v>
      </c>
      <c r="C109" s="144">
        <v>42401</v>
      </c>
      <c r="D109" s="47" t="s">
        <v>62</v>
      </c>
      <c r="E109" s="48" t="s">
        <v>48</v>
      </c>
      <c r="F109" s="48" t="s">
        <v>48</v>
      </c>
      <c r="G109" s="48" t="s">
        <v>48</v>
      </c>
      <c r="H109" s="48" t="s">
        <v>92</v>
      </c>
      <c r="I109" s="47" t="s">
        <v>1790</v>
      </c>
      <c r="J109" s="47" t="s">
        <v>37</v>
      </c>
      <c r="K109" s="47" t="s">
        <v>1791</v>
      </c>
      <c r="L109" s="47">
        <v>525950</v>
      </c>
      <c r="M109" s="47" t="s">
        <v>57</v>
      </c>
      <c r="N109" s="69">
        <v>63948</v>
      </c>
      <c r="O109" s="69">
        <v>63948</v>
      </c>
      <c r="P109" s="67">
        <v>0.60902849999999997</v>
      </c>
      <c r="Q109" s="69">
        <v>105000</v>
      </c>
      <c r="R109" s="47" t="s">
        <v>37</v>
      </c>
      <c r="S109" s="47" t="s">
        <v>43</v>
      </c>
      <c r="T109" s="47" t="s">
        <v>43</v>
      </c>
      <c r="U109" s="49" t="s">
        <v>43</v>
      </c>
      <c r="V109" s="47" t="s">
        <v>43</v>
      </c>
      <c r="W109" s="47" t="s">
        <v>43</v>
      </c>
      <c r="X109" s="47" t="s">
        <v>44</v>
      </c>
      <c r="Y109" s="67">
        <v>3.8899999999999997E-2</v>
      </c>
      <c r="Z109" s="47">
        <v>44</v>
      </c>
      <c r="AA109" s="47">
        <v>44</v>
      </c>
      <c r="AB109" s="47">
        <v>13</v>
      </c>
      <c r="AC109" s="47">
        <v>57</v>
      </c>
      <c r="AD109" s="47">
        <v>57</v>
      </c>
      <c r="AE109" s="47" t="s">
        <v>53</v>
      </c>
      <c r="AF109" s="47" t="s">
        <v>53</v>
      </c>
      <c r="AG109" s="47" t="s">
        <v>37</v>
      </c>
      <c r="AH109" s="47" t="s">
        <v>43</v>
      </c>
      <c r="AI109" s="47" t="s">
        <v>40</v>
      </c>
      <c r="AJ109" s="47" t="s">
        <v>40</v>
      </c>
      <c r="AK109" s="47" t="s">
        <v>50</v>
      </c>
      <c r="AL109" s="47" t="s">
        <v>45</v>
      </c>
      <c r="AM109" s="158">
        <v>43095</v>
      </c>
      <c r="AN109" s="47" t="s">
        <v>45</v>
      </c>
      <c r="AO109" s="160">
        <v>0</v>
      </c>
      <c r="AP109" s="158">
        <v>43095</v>
      </c>
      <c r="AQ109" s="47" t="s">
        <v>37</v>
      </c>
      <c r="AR109" s="47" t="s">
        <v>37</v>
      </c>
      <c r="AS109" s="49">
        <v>0</v>
      </c>
      <c r="AT109" s="47" t="s">
        <v>41</v>
      </c>
      <c r="AU109" s="47" t="s">
        <v>42</v>
      </c>
      <c r="AV109" s="73">
        <v>3</v>
      </c>
      <c r="AW109" s="47" t="s">
        <v>1792</v>
      </c>
      <c r="AX109" s="47">
        <v>1960</v>
      </c>
      <c r="AY109" s="47" t="s">
        <v>37</v>
      </c>
      <c r="AZ109" s="47" t="s">
        <v>43</v>
      </c>
      <c r="BA109" s="47" t="s">
        <v>1793</v>
      </c>
      <c r="BB109" s="47" t="s">
        <v>39</v>
      </c>
    </row>
    <row r="110" spans="1:54" s="14" customFormat="1" ht="240" x14ac:dyDescent="0.25">
      <c r="A110" s="73">
        <v>961071104</v>
      </c>
      <c r="B110" s="47" t="s">
        <v>678</v>
      </c>
      <c r="C110" s="144">
        <v>42401</v>
      </c>
      <c r="D110" s="47" t="s">
        <v>73</v>
      </c>
      <c r="E110" s="48" t="s">
        <v>48</v>
      </c>
      <c r="F110" s="48" t="s">
        <v>679</v>
      </c>
      <c r="G110" s="48" t="s">
        <v>48</v>
      </c>
      <c r="H110" s="48" t="s">
        <v>680</v>
      </c>
      <c r="I110" s="47" t="s">
        <v>323</v>
      </c>
      <c r="J110" s="47" t="s">
        <v>37</v>
      </c>
      <c r="K110" s="47" t="s">
        <v>48</v>
      </c>
      <c r="L110" s="47">
        <v>485408</v>
      </c>
      <c r="M110" s="47" t="s">
        <v>38</v>
      </c>
      <c r="N110" s="69">
        <v>96750</v>
      </c>
      <c r="O110" s="69">
        <v>98685</v>
      </c>
      <c r="P110" s="67">
        <v>0.76500000000000001</v>
      </c>
      <c r="Q110" s="69">
        <v>130000</v>
      </c>
      <c r="R110" s="47" t="s">
        <v>39</v>
      </c>
      <c r="S110" s="47" t="s">
        <v>78</v>
      </c>
      <c r="T110" s="67">
        <v>1.3265237999999999</v>
      </c>
      <c r="U110" s="69">
        <v>129000</v>
      </c>
      <c r="V110" s="47" t="s">
        <v>51</v>
      </c>
      <c r="W110" s="47" t="s">
        <v>43</v>
      </c>
      <c r="X110" s="47" t="s">
        <v>77</v>
      </c>
      <c r="Y110" s="67">
        <v>3.7400000000000003E-2</v>
      </c>
      <c r="Z110" s="47">
        <v>57</v>
      </c>
      <c r="AA110" s="47" t="s">
        <v>43</v>
      </c>
      <c r="AB110" s="47">
        <v>17</v>
      </c>
      <c r="AC110" s="47">
        <v>74</v>
      </c>
      <c r="AD110" s="47" t="s">
        <v>43</v>
      </c>
      <c r="AE110" s="47" t="s">
        <v>53</v>
      </c>
      <c r="AF110" s="47" t="s">
        <v>43</v>
      </c>
      <c r="AG110" s="47" t="s">
        <v>43</v>
      </c>
      <c r="AH110" s="47" t="s">
        <v>37</v>
      </c>
      <c r="AI110" s="47" t="s">
        <v>55</v>
      </c>
      <c r="AJ110" s="47" t="s">
        <v>43</v>
      </c>
      <c r="AK110" s="47" t="s">
        <v>43</v>
      </c>
      <c r="AL110" s="47" t="s">
        <v>43</v>
      </c>
      <c r="AM110" s="160">
        <v>0</v>
      </c>
      <c r="AN110" s="47" t="s">
        <v>43</v>
      </c>
      <c r="AO110" s="160">
        <v>0</v>
      </c>
      <c r="AP110" s="160">
        <v>0</v>
      </c>
      <c r="AQ110" s="47" t="s">
        <v>37</v>
      </c>
      <c r="AR110" s="47" t="s">
        <v>37</v>
      </c>
      <c r="AS110" s="49" t="s">
        <v>43</v>
      </c>
      <c r="AT110" s="47" t="s">
        <v>41</v>
      </c>
      <c r="AU110" s="47" t="s">
        <v>42</v>
      </c>
      <c r="AV110" s="73">
        <v>3</v>
      </c>
      <c r="AW110" s="47" t="s">
        <v>681</v>
      </c>
      <c r="AX110" s="47">
        <v>1935</v>
      </c>
      <c r="AY110" s="47" t="s">
        <v>37</v>
      </c>
      <c r="AZ110" s="47" t="s">
        <v>43</v>
      </c>
      <c r="BA110" s="47" t="s">
        <v>682</v>
      </c>
      <c r="BB110" s="47" t="s">
        <v>39</v>
      </c>
    </row>
    <row r="111" spans="1:54" s="14" customFormat="1" ht="216" x14ac:dyDescent="0.25">
      <c r="A111" s="73">
        <v>961072402</v>
      </c>
      <c r="B111" s="47" t="s">
        <v>1558</v>
      </c>
      <c r="C111" s="144">
        <v>42401</v>
      </c>
      <c r="D111" s="47" t="s">
        <v>264</v>
      </c>
      <c r="E111" s="48" t="s">
        <v>48</v>
      </c>
      <c r="F111" s="48" t="s">
        <v>48</v>
      </c>
      <c r="G111" s="48" t="s">
        <v>1559</v>
      </c>
      <c r="H111" s="48" t="s">
        <v>91</v>
      </c>
      <c r="I111" s="47" t="s">
        <v>328</v>
      </c>
      <c r="J111" s="47" t="s">
        <v>37</v>
      </c>
      <c r="K111" s="47" t="s">
        <v>48</v>
      </c>
      <c r="L111" s="47">
        <v>215080</v>
      </c>
      <c r="M111" s="47" t="s">
        <v>38</v>
      </c>
      <c r="N111" s="69">
        <v>102400</v>
      </c>
      <c r="O111" s="69">
        <v>102400</v>
      </c>
      <c r="P111" s="67">
        <v>0.8</v>
      </c>
      <c r="Q111" s="69">
        <v>128000</v>
      </c>
      <c r="R111" s="47" t="s">
        <v>37</v>
      </c>
      <c r="S111" s="47" t="s">
        <v>43</v>
      </c>
      <c r="T111" s="47" t="s">
        <v>43</v>
      </c>
      <c r="U111" s="69">
        <v>128000</v>
      </c>
      <c r="V111" s="47" t="s">
        <v>51</v>
      </c>
      <c r="W111" s="47" t="s">
        <v>43</v>
      </c>
      <c r="X111" s="47" t="s">
        <v>44</v>
      </c>
      <c r="Y111" s="67">
        <v>4.3400000000000001E-2</v>
      </c>
      <c r="Z111" s="47">
        <v>48</v>
      </c>
      <c r="AA111" s="47">
        <v>39</v>
      </c>
      <c r="AB111" s="47">
        <v>17</v>
      </c>
      <c r="AC111" s="47">
        <v>65</v>
      </c>
      <c r="AD111" s="47">
        <v>56</v>
      </c>
      <c r="AE111" s="47" t="s">
        <v>53</v>
      </c>
      <c r="AF111" s="47" t="s">
        <v>53</v>
      </c>
      <c r="AG111" s="47" t="s">
        <v>37</v>
      </c>
      <c r="AH111" s="47" t="s">
        <v>37</v>
      </c>
      <c r="AI111" s="47" t="s">
        <v>40</v>
      </c>
      <c r="AJ111" s="47" t="s">
        <v>40</v>
      </c>
      <c r="AK111" s="47" t="s">
        <v>50</v>
      </c>
      <c r="AL111" s="47" t="s">
        <v>45</v>
      </c>
      <c r="AM111" s="158">
        <v>30803</v>
      </c>
      <c r="AN111" s="47" t="s">
        <v>45</v>
      </c>
      <c r="AO111" s="158">
        <v>12745</v>
      </c>
      <c r="AP111" s="158">
        <v>43548</v>
      </c>
      <c r="AQ111" s="47" t="s">
        <v>37</v>
      </c>
      <c r="AR111" s="47" t="s">
        <v>37</v>
      </c>
      <c r="AS111" s="49" t="s">
        <v>43</v>
      </c>
      <c r="AT111" s="47" t="s">
        <v>41</v>
      </c>
      <c r="AU111" s="47" t="s">
        <v>52</v>
      </c>
      <c r="AV111" s="73">
        <v>3</v>
      </c>
      <c r="AW111" s="47" t="s">
        <v>1560</v>
      </c>
      <c r="AX111" s="47">
        <v>1930</v>
      </c>
      <c r="AY111" s="47" t="s">
        <v>37</v>
      </c>
      <c r="AZ111" s="47" t="s">
        <v>43</v>
      </c>
      <c r="BA111" s="47" t="s">
        <v>1561</v>
      </c>
      <c r="BB111" s="47" t="s">
        <v>39</v>
      </c>
    </row>
    <row r="112" spans="1:54" s="14" customFormat="1" ht="84" x14ac:dyDescent="0.25">
      <c r="A112" s="73">
        <v>961073210</v>
      </c>
      <c r="B112" s="47" t="s">
        <v>1571</v>
      </c>
      <c r="C112" s="144">
        <v>42401</v>
      </c>
      <c r="D112" s="47" t="s">
        <v>264</v>
      </c>
      <c r="E112" s="48" t="s">
        <v>48</v>
      </c>
      <c r="F112" s="48" t="s">
        <v>48</v>
      </c>
      <c r="G112" s="48" t="s">
        <v>1572</v>
      </c>
      <c r="H112" s="48" t="s">
        <v>1573</v>
      </c>
      <c r="I112" s="47" t="s">
        <v>832</v>
      </c>
      <c r="J112" s="47" t="s">
        <v>37</v>
      </c>
      <c r="K112" s="47" t="s">
        <v>1574</v>
      </c>
      <c r="L112" s="47">
        <v>669170</v>
      </c>
      <c r="M112" s="47" t="s">
        <v>38</v>
      </c>
      <c r="N112" s="69">
        <v>178600</v>
      </c>
      <c r="O112" s="69">
        <v>178600</v>
      </c>
      <c r="P112" s="67">
        <v>0.7850549</v>
      </c>
      <c r="Q112" s="69">
        <v>227500</v>
      </c>
      <c r="R112" s="47" t="s">
        <v>37</v>
      </c>
      <c r="S112" s="47" t="s">
        <v>43</v>
      </c>
      <c r="T112" s="47" t="s">
        <v>43</v>
      </c>
      <c r="U112" s="69">
        <v>227500</v>
      </c>
      <c r="V112" s="47" t="s">
        <v>51</v>
      </c>
      <c r="W112" s="47" t="s">
        <v>43</v>
      </c>
      <c r="X112" s="47" t="s">
        <v>44</v>
      </c>
      <c r="Y112" s="67">
        <v>4.3400000000000001E-2</v>
      </c>
      <c r="Z112" s="47">
        <v>42</v>
      </c>
      <c r="AA112" s="47">
        <v>35</v>
      </c>
      <c r="AB112" s="47">
        <v>28</v>
      </c>
      <c r="AC112" s="47">
        <v>70</v>
      </c>
      <c r="AD112" s="47">
        <v>63</v>
      </c>
      <c r="AE112" s="47" t="s">
        <v>60</v>
      </c>
      <c r="AF112" s="47" t="s">
        <v>49</v>
      </c>
      <c r="AG112" s="47" t="s">
        <v>39</v>
      </c>
      <c r="AH112" s="47" t="s">
        <v>37</v>
      </c>
      <c r="AI112" s="47" t="s">
        <v>55</v>
      </c>
      <c r="AJ112" s="47" t="s">
        <v>55</v>
      </c>
      <c r="AK112" s="47" t="s">
        <v>164</v>
      </c>
      <c r="AL112" s="47" t="s">
        <v>45</v>
      </c>
      <c r="AM112" s="158">
        <v>37500</v>
      </c>
      <c r="AN112" s="47" t="s">
        <v>45</v>
      </c>
      <c r="AO112" s="158">
        <v>12073.6</v>
      </c>
      <c r="AP112" s="158">
        <v>49573.599999999999</v>
      </c>
      <c r="AQ112" s="47" t="s">
        <v>37</v>
      </c>
      <c r="AR112" s="47" t="s">
        <v>37</v>
      </c>
      <c r="AS112" s="49" t="s">
        <v>43</v>
      </c>
      <c r="AT112" s="47" t="s">
        <v>41</v>
      </c>
      <c r="AU112" s="47" t="s">
        <v>42</v>
      </c>
      <c r="AV112" s="73">
        <v>4</v>
      </c>
      <c r="AW112" s="47" t="s">
        <v>1575</v>
      </c>
      <c r="AX112" s="47">
        <v>2008</v>
      </c>
      <c r="AY112" s="47" t="s">
        <v>37</v>
      </c>
      <c r="AZ112" s="47" t="s">
        <v>43</v>
      </c>
      <c r="BA112" s="47" t="s">
        <v>1576</v>
      </c>
      <c r="BB112" s="47" t="s">
        <v>39</v>
      </c>
    </row>
    <row r="113" spans="1:54" s="14" customFormat="1" ht="36" x14ac:dyDescent="0.25">
      <c r="A113" s="73">
        <v>961074606</v>
      </c>
      <c r="B113" s="47" t="s">
        <v>1642</v>
      </c>
      <c r="C113" s="144">
        <v>42401</v>
      </c>
      <c r="D113" s="47" t="s">
        <v>62</v>
      </c>
      <c r="E113" s="48" t="s">
        <v>48</v>
      </c>
      <c r="F113" s="48" t="s">
        <v>48</v>
      </c>
      <c r="G113" s="48" t="s">
        <v>48</v>
      </c>
      <c r="H113" s="48" t="s">
        <v>91</v>
      </c>
      <c r="I113" s="47" t="s">
        <v>71</v>
      </c>
      <c r="J113" s="47" t="s">
        <v>37</v>
      </c>
      <c r="K113" s="47" t="s">
        <v>48</v>
      </c>
      <c r="L113" s="47">
        <v>310143</v>
      </c>
      <c r="M113" s="47" t="s">
        <v>38</v>
      </c>
      <c r="N113" s="69">
        <v>258750</v>
      </c>
      <c r="O113" s="69">
        <v>259749</v>
      </c>
      <c r="P113" s="67">
        <v>0.7528956</v>
      </c>
      <c r="Q113" s="69">
        <v>345000</v>
      </c>
      <c r="R113" s="47" t="s">
        <v>37</v>
      </c>
      <c r="S113" s="47" t="s">
        <v>43</v>
      </c>
      <c r="T113" s="47" t="s">
        <v>43</v>
      </c>
      <c r="U113" s="69">
        <v>345000</v>
      </c>
      <c r="V113" s="47" t="s">
        <v>51</v>
      </c>
      <c r="W113" s="47" t="s">
        <v>43</v>
      </c>
      <c r="X113" s="47" t="s">
        <v>44</v>
      </c>
      <c r="Y113" s="67">
        <v>3.44E-2</v>
      </c>
      <c r="Z113" s="47">
        <v>26</v>
      </c>
      <c r="AA113" s="47" t="s">
        <v>43</v>
      </c>
      <c r="AB113" s="47">
        <v>25</v>
      </c>
      <c r="AC113" s="47">
        <v>51</v>
      </c>
      <c r="AD113" s="47" t="s">
        <v>43</v>
      </c>
      <c r="AE113" s="47" t="s">
        <v>60</v>
      </c>
      <c r="AF113" s="47" t="s">
        <v>43</v>
      </c>
      <c r="AG113" s="47" t="s">
        <v>37</v>
      </c>
      <c r="AH113" s="47" t="s">
        <v>39</v>
      </c>
      <c r="AI113" s="47" t="s">
        <v>55</v>
      </c>
      <c r="AJ113" s="47" t="s">
        <v>43</v>
      </c>
      <c r="AK113" s="47" t="s">
        <v>43</v>
      </c>
      <c r="AL113" s="47" t="s">
        <v>65</v>
      </c>
      <c r="AM113" s="158">
        <v>87097</v>
      </c>
      <c r="AN113" s="47" t="s">
        <v>43</v>
      </c>
      <c r="AO113" s="160">
        <v>0</v>
      </c>
      <c r="AP113" s="158">
        <v>87097</v>
      </c>
      <c r="AQ113" s="47" t="s">
        <v>37</v>
      </c>
      <c r="AR113" s="47" t="s">
        <v>37</v>
      </c>
      <c r="AS113" s="49" t="s">
        <v>43</v>
      </c>
      <c r="AT113" s="47" t="s">
        <v>41</v>
      </c>
      <c r="AU113" s="47" t="s">
        <v>42</v>
      </c>
      <c r="AV113" s="73">
        <v>3</v>
      </c>
      <c r="AW113" s="47" t="s">
        <v>1643</v>
      </c>
      <c r="AX113" s="47">
        <v>1950</v>
      </c>
      <c r="AY113" s="47" t="s">
        <v>37</v>
      </c>
      <c r="AZ113" s="47" t="s">
        <v>43</v>
      </c>
      <c r="BA113" s="47" t="s">
        <v>1644</v>
      </c>
      <c r="BB113" s="47" t="s">
        <v>39</v>
      </c>
    </row>
    <row r="114" spans="1:54" s="14" customFormat="1" ht="120" x14ac:dyDescent="0.25">
      <c r="A114" s="73">
        <v>961075109</v>
      </c>
      <c r="B114" s="47" t="s">
        <v>1695</v>
      </c>
      <c r="C114" s="144">
        <v>42401</v>
      </c>
      <c r="D114" s="47" t="s">
        <v>264</v>
      </c>
      <c r="E114" s="48" t="s">
        <v>48</v>
      </c>
      <c r="F114" s="48" t="s">
        <v>48</v>
      </c>
      <c r="G114" s="48" t="s">
        <v>1696</v>
      </c>
      <c r="H114" s="48" t="s">
        <v>1697</v>
      </c>
      <c r="I114" s="47" t="s">
        <v>68</v>
      </c>
      <c r="J114" s="47" t="s">
        <v>37</v>
      </c>
      <c r="K114" s="47" t="s">
        <v>48</v>
      </c>
      <c r="L114" s="47">
        <v>153566</v>
      </c>
      <c r="M114" s="47" t="s">
        <v>57</v>
      </c>
      <c r="N114" s="69">
        <v>243851</v>
      </c>
      <c r="O114" s="69">
        <v>243851</v>
      </c>
      <c r="P114" s="67">
        <v>0.65026930000000005</v>
      </c>
      <c r="Q114" s="69">
        <v>375000</v>
      </c>
      <c r="R114" s="47" t="s">
        <v>37</v>
      </c>
      <c r="S114" s="47" t="s">
        <v>43</v>
      </c>
      <c r="T114" s="47" t="s">
        <v>43</v>
      </c>
      <c r="U114" s="49" t="s">
        <v>43</v>
      </c>
      <c r="V114" s="47" t="s">
        <v>43</v>
      </c>
      <c r="W114" s="47" t="s">
        <v>43</v>
      </c>
      <c r="X114" s="47" t="s">
        <v>44</v>
      </c>
      <c r="Y114" s="67">
        <v>3.8899999999999997E-2</v>
      </c>
      <c r="Z114" s="47">
        <v>41</v>
      </c>
      <c r="AA114" s="47">
        <v>42</v>
      </c>
      <c r="AB114" s="47">
        <v>30</v>
      </c>
      <c r="AC114" s="47">
        <v>71</v>
      </c>
      <c r="AD114" s="47">
        <v>72</v>
      </c>
      <c r="AE114" s="47" t="s">
        <v>53</v>
      </c>
      <c r="AF114" s="47" t="s">
        <v>53</v>
      </c>
      <c r="AG114" s="47" t="s">
        <v>39</v>
      </c>
      <c r="AH114" s="47" t="s">
        <v>43</v>
      </c>
      <c r="AI114" s="47" t="s">
        <v>40</v>
      </c>
      <c r="AJ114" s="47" t="s">
        <v>40</v>
      </c>
      <c r="AK114" s="47" t="s">
        <v>50</v>
      </c>
      <c r="AL114" s="47" t="s">
        <v>45</v>
      </c>
      <c r="AM114" s="158">
        <v>45000</v>
      </c>
      <c r="AN114" s="47" t="s">
        <v>45</v>
      </c>
      <c r="AO114" s="158">
        <v>26958</v>
      </c>
      <c r="AP114" s="158">
        <v>71958</v>
      </c>
      <c r="AQ114" s="47" t="s">
        <v>37</v>
      </c>
      <c r="AR114" s="47" t="s">
        <v>37</v>
      </c>
      <c r="AS114" s="69">
        <v>25213</v>
      </c>
      <c r="AT114" s="47" t="s">
        <v>41</v>
      </c>
      <c r="AU114" s="47" t="s">
        <v>52</v>
      </c>
      <c r="AV114" s="73">
        <v>3</v>
      </c>
      <c r="AW114" s="47" t="s">
        <v>1698</v>
      </c>
      <c r="AX114" s="47">
        <v>1955</v>
      </c>
      <c r="AY114" s="47" t="s">
        <v>37</v>
      </c>
      <c r="AZ114" s="47" t="s">
        <v>43</v>
      </c>
      <c r="BA114" s="47" t="s">
        <v>1699</v>
      </c>
      <c r="BB114" s="47" t="s">
        <v>39</v>
      </c>
    </row>
    <row r="115" spans="1:54" s="14" customFormat="1" ht="96" x14ac:dyDescent="0.25">
      <c r="A115" s="73">
        <v>961075207</v>
      </c>
      <c r="B115" s="47" t="s">
        <v>1799</v>
      </c>
      <c r="C115" s="144">
        <v>42401</v>
      </c>
      <c r="D115" s="47" t="s">
        <v>264</v>
      </c>
      <c r="E115" s="48" t="s">
        <v>48</v>
      </c>
      <c r="F115" s="48" t="s">
        <v>48</v>
      </c>
      <c r="G115" s="48" t="s">
        <v>1800</v>
      </c>
      <c r="H115" s="48" t="s">
        <v>1801</v>
      </c>
      <c r="I115" s="47" t="s">
        <v>56</v>
      </c>
      <c r="J115" s="47" t="s">
        <v>37</v>
      </c>
      <c r="K115" s="47" t="s">
        <v>1802</v>
      </c>
      <c r="L115" s="47">
        <v>302134</v>
      </c>
      <c r="M115" s="47" t="s">
        <v>57</v>
      </c>
      <c r="N115" s="69">
        <v>128000</v>
      </c>
      <c r="O115" s="69">
        <v>128000</v>
      </c>
      <c r="P115" s="67">
        <v>0.82580640000000005</v>
      </c>
      <c r="Q115" s="69">
        <v>155000</v>
      </c>
      <c r="R115" s="47" t="s">
        <v>37</v>
      </c>
      <c r="S115" s="47" t="s">
        <v>43</v>
      </c>
      <c r="T115" s="47" t="s">
        <v>43</v>
      </c>
      <c r="U115" s="49" t="s">
        <v>43</v>
      </c>
      <c r="V115" s="47" t="s">
        <v>43</v>
      </c>
      <c r="W115" s="47" t="s">
        <v>43</v>
      </c>
      <c r="X115" s="47" t="s">
        <v>44</v>
      </c>
      <c r="Y115" s="67">
        <v>4.99E-2</v>
      </c>
      <c r="Z115" s="47">
        <v>32</v>
      </c>
      <c r="AA115" s="47">
        <v>31</v>
      </c>
      <c r="AB115" s="47">
        <v>33</v>
      </c>
      <c r="AC115" s="47">
        <v>65</v>
      </c>
      <c r="AD115" s="47">
        <v>64</v>
      </c>
      <c r="AE115" s="47" t="s">
        <v>53</v>
      </c>
      <c r="AF115" s="47" t="s">
        <v>53</v>
      </c>
      <c r="AG115" s="47" t="s">
        <v>37</v>
      </c>
      <c r="AH115" s="47" t="s">
        <v>43</v>
      </c>
      <c r="AI115" s="47" t="s">
        <v>55</v>
      </c>
      <c r="AJ115" s="47" t="s">
        <v>55</v>
      </c>
      <c r="AK115" s="47" t="s">
        <v>164</v>
      </c>
      <c r="AL115" s="47" t="s">
        <v>65</v>
      </c>
      <c r="AM115" s="158">
        <v>14514</v>
      </c>
      <c r="AN115" s="47" t="s">
        <v>45</v>
      </c>
      <c r="AO115" s="158">
        <v>25949</v>
      </c>
      <c r="AP115" s="158">
        <v>40463</v>
      </c>
      <c r="AQ115" s="47" t="s">
        <v>37</v>
      </c>
      <c r="AR115" s="47" t="s">
        <v>37</v>
      </c>
      <c r="AS115" s="69">
        <v>20269</v>
      </c>
      <c r="AT115" s="47" t="s">
        <v>41</v>
      </c>
      <c r="AU115" s="47" t="s">
        <v>42</v>
      </c>
      <c r="AV115" s="73">
        <v>3</v>
      </c>
      <c r="AW115" s="47" t="s">
        <v>1803</v>
      </c>
      <c r="AX115" s="47">
        <v>1911</v>
      </c>
      <c r="AY115" s="47" t="s">
        <v>37</v>
      </c>
      <c r="AZ115" s="47" t="s">
        <v>43</v>
      </c>
      <c r="BA115" s="47" t="s">
        <v>1804</v>
      </c>
      <c r="BB115" s="47" t="s">
        <v>39</v>
      </c>
    </row>
    <row r="116" spans="1:54" s="14" customFormat="1" ht="36" x14ac:dyDescent="0.25">
      <c r="A116" s="73">
        <v>961075904</v>
      </c>
      <c r="B116" s="47" t="s">
        <v>1554</v>
      </c>
      <c r="C116" s="144">
        <v>42401</v>
      </c>
      <c r="D116" s="47" t="s">
        <v>62</v>
      </c>
      <c r="E116" s="48" t="s">
        <v>48</v>
      </c>
      <c r="F116" s="48" t="s">
        <v>48</v>
      </c>
      <c r="G116" s="48" t="s">
        <v>48</v>
      </c>
      <c r="H116" s="48" t="s">
        <v>48</v>
      </c>
      <c r="I116" s="47" t="s">
        <v>72</v>
      </c>
      <c r="J116" s="47" t="s">
        <v>37</v>
      </c>
      <c r="K116" s="47" t="s">
        <v>1555</v>
      </c>
      <c r="L116" s="47">
        <v>501760</v>
      </c>
      <c r="M116" s="47" t="s">
        <v>57</v>
      </c>
      <c r="N116" s="69">
        <v>212000</v>
      </c>
      <c r="O116" s="69">
        <v>216240</v>
      </c>
      <c r="P116" s="67">
        <v>0.67574999999999996</v>
      </c>
      <c r="Q116" s="69">
        <v>320000</v>
      </c>
      <c r="R116" s="47" t="s">
        <v>39</v>
      </c>
      <c r="S116" s="47" t="s">
        <v>78</v>
      </c>
      <c r="T116" s="67">
        <v>1.4125718</v>
      </c>
      <c r="U116" s="49" t="s">
        <v>43</v>
      </c>
      <c r="V116" s="47" t="s">
        <v>43</v>
      </c>
      <c r="W116" s="47" t="s">
        <v>43</v>
      </c>
      <c r="X116" s="47" t="s">
        <v>77</v>
      </c>
      <c r="Y116" s="67">
        <v>3.8899999999999997E-2</v>
      </c>
      <c r="Z116" s="47">
        <v>42</v>
      </c>
      <c r="AA116" s="47" t="s">
        <v>43</v>
      </c>
      <c r="AB116" s="47">
        <v>30</v>
      </c>
      <c r="AC116" s="47">
        <v>72</v>
      </c>
      <c r="AD116" s="47" t="s">
        <v>43</v>
      </c>
      <c r="AE116" s="47" t="s">
        <v>54</v>
      </c>
      <c r="AF116" s="47" t="s">
        <v>43</v>
      </c>
      <c r="AG116" s="47" t="s">
        <v>43</v>
      </c>
      <c r="AH116" s="47" t="s">
        <v>43</v>
      </c>
      <c r="AI116" s="47" t="s">
        <v>40</v>
      </c>
      <c r="AJ116" s="47" t="s">
        <v>43</v>
      </c>
      <c r="AK116" s="47" t="s">
        <v>43</v>
      </c>
      <c r="AL116" s="47" t="s">
        <v>43</v>
      </c>
      <c r="AM116" s="160">
        <v>0</v>
      </c>
      <c r="AN116" s="47" t="s">
        <v>43</v>
      </c>
      <c r="AO116" s="160">
        <v>0</v>
      </c>
      <c r="AP116" s="160">
        <v>0</v>
      </c>
      <c r="AQ116" s="47" t="s">
        <v>37</v>
      </c>
      <c r="AR116" s="47" t="s">
        <v>37</v>
      </c>
      <c r="AS116" s="49">
        <v>0</v>
      </c>
      <c r="AT116" s="47" t="s">
        <v>75</v>
      </c>
      <c r="AU116" s="47" t="s">
        <v>76</v>
      </c>
      <c r="AV116" s="73">
        <v>1</v>
      </c>
      <c r="AW116" s="47" t="s">
        <v>1556</v>
      </c>
      <c r="AX116" s="47">
        <v>1985</v>
      </c>
      <c r="AY116" s="47" t="s">
        <v>39</v>
      </c>
      <c r="AZ116" s="47">
        <v>73</v>
      </c>
      <c r="BA116" s="47" t="s">
        <v>1557</v>
      </c>
      <c r="BB116" s="47" t="s">
        <v>39</v>
      </c>
    </row>
    <row r="117" spans="1:54" s="14" customFormat="1" ht="168" x14ac:dyDescent="0.25">
      <c r="A117" s="73">
        <v>961076200</v>
      </c>
      <c r="B117" s="47" t="s">
        <v>1603</v>
      </c>
      <c r="C117" s="144">
        <v>42401</v>
      </c>
      <c r="D117" s="47" t="s">
        <v>264</v>
      </c>
      <c r="E117" s="48" t="s">
        <v>48</v>
      </c>
      <c r="F117" s="48" t="s">
        <v>48</v>
      </c>
      <c r="G117" s="48" t="s">
        <v>1604</v>
      </c>
      <c r="H117" s="48" t="s">
        <v>91</v>
      </c>
      <c r="I117" s="47" t="s">
        <v>329</v>
      </c>
      <c r="J117" s="47" t="s">
        <v>37</v>
      </c>
      <c r="K117" s="47" t="s">
        <v>48</v>
      </c>
      <c r="L117" s="47">
        <v>649801</v>
      </c>
      <c r="M117" s="47" t="s">
        <v>57</v>
      </c>
      <c r="N117" s="69">
        <v>77000</v>
      </c>
      <c r="O117" s="69">
        <v>77000</v>
      </c>
      <c r="P117" s="67">
        <v>0.77</v>
      </c>
      <c r="Q117" s="69">
        <v>100000</v>
      </c>
      <c r="R117" s="47" t="s">
        <v>37</v>
      </c>
      <c r="S117" s="47" t="s">
        <v>43</v>
      </c>
      <c r="T117" s="47" t="s">
        <v>43</v>
      </c>
      <c r="U117" s="49" t="s">
        <v>43</v>
      </c>
      <c r="V117" s="47" t="s">
        <v>43</v>
      </c>
      <c r="W117" s="47" t="s">
        <v>43</v>
      </c>
      <c r="X117" s="47" t="s">
        <v>44</v>
      </c>
      <c r="Y117" s="67">
        <v>4.0899999999999999E-2</v>
      </c>
      <c r="Z117" s="47">
        <v>30</v>
      </c>
      <c r="AA117" s="47">
        <v>30</v>
      </c>
      <c r="AB117" s="47">
        <v>15</v>
      </c>
      <c r="AC117" s="47">
        <v>45</v>
      </c>
      <c r="AD117" s="47">
        <v>45</v>
      </c>
      <c r="AE117" s="47" t="s">
        <v>54</v>
      </c>
      <c r="AF117" s="47" t="s">
        <v>53</v>
      </c>
      <c r="AG117" s="47" t="s">
        <v>37</v>
      </c>
      <c r="AH117" s="47" t="s">
        <v>43</v>
      </c>
      <c r="AI117" s="47" t="s">
        <v>40</v>
      </c>
      <c r="AJ117" s="47" t="s">
        <v>40</v>
      </c>
      <c r="AK117" s="47" t="s">
        <v>50</v>
      </c>
      <c r="AL117" s="47" t="s">
        <v>65</v>
      </c>
      <c r="AM117" s="158">
        <v>26530</v>
      </c>
      <c r="AN117" s="47" t="s">
        <v>45</v>
      </c>
      <c r="AO117" s="158">
        <v>7027.93</v>
      </c>
      <c r="AP117" s="158">
        <v>33557.93</v>
      </c>
      <c r="AQ117" s="47" t="s">
        <v>37</v>
      </c>
      <c r="AR117" s="47" t="s">
        <v>37</v>
      </c>
      <c r="AS117" s="49">
        <v>0</v>
      </c>
      <c r="AT117" s="47" t="s">
        <v>41</v>
      </c>
      <c r="AU117" s="47" t="s">
        <v>52</v>
      </c>
      <c r="AV117" s="73">
        <v>3</v>
      </c>
      <c r="AW117" s="47" t="s">
        <v>1605</v>
      </c>
      <c r="AX117" s="47">
        <v>1930</v>
      </c>
      <c r="AY117" s="47" t="s">
        <v>37</v>
      </c>
      <c r="AZ117" s="47" t="s">
        <v>43</v>
      </c>
      <c r="BA117" s="47" t="s">
        <v>1606</v>
      </c>
      <c r="BB117" s="47" t="s">
        <v>39</v>
      </c>
    </row>
    <row r="118" spans="1:54" s="14" customFormat="1" ht="216" x14ac:dyDescent="0.25">
      <c r="A118" s="73">
        <v>961076603</v>
      </c>
      <c r="B118" s="47" t="s">
        <v>1610</v>
      </c>
      <c r="C118" s="144">
        <v>42401</v>
      </c>
      <c r="D118" s="47" t="s">
        <v>264</v>
      </c>
      <c r="E118" s="48" t="s">
        <v>48</v>
      </c>
      <c r="F118" s="48" t="s">
        <v>48</v>
      </c>
      <c r="G118" s="48" t="s">
        <v>1611</v>
      </c>
      <c r="H118" s="48" t="s">
        <v>1612</v>
      </c>
      <c r="I118" s="47" t="s">
        <v>74</v>
      </c>
      <c r="J118" s="47" t="s">
        <v>37</v>
      </c>
      <c r="K118" s="47" t="s">
        <v>48</v>
      </c>
      <c r="L118" s="47">
        <v>584771</v>
      </c>
      <c r="M118" s="47" t="s">
        <v>38</v>
      </c>
      <c r="N118" s="69">
        <v>375000</v>
      </c>
      <c r="O118" s="69">
        <v>375999</v>
      </c>
      <c r="P118" s="67">
        <v>0.75199800000000006</v>
      </c>
      <c r="Q118" s="69">
        <v>500000</v>
      </c>
      <c r="R118" s="47" t="s">
        <v>37</v>
      </c>
      <c r="S118" s="47" t="s">
        <v>43</v>
      </c>
      <c r="T118" s="47" t="s">
        <v>43</v>
      </c>
      <c r="U118" s="69">
        <v>500000</v>
      </c>
      <c r="V118" s="47" t="s">
        <v>51</v>
      </c>
      <c r="W118" s="47" t="s">
        <v>43</v>
      </c>
      <c r="X118" s="47" t="s">
        <v>44</v>
      </c>
      <c r="Y118" s="67">
        <v>3.44E-2</v>
      </c>
      <c r="Z118" s="47">
        <v>46</v>
      </c>
      <c r="AA118" s="47">
        <v>47</v>
      </c>
      <c r="AB118" s="47">
        <v>27</v>
      </c>
      <c r="AC118" s="47">
        <v>73</v>
      </c>
      <c r="AD118" s="47">
        <v>74</v>
      </c>
      <c r="AE118" s="47" t="s">
        <v>49</v>
      </c>
      <c r="AF118" s="47" t="s">
        <v>49</v>
      </c>
      <c r="AG118" s="47" t="s">
        <v>39</v>
      </c>
      <c r="AH118" s="47" t="s">
        <v>39</v>
      </c>
      <c r="AI118" s="47" t="s">
        <v>40</v>
      </c>
      <c r="AJ118" s="47" t="s">
        <v>40</v>
      </c>
      <c r="AK118" s="47" t="s">
        <v>50</v>
      </c>
      <c r="AL118" s="47" t="s">
        <v>65</v>
      </c>
      <c r="AM118" s="158">
        <v>35300</v>
      </c>
      <c r="AN118" s="47" t="s">
        <v>65</v>
      </c>
      <c r="AO118" s="158">
        <v>63356</v>
      </c>
      <c r="AP118" s="158">
        <v>98656</v>
      </c>
      <c r="AQ118" s="47" t="s">
        <v>37</v>
      </c>
      <c r="AR118" s="47" t="s">
        <v>37</v>
      </c>
      <c r="AS118" s="49" t="s">
        <v>43</v>
      </c>
      <c r="AT118" s="47" t="s">
        <v>41</v>
      </c>
      <c r="AU118" s="47" t="s">
        <v>58</v>
      </c>
      <c r="AV118" s="73">
        <v>3</v>
      </c>
      <c r="AW118" s="47" t="s">
        <v>1613</v>
      </c>
      <c r="AX118" s="47">
        <v>1936</v>
      </c>
      <c r="AY118" s="47" t="s">
        <v>37</v>
      </c>
      <c r="AZ118" s="47" t="s">
        <v>43</v>
      </c>
      <c r="BA118" s="47" t="s">
        <v>1614</v>
      </c>
      <c r="BB118" s="47" t="s">
        <v>39</v>
      </c>
    </row>
    <row r="119" spans="1:54" s="14" customFormat="1" ht="324" x14ac:dyDescent="0.25">
      <c r="A119" s="73">
        <v>961077008</v>
      </c>
      <c r="B119" s="47" t="s">
        <v>1865</v>
      </c>
      <c r="C119" s="144">
        <v>42401</v>
      </c>
      <c r="D119" s="47" t="s">
        <v>264</v>
      </c>
      <c r="E119" s="48" t="s">
        <v>48</v>
      </c>
      <c r="F119" s="48" t="s">
        <v>48</v>
      </c>
      <c r="G119" s="48" t="s">
        <v>1866</v>
      </c>
      <c r="H119" s="48" t="s">
        <v>1867</v>
      </c>
      <c r="I119" s="47" t="s">
        <v>74</v>
      </c>
      <c r="J119" s="47" t="s">
        <v>37</v>
      </c>
      <c r="K119" s="47" t="s">
        <v>1868</v>
      </c>
      <c r="L119" s="47">
        <v>300655</v>
      </c>
      <c r="M119" s="47" t="s">
        <v>38</v>
      </c>
      <c r="N119" s="69">
        <v>279000</v>
      </c>
      <c r="O119" s="69">
        <v>279000</v>
      </c>
      <c r="P119" s="67">
        <v>0.83283580000000001</v>
      </c>
      <c r="Q119" s="69">
        <v>335000</v>
      </c>
      <c r="R119" s="47" t="s">
        <v>37</v>
      </c>
      <c r="S119" s="47" t="s">
        <v>43</v>
      </c>
      <c r="T119" s="47" t="s">
        <v>43</v>
      </c>
      <c r="U119" s="69">
        <v>335000</v>
      </c>
      <c r="V119" s="47" t="s">
        <v>51</v>
      </c>
      <c r="W119" s="47" t="s">
        <v>43</v>
      </c>
      <c r="X119" s="47" t="s">
        <v>44</v>
      </c>
      <c r="Y119" s="67">
        <v>4.24E-2</v>
      </c>
      <c r="Z119" s="47">
        <v>31</v>
      </c>
      <c r="AA119" s="47">
        <v>31</v>
      </c>
      <c r="AB119" s="47">
        <v>33</v>
      </c>
      <c r="AC119" s="47">
        <v>64</v>
      </c>
      <c r="AD119" s="47">
        <v>64</v>
      </c>
      <c r="AE119" s="47" t="s">
        <v>53</v>
      </c>
      <c r="AF119" s="47" t="s">
        <v>53</v>
      </c>
      <c r="AG119" s="47" t="s">
        <v>37</v>
      </c>
      <c r="AH119" s="47" t="s">
        <v>37</v>
      </c>
      <c r="AI119" s="47" t="s">
        <v>40</v>
      </c>
      <c r="AJ119" s="47" t="s">
        <v>40</v>
      </c>
      <c r="AK119" s="47" t="s">
        <v>50</v>
      </c>
      <c r="AL119" s="47" t="s">
        <v>65</v>
      </c>
      <c r="AM119" s="160"/>
      <c r="AN119" s="47" t="s">
        <v>45</v>
      </c>
      <c r="AO119" s="160"/>
      <c r="AP119" s="160"/>
      <c r="AQ119" s="47" t="s">
        <v>37</v>
      </c>
      <c r="AR119" s="47" t="s">
        <v>37</v>
      </c>
      <c r="AS119" s="49" t="s">
        <v>43</v>
      </c>
      <c r="AT119" s="47" t="s">
        <v>41</v>
      </c>
      <c r="AU119" s="47" t="s">
        <v>52</v>
      </c>
      <c r="AV119" s="73">
        <v>3</v>
      </c>
      <c r="AW119" s="47" t="s">
        <v>1869</v>
      </c>
      <c r="AX119" s="47">
        <v>1930</v>
      </c>
      <c r="AY119" s="47" t="s">
        <v>37</v>
      </c>
      <c r="AZ119" s="47" t="s">
        <v>43</v>
      </c>
      <c r="BA119" s="47" t="s">
        <v>1870</v>
      </c>
      <c r="BB119" s="47" t="s">
        <v>39</v>
      </c>
    </row>
    <row r="120" spans="1:54" s="14" customFormat="1" ht="24" x14ac:dyDescent="0.25">
      <c r="A120" s="73">
        <v>961077106</v>
      </c>
      <c r="B120" s="47" t="s">
        <v>1848</v>
      </c>
      <c r="C120" s="144">
        <v>42401</v>
      </c>
      <c r="D120" s="47" t="s">
        <v>264</v>
      </c>
      <c r="E120" s="48" t="s">
        <v>48</v>
      </c>
      <c r="F120" s="48" t="s">
        <v>48</v>
      </c>
      <c r="G120" s="48" t="s">
        <v>1849</v>
      </c>
      <c r="H120" s="48" t="s">
        <v>48</v>
      </c>
      <c r="I120" s="47" t="s">
        <v>165</v>
      </c>
      <c r="J120" s="47" t="s">
        <v>37</v>
      </c>
      <c r="K120" s="47" t="s">
        <v>48</v>
      </c>
      <c r="L120" s="47">
        <v>184591</v>
      </c>
      <c r="M120" s="47" t="s">
        <v>38</v>
      </c>
      <c r="N120" s="69">
        <v>164370</v>
      </c>
      <c r="O120" s="69">
        <v>164370</v>
      </c>
      <c r="P120" s="67">
        <v>0.74713629999999998</v>
      </c>
      <c r="Q120" s="69">
        <v>220000</v>
      </c>
      <c r="R120" s="47" t="s">
        <v>37</v>
      </c>
      <c r="S120" s="47" t="s">
        <v>43</v>
      </c>
      <c r="T120" s="47" t="s">
        <v>43</v>
      </c>
      <c r="U120" s="69">
        <v>220000</v>
      </c>
      <c r="V120" s="47" t="s">
        <v>51</v>
      </c>
      <c r="W120" s="47" t="s">
        <v>43</v>
      </c>
      <c r="X120" s="47" t="s">
        <v>44</v>
      </c>
      <c r="Y120" s="67">
        <v>4.3400000000000001E-2</v>
      </c>
      <c r="Z120" s="47">
        <v>37</v>
      </c>
      <c r="AA120" s="47">
        <v>43</v>
      </c>
      <c r="AB120" s="47">
        <v>29</v>
      </c>
      <c r="AC120" s="47">
        <v>66</v>
      </c>
      <c r="AD120" s="47">
        <v>72</v>
      </c>
      <c r="AE120" s="47" t="s">
        <v>53</v>
      </c>
      <c r="AF120" s="47" t="s">
        <v>53</v>
      </c>
      <c r="AG120" s="47" t="s">
        <v>39</v>
      </c>
      <c r="AH120" s="47" t="s">
        <v>37</v>
      </c>
      <c r="AI120" s="47" t="s">
        <v>40</v>
      </c>
      <c r="AJ120" s="47" t="s">
        <v>40</v>
      </c>
      <c r="AK120" s="47" t="s">
        <v>50</v>
      </c>
      <c r="AL120" s="47" t="s">
        <v>45</v>
      </c>
      <c r="AM120" s="158">
        <v>33579</v>
      </c>
      <c r="AN120" s="47" t="s">
        <v>45</v>
      </c>
      <c r="AO120" s="158">
        <v>12000</v>
      </c>
      <c r="AP120" s="158">
        <v>45579</v>
      </c>
      <c r="AQ120" s="47" t="s">
        <v>37</v>
      </c>
      <c r="AR120" s="47" t="s">
        <v>37</v>
      </c>
      <c r="AS120" s="49" t="s">
        <v>43</v>
      </c>
      <c r="AT120" s="47" t="s">
        <v>41</v>
      </c>
      <c r="AU120" s="47" t="s">
        <v>52</v>
      </c>
      <c r="AV120" s="73">
        <v>3</v>
      </c>
      <c r="AW120" s="47" t="s">
        <v>1850</v>
      </c>
      <c r="AX120" s="47">
        <v>1955</v>
      </c>
      <c r="AY120" s="47" t="s">
        <v>37</v>
      </c>
      <c r="AZ120" s="47" t="s">
        <v>43</v>
      </c>
      <c r="BA120" s="47" t="s">
        <v>1851</v>
      </c>
      <c r="BB120" s="47" t="s">
        <v>39</v>
      </c>
    </row>
    <row r="121" spans="1:54" s="14" customFormat="1" ht="36" x14ac:dyDescent="0.25">
      <c r="A121" s="73">
        <v>961077400</v>
      </c>
      <c r="B121" s="47" t="s">
        <v>1737</v>
      </c>
      <c r="C121" s="144">
        <v>42401</v>
      </c>
      <c r="D121" s="47" t="s">
        <v>62</v>
      </c>
      <c r="E121" s="48" t="s">
        <v>48</v>
      </c>
      <c r="F121" s="48" t="s">
        <v>48</v>
      </c>
      <c r="G121" s="48" t="s">
        <v>48</v>
      </c>
      <c r="H121" s="48" t="s">
        <v>48</v>
      </c>
      <c r="I121" s="47" t="s">
        <v>47</v>
      </c>
      <c r="J121" s="47" t="s">
        <v>37</v>
      </c>
      <c r="K121" s="47" t="s">
        <v>1738</v>
      </c>
      <c r="L121" s="47">
        <v>145940</v>
      </c>
      <c r="M121" s="47" t="s">
        <v>57</v>
      </c>
      <c r="N121" s="69">
        <v>97500</v>
      </c>
      <c r="O121" s="69">
        <v>99450</v>
      </c>
      <c r="P121" s="67">
        <v>0.76500000000000001</v>
      </c>
      <c r="Q121" s="69">
        <v>130000</v>
      </c>
      <c r="R121" s="47" t="s">
        <v>39</v>
      </c>
      <c r="S121" s="47" t="s">
        <v>79</v>
      </c>
      <c r="T121" s="67">
        <v>1.4545617</v>
      </c>
      <c r="U121" s="49" t="s">
        <v>43</v>
      </c>
      <c r="V121" s="47" t="s">
        <v>43</v>
      </c>
      <c r="W121" s="47" t="s">
        <v>43</v>
      </c>
      <c r="X121" s="47" t="s">
        <v>77</v>
      </c>
      <c r="Y121" s="67">
        <v>4.0899999999999999E-2</v>
      </c>
      <c r="Z121" s="47">
        <v>38</v>
      </c>
      <c r="AA121" s="47">
        <v>40</v>
      </c>
      <c r="AB121" s="47">
        <v>25</v>
      </c>
      <c r="AC121" s="47">
        <v>63</v>
      </c>
      <c r="AD121" s="47">
        <v>65</v>
      </c>
      <c r="AE121" s="47" t="s">
        <v>53</v>
      </c>
      <c r="AF121" s="47" t="s">
        <v>53</v>
      </c>
      <c r="AG121" s="47" t="s">
        <v>43</v>
      </c>
      <c r="AH121" s="47" t="s">
        <v>43</v>
      </c>
      <c r="AI121" s="47" t="s">
        <v>55</v>
      </c>
      <c r="AJ121" s="47" t="s">
        <v>55</v>
      </c>
      <c r="AK121" s="47" t="s">
        <v>714</v>
      </c>
      <c r="AL121" s="47" t="s">
        <v>43</v>
      </c>
      <c r="AM121" s="160">
        <v>0</v>
      </c>
      <c r="AN121" s="47" t="s">
        <v>43</v>
      </c>
      <c r="AO121" s="160">
        <v>0</v>
      </c>
      <c r="AP121" s="160">
        <v>0</v>
      </c>
      <c r="AQ121" s="47" t="s">
        <v>37</v>
      </c>
      <c r="AR121" s="47" t="s">
        <v>37</v>
      </c>
      <c r="AS121" s="49">
        <v>0</v>
      </c>
      <c r="AT121" s="47" t="s">
        <v>41</v>
      </c>
      <c r="AU121" s="47" t="s">
        <v>42</v>
      </c>
      <c r="AV121" s="73">
        <v>3</v>
      </c>
      <c r="AW121" s="47" t="s">
        <v>1739</v>
      </c>
      <c r="AX121" s="47">
        <v>1900</v>
      </c>
      <c r="AY121" s="47" t="s">
        <v>37</v>
      </c>
      <c r="AZ121" s="47" t="s">
        <v>43</v>
      </c>
      <c r="BA121" s="47" t="s">
        <v>1740</v>
      </c>
      <c r="BB121" s="47" t="s">
        <v>39</v>
      </c>
    </row>
    <row r="122" spans="1:54" s="14" customFormat="1" ht="96" x14ac:dyDescent="0.25">
      <c r="A122" s="73">
        <v>961079103</v>
      </c>
      <c r="B122" s="47" t="s">
        <v>1628</v>
      </c>
      <c r="C122" s="144">
        <v>42401</v>
      </c>
      <c r="D122" s="47" t="s">
        <v>264</v>
      </c>
      <c r="E122" s="48" t="s">
        <v>48</v>
      </c>
      <c r="F122" s="48" t="s">
        <v>48</v>
      </c>
      <c r="G122" s="48" t="s">
        <v>1629</v>
      </c>
      <c r="H122" s="48" t="s">
        <v>91</v>
      </c>
      <c r="I122" s="47" t="s">
        <v>56</v>
      </c>
      <c r="J122" s="47" t="s">
        <v>37</v>
      </c>
      <c r="K122" s="47" t="s">
        <v>1630</v>
      </c>
      <c r="L122" s="47">
        <v>592754</v>
      </c>
      <c r="M122" s="47" t="s">
        <v>57</v>
      </c>
      <c r="N122" s="69">
        <v>187500</v>
      </c>
      <c r="O122" s="69">
        <v>189499</v>
      </c>
      <c r="P122" s="67">
        <v>0.757996</v>
      </c>
      <c r="Q122" s="69">
        <v>250000</v>
      </c>
      <c r="R122" s="47" t="s">
        <v>39</v>
      </c>
      <c r="S122" s="47" t="s">
        <v>78</v>
      </c>
      <c r="T122" s="67">
        <v>1.2664930999999999</v>
      </c>
      <c r="U122" s="49" t="s">
        <v>43</v>
      </c>
      <c r="V122" s="47" t="s">
        <v>43</v>
      </c>
      <c r="W122" s="47" t="s">
        <v>43</v>
      </c>
      <c r="X122" s="47" t="s">
        <v>77</v>
      </c>
      <c r="Y122" s="67">
        <v>4.3400000000000001E-2</v>
      </c>
      <c r="Z122" s="47">
        <v>39</v>
      </c>
      <c r="AA122" s="47" t="s">
        <v>43</v>
      </c>
      <c r="AB122" s="47">
        <v>20</v>
      </c>
      <c r="AC122" s="47">
        <v>59</v>
      </c>
      <c r="AD122" s="47" t="s">
        <v>43</v>
      </c>
      <c r="AE122" s="47" t="s">
        <v>54</v>
      </c>
      <c r="AF122" s="47" t="s">
        <v>43</v>
      </c>
      <c r="AG122" s="47" t="s">
        <v>43</v>
      </c>
      <c r="AH122" s="47" t="s">
        <v>43</v>
      </c>
      <c r="AI122" s="47" t="s">
        <v>40</v>
      </c>
      <c r="AJ122" s="47" t="s">
        <v>43</v>
      </c>
      <c r="AK122" s="47" t="s">
        <v>43</v>
      </c>
      <c r="AL122" s="47" t="s">
        <v>43</v>
      </c>
      <c r="AM122" s="160">
        <v>0</v>
      </c>
      <c r="AN122" s="47" t="s">
        <v>43</v>
      </c>
      <c r="AO122" s="160">
        <v>0</v>
      </c>
      <c r="AP122" s="160">
        <v>0</v>
      </c>
      <c r="AQ122" s="47" t="s">
        <v>37</v>
      </c>
      <c r="AR122" s="47" t="s">
        <v>37</v>
      </c>
      <c r="AS122" s="49">
        <v>0</v>
      </c>
      <c r="AT122" s="47" t="s">
        <v>75</v>
      </c>
      <c r="AU122" s="47" t="s">
        <v>76</v>
      </c>
      <c r="AV122" s="73">
        <v>1</v>
      </c>
      <c r="AW122" s="47" t="s">
        <v>1631</v>
      </c>
      <c r="AX122" s="47">
        <v>1945</v>
      </c>
      <c r="AY122" s="47" t="s">
        <v>39</v>
      </c>
      <c r="AZ122" s="47">
        <v>111</v>
      </c>
      <c r="BA122" s="47" t="s">
        <v>1632</v>
      </c>
      <c r="BB122" s="47" t="s">
        <v>39</v>
      </c>
    </row>
    <row r="123" spans="1:54" s="14" customFormat="1" ht="96" x14ac:dyDescent="0.25">
      <c r="A123" s="73">
        <v>961079310</v>
      </c>
      <c r="B123" s="47" t="s">
        <v>1645</v>
      </c>
      <c r="C123" s="144">
        <v>42401</v>
      </c>
      <c r="D123" s="47" t="s">
        <v>62</v>
      </c>
      <c r="E123" s="48" t="s">
        <v>48</v>
      </c>
      <c r="F123" s="48" t="s">
        <v>48</v>
      </c>
      <c r="G123" s="48" t="s">
        <v>48</v>
      </c>
      <c r="H123" s="48" t="s">
        <v>1646</v>
      </c>
      <c r="I123" s="47" t="s">
        <v>165</v>
      </c>
      <c r="J123" s="47" t="s">
        <v>37</v>
      </c>
      <c r="K123" s="47" t="s">
        <v>1647</v>
      </c>
      <c r="L123" s="47">
        <v>585328</v>
      </c>
      <c r="M123" s="47" t="s">
        <v>57</v>
      </c>
      <c r="N123" s="69">
        <v>170000</v>
      </c>
      <c r="O123" s="69">
        <v>170000</v>
      </c>
      <c r="P123" s="67">
        <v>0.77272719999999995</v>
      </c>
      <c r="Q123" s="69">
        <v>220000</v>
      </c>
      <c r="R123" s="47" t="s">
        <v>37</v>
      </c>
      <c r="S123" s="47" t="s">
        <v>43</v>
      </c>
      <c r="T123" s="47" t="s">
        <v>43</v>
      </c>
      <c r="U123" s="49" t="s">
        <v>43</v>
      </c>
      <c r="V123" s="47" t="s">
        <v>43</v>
      </c>
      <c r="W123" s="47" t="s">
        <v>43</v>
      </c>
      <c r="X123" s="47" t="s">
        <v>44</v>
      </c>
      <c r="Y123" s="67">
        <v>4.3400000000000001E-2</v>
      </c>
      <c r="Z123" s="47">
        <v>38</v>
      </c>
      <c r="AA123" s="47">
        <v>32</v>
      </c>
      <c r="AB123" s="47">
        <v>30</v>
      </c>
      <c r="AC123" s="47">
        <v>68</v>
      </c>
      <c r="AD123" s="47">
        <v>62</v>
      </c>
      <c r="AE123" s="47" t="s">
        <v>53</v>
      </c>
      <c r="AF123" s="47" t="s">
        <v>53</v>
      </c>
      <c r="AG123" s="47" t="s">
        <v>39</v>
      </c>
      <c r="AH123" s="47" t="s">
        <v>43</v>
      </c>
      <c r="AI123" s="47" t="s">
        <v>40</v>
      </c>
      <c r="AJ123" s="47" t="s">
        <v>40</v>
      </c>
      <c r="AK123" s="47" t="s">
        <v>50</v>
      </c>
      <c r="AL123" s="47" t="s">
        <v>45</v>
      </c>
      <c r="AM123" s="158">
        <v>24646</v>
      </c>
      <c r="AN123" s="47" t="s">
        <v>45</v>
      </c>
      <c r="AO123" s="158">
        <v>35218</v>
      </c>
      <c r="AP123" s="158">
        <v>59864</v>
      </c>
      <c r="AQ123" s="47" t="s">
        <v>37</v>
      </c>
      <c r="AR123" s="47" t="s">
        <v>39</v>
      </c>
      <c r="AS123" s="69">
        <v>19800</v>
      </c>
      <c r="AT123" s="47" t="s">
        <v>41</v>
      </c>
      <c r="AU123" s="47" t="s">
        <v>42</v>
      </c>
      <c r="AV123" s="73">
        <v>3</v>
      </c>
      <c r="AW123" s="47" t="s">
        <v>1648</v>
      </c>
      <c r="AX123" s="47">
        <v>1971</v>
      </c>
      <c r="AY123" s="47" t="s">
        <v>37</v>
      </c>
      <c r="AZ123" s="47" t="s">
        <v>43</v>
      </c>
      <c r="BA123" s="47" t="s">
        <v>1649</v>
      </c>
      <c r="BB123" s="47" t="s">
        <v>39</v>
      </c>
    </row>
    <row r="124" spans="1:54" s="14" customFormat="1" ht="36" x14ac:dyDescent="0.25">
      <c r="A124" s="73">
        <v>961079408</v>
      </c>
      <c r="B124" s="47" t="s">
        <v>1659</v>
      </c>
      <c r="C124" s="144">
        <v>42401</v>
      </c>
      <c r="D124" s="47" t="s">
        <v>62</v>
      </c>
      <c r="E124" s="48" t="s">
        <v>48</v>
      </c>
      <c r="F124" s="48" t="s">
        <v>48</v>
      </c>
      <c r="G124" s="48" t="s">
        <v>48</v>
      </c>
      <c r="H124" s="48" t="s">
        <v>48</v>
      </c>
      <c r="I124" s="47" t="s">
        <v>71</v>
      </c>
      <c r="J124" s="47" t="s">
        <v>37</v>
      </c>
      <c r="K124" s="47" t="s">
        <v>48</v>
      </c>
      <c r="L124" s="47">
        <v>516240</v>
      </c>
      <c r="M124" s="47" t="s">
        <v>38</v>
      </c>
      <c r="N124" s="69">
        <v>82880</v>
      </c>
      <c r="O124" s="69">
        <v>82880</v>
      </c>
      <c r="P124" s="67">
        <v>0.8</v>
      </c>
      <c r="Q124" s="69">
        <v>107500</v>
      </c>
      <c r="R124" s="47" t="s">
        <v>37</v>
      </c>
      <c r="S124" s="47" t="s">
        <v>43</v>
      </c>
      <c r="T124" s="47" t="s">
        <v>43</v>
      </c>
      <c r="U124" s="69">
        <v>103600</v>
      </c>
      <c r="V124" s="47" t="s">
        <v>82</v>
      </c>
      <c r="W124" s="47" t="s">
        <v>43</v>
      </c>
      <c r="X124" s="47" t="s">
        <v>44</v>
      </c>
      <c r="Y124" s="67">
        <v>4.0899999999999999E-2</v>
      </c>
      <c r="Z124" s="47">
        <v>39</v>
      </c>
      <c r="AA124" s="47" t="s">
        <v>43</v>
      </c>
      <c r="AB124" s="47">
        <v>25</v>
      </c>
      <c r="AC124" s="47">
        <v>64</v>
      </c>
      <c r="AD124" s="47" t="s">
        <v>43</v>
      </c>
      <c r="AE124" s="47" t="s">
        <v>49</v>
      </c>
      <c r="AF124" s="47" t="s">
        <v>43</v>
      </c>
      <c r="AG124" s="47" t="s">
        <v>37</v>
      </c>
      <c r="AH124" s="47" t="s">
        <v>39</v>
      </c>
      <c r="AI124" s="47" t="s">
        <v>40</v>
      </c>
      <c r="AJ124" s="47" t="s">
        <v>43</v>
      </c>
      <c r="AK124" s="47" t="s">
        <v>43</v>
      </c>
      <c r="AL124" s="47" t="s">
        <v>45</v>
      </c>
      <c r="AM124" s="158">
        <v>23000</v>
      </c>
      <c r="AN124" s="47" t="s">
        <v>43</v>
      </c>
      <c r="AO124" s="160">
        <v>0</v>
      </c>
      <c r="AP124" s="158">
        <v>23000</v>
      </c>
      <c r="AQ124" s="47" t="s">
        <v>37</v>
      </c>
      <c r="AR124" s="47" t="s">
        <v>37</v>
      </c>
      <c r="AS124" s="49" t="s">
        <v>43</v>
      </c>
      <c r="AT124" s="47" t="s">
        <v>41</v>
      </c>
      <c r="AU124" s="47" t="s">
        <v>42</v>
      </c>
      <c r="AV124" s="73">
        <v>3</v>
      </c>
      <c r="AW124" s="47" t="s">
        <v>1660</v>
      </c>
      <c r="AX124" s="47">
        <v>1930</v>
      </c>
      <c r="AY124" s="47" t="s">
        <v>37</v>
      </c>
      <c r="AZ124" s="47" t="s">
        <v>43</v>
      </c>
      <c r="BA124" s="47" t="s">
        <v>1661</v>
      </c>
      <c r="BB124" s="47" t="s">
        <v>39</v>
      </c>
    </row>
    <row r="125" spans="1:54" s="14" customFormat="1" ht="24" x14ac:dyDescent="0.25">
      <c r="A125" s="73">
        <v>961079506</v>
      </c>
      <c r="B125" s="47" t="s">
        <v>1856</v>
      </c>
      <c r="C125" s="144">
        <v>42401</v>
      </c>
      <c r="D125" s="47" t="s">
        <v>264</v>
      </c>
      <c r="E125" s="48" t="s">
        <v>48</v>
      </c>
      <c r="F125" s="48" t="s">
        <v>48</v>
      </c>
      <c r="G125" s="48" t="s">
        <v>1857</v>
      </c>
      <c r="H125" s="48" t="s">
        <v>48</v>
      </c>
      <c r="I125" s="47" t="s">
        <v>81</v>
      </c>
      <c r="J125" s="47" t="s">
        <v>37</v>
      </c>
      <c r="K125" s="47" t="s">
        <v>1858</v>
      </c>
      <c r="L125" s="47">
        <v>303572</v>
      </c>
      <c r="M125" s="47" t="s">
        <v>38</v>
      </c>
      <c r="N125" s="69">
        <v>136000</v>
      </c>
      <c r="O125" s="69">
        <v>137299</v>
      </c>
      <c r="P125" s="67">
        <v>0.85811870000000001</v>
      </c>
      <c r="Q125" s="69">
        <v>160000</v>
      </c>
      <c r="R125" s="47" t="s">
        <v>37</v>
      </c>
      <c r="S125" s="47" t="s">
        <v>43</v>
      </c>
      <c r="T125" s="47" t="s">
        <v>43</v>
      </c>
      <c r="U125" s="69">
        <v>160000</v>
      </c>
      <c r="V125" s="47" t="s">
        <v>51</v>
      </c>
      <c r="W125" s="47" t="s">
        <v>43</v>
      </c>
      <c r="X125" s="47" t="s">
        <v>44</v>
      </c>
      <c r="Y125" s="67">
        <v>4.24E-2</v>
      </c>
      <c r="Z125" s="47">
        <v>29</v>
      </c>
      <c r="AA125" s="47">
        <v>27</v>
      </c>
      <c r="AB125" s="47">
        <v>35</v>
      </c>
      <c r="AC125" s="47">
        <v>64</v>
      </c>
      <c r="AD125" s="47">
        <v>62</v>
      </c>
      <c r="AE125" s="47" t="s">
        <v>60</v>
      </c>
      <c r="AF125" s="47" t="s">
        <v>60</v>
      </c>
      <c r="AG125" s="47" t="s">
        <v>37</v>
      </c>
      <c r="AH125" s="47" t="s">
        <v>39</v>
      </c>
      <c r="AI125" s="47" t="s">
        <v>55</v>
      </c>
      <c r="AJ125" s="47" t="s">
        <v>55</v>
      </c>
      <c r="AK125" s="47" t="s">
        <v>164</v>
      </c>
      <c r="AL125" s="47" t="s">
        <v>65</v>
      </c>
      <c r="AM125" s="160"/>
      <c r="AN125" s="47" t="s">
        <v>45</v>
      </c>
      <c r="AO125" s="160"/>
      <c r="AP125" s="160"/>
      <c r="AQ125" s="47" t="s">
        <v>37</v>
      </c>
      <c r="AR125" s="47" t="s">
        <v>37</v>
      </c>
      <c r="AS125" s="49" t="s">
        <v>43</v>
      </c>
      <c r="AT125" s="47" t="s">
        <v>41</v>
      </c>
      <c r="AU125" s="47" t="s">
        <v>52</v>
      </c>
      <c r="AV125" s="73">
        <v>3</v>
      </c>
      <c r="AW125" s="47" t="s">
        <v>1859</v>
      </c>
      <c r="AX125" s="47">
        <v>1938</v>
      </c>
      <c r="AY125" s="47" t="s">
        <v>37</v>
      </c>
      <c r="AZ125" s="47" t="s">
        <v>43</v>
      </c>
      <c r="BA125" s="47" t="s">
        <v>1860</v>
      </c>
      <c r="BB125" s="47" t="s">
        <v>39</v>
      </c>
    </row>
    <row r="126" spans="1:54" s="14" customFormat="1" ht="144" x14ac:dyDescent="0.25">
      <c r="A126" s="73">
        <v>961079702</v>
      </c>
      <c r="B126" s="47" t="s">
        <v>1756</v>
      </c>
      <c r="C126" s="144">
        <v>42401</v>
      </c>
      <c r="D126" s="47" t="s">
        <v>264</v>
      </c>
      <c r="E126" s="48" t="s">
        <v>48</v>
      </c>
      <c r="F126" s="48" t="s">
        <v>48</v>
      </c>
      <c r="G126" s="48" t="s">
        <v>1757</v>
      </c>
      <c r="H126" s="48" t="s">
        <v>1758</v>
      </c>
      <c r="I126" s="47" t="s">
        <v>329</v>
      </c>
      <c r="J126" s="47" t="s">
        <v>37</v>
      </c>
      <c r="K126" s="47" t="s">
        <v>48</v>
      </c>
      <c r="L126" s="47">
        <v>492081</v>
      </c>
      <c r="M126" s="47" t="s">
        <v>57</v>
      </c>
      <c r="N126" s="69">
        <v>140000</v>
      </c>
      <c r="O126" s="69">
        <v>140000</v>
      </c>
      <c r="P126" s="67">
        <v>0.68627450000000001</v>
      </c>
      <c r="Q126" s="69">
        <v>204000</v>
      </c>
      <c r="R126" s="47" t="s">
        <v>37</v>
      </c>
      <c r="S126" s="47" t="s">
        <v>43</v>
      </c>
      <c r="T126" s="47" t="s">
        <v>43</v>
      </c>
      <c r="U126" s="49" t="s">
        <v>43</v>
      </c>
      <c r="V126" s="47" t="s">
        <v>43</v>
      </c>
      <c r="W126" s="47" t="s">
        <v>43</v>
      </c>
      <c r="X126" s="47" t="s">
        <v>44</v>
      </c>
      <c r="Y126" s="67">
        <v>3.8899999999999997E-2</v>
      </c>
      <c r="Z126" s="47">
        <v>40</v>
      </c>
      <c r="AA126" s="47">
        <v>41</v>
      </c>
      <c r="AB126" s="47">
        <v>25</v>
      </c>
      <c r="AC126" s="47">
        <v>65</v>
      </c>
      <c r="AD126" s="47">
        <v>66</v>
      </c>
      <c r="AE126" s="47" t="s">
        <v>53</v>
      </c>
      <c r="AF126" s="47" t="s">
        <v>53</v>
      </c>
      <c r="AG126" s="47" t="s">
        <v>37</v>
      </c>
      <c r="AH126" s="47" t="s">
        <v>43</v>
      </c>
      <c r="AI126" s="47" t="s">
        <v>55</v>
      </c>
      <c r="AJ126" s="47" t="s">
        <v>55</v>
      </c>
      <c r="AK126" s="47" t="s">
        <v>164</v>
      </c>
      <c r="AL126" s="47" t="s">
        <v>45</v>
      </c>
      <c r="AM126" s="158">
        <v>24785.8</v>
      </c>
      <c r="AN126" s="47" t="s">
        <v>45</v>
      </c>
      <c r="AO126" s="158">
        <v>27624.48</v>
      </c>
      <c r="AP126" s="158">
        <v>52410.28</v>
      </c>
      <c r="AQ126" s="47" t="s">
        <v>37</v>
      </c>
      <c r="AR126" s="47" t="s">
        <v>37</v>
      </c>
      <c r="AS126" s="69">
        <v>8371</v>
      </c>
      <c r="AT126" s="47" t="s">
        <v>41</v>
      </c>
      <c r="AU126" s="47" t="s">
        <v>52</v>
      </c>
      <c r="AV126" s="73">
        <v>4</v>
      </c>
      <c r="AW126" s="47" t="s">
        <v>1759</v>
      </c>
      <c r="AX126" s="47">
        <v>1965</v>
      </c>
      <c r="AY126" s="47" t="s">
        <v>37</v>
      </c>
      <c r="AZ126" s="47" t="s">
        <v>43</v>
      </c>
      <c r="BA126" s="47" t="s">
        <v>1760</v>
      </c>
      <c r="BB126" s="47" t="s">
        <v>39</v>
      </c>
    </row>
    <row r="127" spans="1:54" s="14" customFormat="1" ht="36" x14ac:dyDescent="0.25">
      <c r="A127" s="73">
        <v>961079909</v>
      </c>
      <c r="B127" s="47" t="s">
        <v>1852</v>
      </c>
      <c r="C127" s="144">
        <v>42401</v>
      </c>
      <c r="D127" s="47" t="s">
        <v>264</v>
      </c>
      <c r="E127" s="48" t="s">
        <v>48</v>
      </c>
      <c r="F127" s="48" t="s">
        <v>48</v>
      </c>
      <c r="G127" s="48" t="s">
        <v>1853</v>
      </c>
      <c r="H127" s="48" t="s">
        <v>91</v>
      </c>
      <c r="I127" s="47" t="s">
        <v>68</v>
      </c>
      <c r="J127" s="47" t="s">
        <v>37</v>
      </c>
      <c r="K127" s="47" t="s">
        <v>48</v>
      </c>
      <c r="L127" s="47">
        <v>463852</v>
      </c>
      <c r="M127" s="47" t="s">
        <v>38</v>
      </c>
      <c r="N127" s="69">
        <v>243058</v>
      </c>
      <c r="O127" s="69">
        <v>243058</v>
      </c>
      <c r="P127" s="67">
        <v>0.84395129999999996</v>
      </c>
      <c r="Q127" s="69">
        <v>288000</v>
      </c>
      <c r="R127" s="47" t="s">
        <v>37</v>
      </c>
      <c r="S127" s="47" t="s">
        <v>43</v>
      </c>
      <c r="T127" s="47" t="s">
        <v>43</v>
      </c>
      <c r="U127" s="69">
        <v>288000</v>
      </c>
      <c r="V127" s="47" t="s">
        <v>51</v>
      </c>
      <c r="W127" s="161">
        <v>35910</v>
      </c>
      <c r="X127" s="47" t="s">
        <v>44</v>
      </c>
      <c r="Y127" s="67">
        <v>4.24E-2</v>
      </c>
      <c r="Z127" s="47">
        <v>28</v>
      </c>
      <c r="AA127" s="47">
        <v>28</v>
      </c>
      <c r="AB127" s="47">
        <v>38</v>
      </c>
      <c r="AC127" s="47">
        <v>66</v>
      </c>
      <c r="AD127" s="47">
        <v>66</v>
      </c>
      <c r="AE127" s="47" t="s">
        <v>54</v>
      </c>
      <c r="AF127" s="47" t="s">
        <v>60</v>
      </c>
      <c r="AG127" s="47" t="s">
        <v>37</v>
      </c>
      <c r="AH127" s="47" t="s">
        <v>39</v>
      </c>
      <c r="AI127" s="47" t="s">
        <v>55</v>
      </c>
      <c r="AJ127" s="47" t="s">
        <v>55</v>
      </c>
      <c r="AK127" s="47" t="s">
        <v>164</v>
      </c>
      <c r="AL127" s="47" t="s">
        <v>45</v>
      </c>
      <c r="AM127" s="158">
        <v>29351</v>
      </c>
      <c r="AN127" s="47" t="s">
        <v>45</v>
      </c>
      <c r="AO127" s="158">
        <v>25088</v>
      </c>
      <c r="AP127" s="158">
        <v>54439</v>
      </c>
      <c r="AQ127" s="47" t="s">
        <v>37</v>
      </c>
      <c r="AR127" s="47" t="s">
        <v>37</v>
      </c>
      <c r="AS127" s="49" t="s">
        <v>43</v>
      </c>
      <c r="AT127" s="47" t="s">
        <v>75</v>
      </c>
      <c r="AU127" s="47" t="s">
        <v>84</v>
      </c>
      <c r="AV127" s="73">
        <v>3</v>
      </c>
      <c r="AW127" s="47" t="s">
        <v>1854</v>
      </c>
      <c r="AX127" s="47">
        <v>1900</v>
      </c>
      <c r="AY127" s="47" t="s">
        <v>39</v>
      </c>
      <c r="AZ127" s="47">
        <v>99</v>
      </c>
      <c r="BA127" s="47" t="s">
        <v>1855</v>
      </c>
      <c r="BB127" s="47" t="s">
        <v>39</v>
      </c>
    </row>
    <row r="128" spans="1:54" s="14" customFormat="1" ht="36" x14ac:dyDescent="0.25">
      <c r="A128" s="73">
        <v>961080106</v>
      </c>
      <c r="B128" s="47" t="s">
        <v>1749</v>
      </c>
      <c r="C128" s="144">
        <v>42401</v>
      </c>
      <c r="D128" s="47" t="s">
        <v>264</v>
      </c>
      <c r="E128" s="48" t="s">
        <v>48</v>
      </c>
      <c r="F128" s="48" t="s">
        <v>48</v>
      </c>
      <c r="G128" s="48" t="s">
        <v>1750</v>
      </c>
      <c r="H128" s="48" t="s">
        <v>91</v>
      </c>
      <c r="I128" s="47" t="s">
        <v>72</v>
      </c>
      <c r="J128" s="47" t="s">
        <v>37</v>
      </c>
      <c r="K128" s="47" t="s">
        <v>48</v>
      </c>
      <c r="L128" s="47">
        <v>178502</v>
      </c>
      <c r="M128" s="47" t="s">
        <v>38</v>
      </c>
      <c r="N128" s="69">
        <v>79500</v>
      </c>
      <c r="O128" s="69">
        <v>79500</v>
      </c>
      <c r="P128" s="67">
        <v>0.72602730000000004</v>
      </c>
      <c r="Q128" s="69">
        <v>109500</v>
      </c>
      <c r="R128" s="47" t="s">
        <v>39</v>
      </c>
      <c r="S128" s="47" t="s">
        <v>79</v>
      </c>
      <c r="T128" s="67">
        <v>1.7152423000000001</v>
      </c>
      <c r="U128" s="69">
        <v>109500</v>
      </c>
      <c r="V128" s="47" t="s">
        <v>51</v>
      </c>
      <c r="W128" s="47" t="s">
        <v>43</v>
      </c>
      <c r="X128" s="47" t="s">
        <v>77</v>
      </c>
      <c r="Y128" s="67">
        <v>4.0399999999999998E-2</v>
      </c>
      <c r="Z128" s="47">
        <v>47</v>
      </c>
      <c r="AA128" s="47">
        <v>45</v>
      </c>
      <c r="AB128" s="47">
        <v>27</v>
      </c>
      <c r="AC128" s="47">
        <v>74</v>
      </c>
      <c r="AD128" s="47">
        <v>72</v>
      </c>
      <c r="AE128" s="47" t="s">
        <v>53</v>
      </c>
      <c r="AF128" s="47" t="s">
        <v>53</v>
      </c>
      <c r="AG128" s="47" t="s">
        <v>43</v>
      </c>
      <c r="AH128" s="47" t="s">
        <v>37</v>
      </c>
      <c r="AI128" s="47" t="s">
        <v>40</v>
      </c>
      <c r="AJ128" s="47" t="s">
        <v>40</v>
      </c>
      <c r="AK128" s="47" t="s">
        <v>50</v>
      </c>
      <c r="AL128" s="47" t="s">
        <v>43</v>
      </c>
      <c r="AM128" s="160" t="s">
        <v>43</v>
      </c>
      <c r="AN128" s="47" t="s">
        <v>43</v>
      </c>
      <c r="AO128" s="160" t="s">
        <v>43</v>
      </c>
      <c r="AP128" s="160">
        <v>0</v>
      </c>
      <c r="AQ128" s="47" t="s">
        <v>37</v>
      </c>
      <c r="AR128" s="47" t="s">
        <v>37</v>
      </c>
      <c r="AS128" s="49" t="s">
        <v>43</v>
      </c>
      <c r="AT128" s="47" t="s">
        <v>41</v>
      </c>
      <c r="AU128" s="47" t="s">
        <v>42</v>
      </c>
      <c r="AV128" s="73">
        <v>3</v>
      </c>
      <c r="AW128" s="47" t="s">
        <v>1751</v>
      </c>
      <c r="AX128" s="47">
        <v>1900</v>
      </c>
      <c r="AY128" s="47" t="s">
        <v>37</v>
      </c>
      <c r="AZ128" s="47" t="s">
        <v>43</v>
      </c>
      <c r="BA128" s="47" t="s">
        <v>1752</v>
      </c>
      <c r="BB128" s="47" t="s">
        <v>39</v>
      </c>
    </row>
    <row r="129" spans="1:54" s="14" customFormat="1" ht="60" x14ac:dyDescent="0.25">
      <c r="A129" s="73">
        <v>961080302</v>
      </c>
      <c r="B129" s="47" t="s">
        <v>1685</v>
      </c>
      <c r="C129" s="144">
        <v>42401</v>
      </c>
      <c r="D129" s="47" t="s">
        <v>264</v>
      </c>
      <c r="E129" s="48" t="s">
        <v>48</v>
      </c>
      <c r="F129" s="48" t="s">
        <v>48</v>
      </c>
      <c r="G129" s="48" t="s">
        <v>1686</v>
      </c>
      <c r="H129" s="48" t="s">
        <v>92</v>
      </c>
      <c r="I129" s="47" t="s">
        <v>72</v>
      </c>
      <c r="J129" s="47" t="s">
        <v>37</v>
      </c>
      <c r="K129" s="47" t="s">
        <v>1687</v>
      </c>
      <c r="L129" s="47">
        <v>706676</v>
      </c>
      <c r="M129" s="47" t="s">
        <v>57</v>
      </c>
      <c r="N129" s="69">
        <v>80000</v>
      </c>
      <c r="O129" s="69">
        <v>81600</v>
      </c>
      <c r="P129" s="67">
        <v>0.62769229999999998</v>
      </c>
      <c r="Q129" s="69">
        <v>130000</v>
      </c>
      <c r="R129" s="47" t="s">
        <v>39</v>
      </c>
      <c r="S129" s="47" t="s">
        <v>87</v>
      </c>
      <c r="T129" s="67">
        <v>1.4705881999999999</v>
      </c>
      <c r="U129" s="49" t="s">
        <v>43</v>
      </c>
      <c r="V129" s="47" t="s">
        <v>43</v>
      </c>
      <c r="W129" s="47" t="s">
        <v>43</v>
      </c>
      <c r="X129" s="47" t="s">
        <v>77</v>
      </c>
      <c r="Y129" s="67">
        <v>3.8899999999999997E-2</v>
      </c>
      <c r="Z129" s="47">
        <v>41</v>
      </c>
      <c r="AA129" s="47">
        <v>45</v>
      </c>
      <c r="AB129" s="47">
        <v>20</v>
      </c>
      <c r="AC129" s="47">
        <v>61</v>
      </c>
      <c r="AD129" s="47">
        <v>65</v>
      </c>
      <c r="AE129" s="47" t="s">
        <v>53</v>
      </c>
      <c r="AF129" s="47" t="s">
        <v>53</v>
      </c>
      <c r="AG129" s="47" t="s">
        <v>43</v>
      </c>
      <c r="AH129" s="47" t="s">
        <v>43</v>
      </c>
      <c r="AI129" s="47" t="s">
        <v>40</v>
      </c>
      <c r="AJ129" s="47" t="s">
        <v>40</v>
      </c>
      <c r="AK129" s="47" t="s">
        <v>50</v>
      </c>
      <c r="AL129" s="47" t="s">
        <v>43</v>
      </c>
      <c r="AM129" s="160" t="s">
        <v>43</v>
      </c>
      <c r="AN129" s="47" t="s">
        <v>43</v>
      </c>
      <c r="AO129" s="160">
        <v>0</v>
      </c>
      <c r="AP129" s="160">
        <v>0</v>
      </c>
      <c r="AQ129" s="47" t="s">
        <v>37</v>
      </c>
      <c r="AR129" s="47" t="s">
        <v>37</v>
      </c>
      <c r="AS129" s="49">
        <v>0</v>
      </c>
      <c r="AT129" s="47" t="s">
        <v>41</v>
      </c>
      <c r="AU129" s="47" t="s">
        <v>42</v>
      </c>
      <c r="AV129" s="73">
        <v>4</v>
      </c>
      <c r="AW129" s="47" t="s">
        <v>1688</v>
      </c>
      <c r="AX129" s="47">
        <v>1900</v>
      </c>
      <c r="AY129" s="47" t="s">
        <v>37</v>
      </c>
      <c r="AZ129" s="47" t="s">
        <v>43</v>
      </c>
      <c r="BA129" s="47" t="s">
        <v>1689</v>
      </c>
      <c r="BB129" s="47" t="s">
        <v>39</v>
      </c>
    </row>
    <row r="130" spans="1:54" s="14" customFormat="1" ht="168" x14ac:dyDescent="0.25">
      <c r="A130" s="73">
        <v>961080509</v>
      </c>
      <c r="B130" s="47" t="s">
        <v>1731</v>
      </c>
      <c r="C130" s="144">
        <v>42401</v>
      </c>
      <c r="D130" s="47" t="s">
        <v>264</v>
      </c>
      <c r="E130" s="48" t="s">
        <v>48</v>
      </c>
      <c r="F130" s="48" t="s">
        <v>48</v>
      </c>
      <c r="G130" s="48" t="s">
        <v>1732</v>
      </c>
      <c r="H130" s="48" t="s">
        <v>1733</v>
      </c>
      <c r="I130" s="47" t="s">
        <v>68</v>
      </c>
      <c r="J130" s="47" t="s">
        <v>37</v>
      </c>
      <c r="K130" s="47" t="s">
        <v>1734</v>
      </c>
      <c r="L130" s="47">
        <v>489660</v>
      </c>
      <c r="M130" s="47" t="s">
        <v>57</v>
      </c>
      <c r="N130" s="69">
        <v>200000</v>
      </c>
      <c r="O130" s="69">
        <v>200000</v>
      </c>
      <c r="P130" s="67">
        <v>0.64516119999999999</v>
      </c>
      <c r="Q130" s="69">
        <v>310000</v>
      </c>
      <c r="R130" s="47" t="s">
        <v>37</v>
      </c>
      <c r="S130" s="47" t="s">
        <v>43</v>
      </c>
      <c r="T130" s="47" t="s">
        <v>43</v>
      </c>
      <c r="U130" s="49" t="s">
        <v>43</v>
      </c>
      <c r="V130" s="47" t="s">
        <v>43</v>
      </c>
      <c r="W130" s="47" t="s">
        <v>43</v>
      </c>
      <c r="X130" s="47" t="s">
        <v>44</v>
      </c>
      <c r="Y130" s="67">
        <v>3.8899999999999997E-2</v>
      </c>
      <c r="Z130" s="47">
        <v>33</v>
      </c>
      <c r="AA130" s="47">
        <v>35</v>
      </c>
      <c r="AB130" s="47">
        <v>34</v>
      </c>
      <c r="AC130" s="47">
        <v>67</v>
      </c>
      <c r="AD130" s="47">
        <v>69</v>
      </c>
      <c r="AE130" s="47" t="s">
        <v>53</v>
      </c>
      <c r="AF130" s="47" t="s">
        <v>53</v>
      </c>
      <c r="AG130" s="47" t="s">
        <v>39</v>
      </c>
      <c r="AH130" s="47" t="s">
        <v>43</v>
      </c>
      <c r="AI130" s="47" t="s">
        <v>55</v>
      </c>
      <c r="AJ130" s="47" t="s">
        <v>55</v>
      </c>
      <c r="AK130" s="47" t="s">
        <v>164</v>
      </c>
      <c r="AL130" s="47" t="s">
        <v>65</v>
      </c>
      <c r="AM130" s="158">
        <v>44574</v>
      </c>
      <c r="AN130" s="47" t="s">
        <v>45</v>
      </c>
      <c r="AO130" s="158">
        <v>6696</v>
      </c>
      <c r="AP130" s="158">
        <v>51270</v>
      </c>
      <c r="AQ130" s="47" t="s">
        <v>37</v>
      </c>
      <c r="AR130" s="47" t="s">
        <v>37</v>
      </c>
      <c r="AS130" s="69">
        <v>17383</v>
      </c>
      <c r="AT130" s="47" t="s">
        <v>41</v>
      </c>
      <c r="AU130" s="47" t="s">
        <v>42</v>
      </c>
      <c r="AV130" s="73">
        <v>3</v>
      </c>
      <c r="AW130" s="47" t="s">
        <v>1735</v>
      </c>
      <c r="AX130" s="47">
        <v>1950</v>
      </c>
      <c r="AY130" s="47" t="s">
        <v>37</v>
      </c>
      <c r="AZ130" s="47" t="s">
        <v>43</v>
      </c>
      <c r="BA130" s="47" t="s">
        <v>1736</v>
      </c>
      <c r="BB130" s="47" t="s">
        <v>39</v>
      </c>
    </row>
    <row r="131" spans="1:54" s="14" customFormat="1" ht="144" x14ac:dyDescent="0.25">
      <c r="A131" s="73">
        <v>961080901</v>
      </c>
      <c r="B131" s="47" t="s">
        <v>1623</v>
      </c>
      <c r="C131" s="144">
        <v>42401</v>
      </c>
      <c r="D131" s="47" t="s">
        <v>62</v>
      </c>
      <c r="E131" s="48" t="s">
        <v>48</v>
      </c>
      <c r="F131" s="48" t="s">
        <v>48</v>
      </c>
      <c r="G131" s="48" t="s">
        <v>48</v>
      </c>
      <c r="H131" s="48" t="s">
        <v>1624</v>
      </c>
      <c r="I131" s="47" t="s">
        <v>1234</v>
      </c>
      <c r="J131" s="47" t="s">
        <v>37</v>
      </c>
      <c r="K131" s="47" t="s">
        <v>1625</v>
      </c>
      <c r="L131" s="47">
        <v>581257</v>
      </c>
      <c r="M131" s="47" t="s">
        <v>38</v>
      </c>
      <c r="N131" s="69">
        <v>78750</v>
      </c>
      <c r="O131" s="69">
        <v>78750</v>
      </c>
      <c r="P131" s="67">
        <v>0.75</v>
      </c>
      <c r="Q131" s="69">
        <v>105000</v>
      </c>
      <c r="R131" s="47" t="s">
        <v>37</v>
      </c>
      <c r="S131" s="47" t="s">
        <v>43</v>
      </c>
      <c r="T131" s="47" t="s">
        <v>43</v>
      </c>
      <c r="U131" s="69">
        <v>105000</v>
      </c>
      <c r="V131" s="47" t="s">
        <v>51</v>
      </c>
      <c r="W131" s="47" t="s">
        <v>43</v>
      </c>
      <c r="X131" s="47" t="s">
        <v>44</v>
      </c>
      <c r="Y131" s="67">
        <v>4.1399999999999999E-2</v>
      </c>
      <c r="Z131" s="47">
        <v>44</v>
      </c>
      <c r="AA131" s="47" t="s">
        <v>43</v>
      </c>
      <c r="AB131" s="47">
        <v>20</v>
      </c>
      <c r="AC131" s="47">
        <v>64</v>
      </c>
      <c r="AD131" s="47" t="s">
        <v>43</v>
      </c>
      <c r="AE131" s="47" t="s">
        <v>54</v>
      </c>
      <c r="AF131" s="47" t="s">
        <v>43</v>
      </c>
      <c r="AG131" s="47" t="s">
        <v>37</v>
      </c>
      <c r="AH131" s="47" t="s">
        <v>37</v>
      </c>
      <c r="AI131" s="47" t="s">
        <v>55</v>
      </c>
      <c r="AJ131" s="47" t="s">
        <v>43</v>
      </c>
      <c r="AK131" s="47" t="s">
        <v>43</v>
      </c>
      <c r="AL131" s="47" t="s">
        <v>65</v>
      </c>
      <c r="AM131" s="158">
        <v>24645</v>
      </c>
      <c r="AN131" s="47" t="s">
        <v>43</v>
      </c>
      <c r="AO131" s="160">
        <v>0</v>
      </c>
      <c r="AP131" s="158">
        <v>24645</v>
      </c>
      <c r="AQ131" s="47" t="s">
        <v>37</v>
      </c>
      <c r="AR131" s="47" t="s">
        <v>37</v>
      </c>
      <c r="AS131" s="49" t="s">
        <v>43</v>
      </c>
      <c r="AT131" s="47" t="s">
        <v>41</v>
      </c>
      <c r="AU131" s="47" t="s">
        <v>52</v>
      </c>
      <c r="AV131" s="73">
        <v>2</v>
      </c>
      <c r="AW131" s="47" t="s">
        <v>1626</v>
      </c>
      <c r="AX131" s="47">
        <v>1900</v>
      </c>
      <c r="AY131" s="47" t="s">
        <v>37</v>
      </c>
      <c r="AZ131" s="47" t="s">
        <v>43</v>
      </c>
      <c r="BA131" s="47" t="s">
        <v>1627</v>
      </c>
      <c r="BB131" s="47" t="s">
        <v>39</v>
      </c>
    </row>
    <row r="132" spans="1:54" s="14" customFormat="1" ht="132" x14ac:dyDescent="0.25">
      <c r="A132" s="73">
        <v>961081208</v>
      </c>
      <c r="B132" s="47" t="s">
        <v>1690</v>
      </c>
      <c r="C132" s="144">
        <v>42401</v>
      </c>
      <c r="D132" s="47" t="s">
        <v>264</v>
      </c>
      <c r="E132" s="48" t="s">
        <v>48</v>
      </c>
      <c r="F132" s="48" t="s">
        <v>48</v>
      </c>
      <c r="G132" s="48" t="s">
        <v>1691</v>
      </c>
      <c r="H132" s="48" t="s">
        <v>48</v>
      </c>
      <c r="I132" s="47" t="s">
        <v>56</v>
      </c>
      <c r="J132" s="47" t="s">
        <v>37</v>
      </c>
      <c r="K132" s="47" t="s">
        <v>1692</v>
      </c>
      <c r="L132" s="47">
        <v>182334</v>
      </c>
      <c r="M132" s="47" t="s">
        <v>38</v>
      </c>
      <c r="N132" s="69">
        <v>72000</v>
      </c>
      <c r="O132" s="69">
        <v>72000</v>
      </c>
      <c r="P132" s="67">
        <v>0.58064510000000003</v>
      </c>
      <c r="Q132" s="69">
        <v>124000</v>
      </c>
      <c r="R132" s="47" t="s">
        <v>37</v>
      </c>
      <c r="S132" s="47" t="s">
        <v>43</v>
      </c>
      <c r="T132" s="47" t="s">
        <v>43</v>
      </c>
      <c r="U132" s="69">
        <v>124000</v>
      </c>
      <c r="V132" s="47" t="s">
        <v>51</v>
      </c>
      <c r="W132" s="161">
        <v>16000</v>
      </c>
      <c r="X132" s="47" t="s">
        <v>44</v>
      </c>
      <c r="Y132" s="67">
        <v>3.5400000000000001E-2</v>
      </c>
      <c r="Z132" s="47">
        <v>23</v>
      </c>
      <c r="AA132" s="47" t="s">
        <v>43</v>
      </c>
      <c r="AB132" s="47">
        <v>17</v>
      </c>
      <c r="AC132" s="47">
        <v>40</v>
      </c>
      <c r="AD132" s="47" t="s">
        <v>43</v>
      </c>
      <c r="AE132" s="47" t="s">
        <v>60</v>
      </c>
      <c r="AF132" s="47" t="s">
        <v>43</v>
      </c>
      <c r="AG132" s="47" t="s">
        <v>37</v>
      </c>
      <c r="AH132" s="47" t="s">
        <v>39</v>
      </c>
      <c r="AI132" s="47" t="s">
        <v>55</v>
      </c>
      <c r="AJ132" s="47" t="s">
        <v>43</v>
      </c>
      <c r="AK132" s="47" t="s">
        <v>43</v>
      </c>
      <c r="AL132" s="47" t="s">
        <v>45</v>
      </c>
      <c r="AM132" s="158">
        <v>27924</v>
      </c>
      <c r="AN132" s="47" t="s">
        <v>43</v>
      </c>
      <c r="AO132" s="160">
        <v>0</v>
      </c>
      <c r="AP132" s="158">
        <v>27924</v>
      </c>
      <c r="AQ132" s="47" t="s">
        <v>37</v>
      </c>
      <c r="AR132" s="47" t="s">
        <v>37</v>
      </c>
      <c r="AS132" s="49" t="s">
        <v>43</v>
      </c>
      <c r="AT132" s="47" t="s">
        <v>75</v>
      </c>
      <c r="AU132" s="47" t="s">
        <v>76</v>
      </c>
      <c r="AV132" s="73">
        <v>2</v>
      </c>
      <c r="AW132" s="47" t="s">
        <v>1693</v>
      </c>
      <c r="AX132" s="47">
        <v>2005</v>
      </c>
      <c r="AY132" s="47" t="s">
        <v>39</v>
      </c>
      <c r="AZ132" s="47">
        <v>139</v>
      </c>
      <c r="BA132" s="47" t="s">
        <v>1694</v>
      </c>
      <c r="BB132" s="47" t="s">
        <v>39</v>
      </c>
    </row>
    <row r="133" spans="1:54" s="14" customFormat="1" ht="84" x14ac:dyDescent="0.25">
      <c r="A133" s="73">
        <v>961081306</v>
      </c>
      <c r="B133" s="47" t="s">
        <v>1836</v>
      </c>
      <c r="C133" s="144">
        <v>42401</v>
      </c>
      <c r="D133" s="47" t="s">
        <v>264</v>
      </c>
      <c r="E133" s="48" t="s">
        <v>48</v>
      </c>
      <c r="F133" s="48" t="s">
        <v>48</v>
      </c>
      <c r="G133" s="48" t="s">
        <v>1837</v>
      </c>
      <c r="H133" s="48" t="s">
        <v>1838</v>
      </c>
      <c r="I133" s="47" t="s">
        <v>81</v>
      </c>
      <c r="J133" s="47" t="s">
        <v>37</v>
      </c>
      <c r="K133" s="47" t="s">
        <v>1839</v>
      </c>
      <c r="L133" s="47">
        <v>624556</v>
      </c>
      <c r="M133" s="47" t="s">
        <v>38</v>
      </c>
      <c r="N133" s="69">
        <v>35000</v>
      </c>
      <c r="O133" s="69">
        <v>35999</v>
      </c>
      <c r="P133" s="67">
        <v>0.2897303</v>
      </c>
      <c r="Q133" s="69">
        <v>124250</v>
      </c>
      <c r="R133" s="47" t="s">
        <v>37</v>
      </c>
      <c r="S133" s="47" t="s">
        <v>43</v>
      </c>
      <c r="T133" s="47" t="s">
        <v>43</v>
      </c>
      <c r="U133" s="69">
        <v>124250</v>
      </c>
      <c r="V133" s="47" t="s">
        <v>51</v>
      </c>
      <c r="W133" s="47" t="s">
        <v>43</v>
      </c>
      <c r="X133" s="47" t="s">
        <v>44</v>
      </c>
      <c r="Y133" s="67">
        <v>3.44E-2</v>
      </c>
      <c r="Z133" s="47">
        <v>47</v>
      </c>
      <c r="AA133" s="47" t="s">
        <v>43</v>
      </c>
      <c r="AB133" s="47">
        <v>15</v>
      </c>
      <c r="AC133" s="47">
        <v>62</v>
      </c>
      <c r="AD133" s="47" t="s">
        <v>43</v>
      </c>
      <c r="AE133" s="47" t="s">
        <v>53</v>
      </c>
      <c r="AF133" s="47" t="s">
        <v>43</v>
      </c>
      <c r="AG133" s="47" t="s">
        <v>37</v>
      </c>
      <c r="AH133" s="47" t="s">
        <v>37</v>
      </c>
      <c r="AI133" s="47" t="s">
        <v>55</v>
      </c>
      <c r="AJ133" s="47" t="s">
        <v>43</v>
      </c>
      <c r="AK133" s="47" t="s">
        <v>43</v>
      </c>
      <c r="AL133" s="47" t="s">
        <v>45</v>
      </c>
      <c r="AM133" s="158">
        <v>19247</v>
      </c>
      <c r="AN133" s="47" t="s">
        <v>43</v>
      </c>
      <c r="AO133" s="160">
        <v>0</v>
      </c>
      <c r="AP133" s="158">
        <v>19247</v>
      </c>
      <c r="AQ133" s="47" t="s">
        <v>37</v>
      </c>
      <c r="AR133" s="47" t="s">
        <v>37</v>
      </c>
      <c r="AS133" s="49" t="s">
        <v>43</v>
      </c>
      <c r="AT133" s="47" t="s">
        <v>75</v>
      </c>
      <c r="AU133" s="47" t="s">
        <v>84</v>
      </c>
      <c r="AV133" s="73">
        <v>2</v>
      </c>
      <c r="AW133" s="47" t="s">
        <v>1840</v>
      </c>
      <c r="AX133" s="47">
        <v>1900</v>
      </c>
      <c r="AY133" s="47" t="s">
        <v>39</v>
      </c>
      <c r="AZ133" s="47">
        <v>953</v>
      </c>
      <c r="BA133" s="47" t="s">
        <v>1841</v>
      </c>
      <c r="BB133" s="47" t="s">
        <v>39</v>
      </c>
    </row>
    <row r="134" spans="1:54" s="14" customFormat="1" ht="36" x14ac:dyDescent="0.25">
      <c r="A134" s="73">
        <v>961081905</v>
      </c>
      <c r="B134" s="47" t="s">
        <v>1562</v>
      </c>
      <c r="C134" s="144">
        <v>42401</v>
      </c>
      <c r="D134" s="47" t="s">
        <v>62</v>
      </c>
      <c r="E134" s="48" t="s">
        <v>48</v>
      </c>
      <c r="F134" s="48" t="s">
        <v>48</v>
      </c>
      <c r="G134" s="48" t="s">
        <v>48</v>
      </c>
      <c r="H134" s="48" t="s">
        <v>91</v>
      </c>
      <c r="I134" s="47" t="s">
        <v>95</v>
      </c>
      <c r="J134" s="47" t="s">
        <v>37</v>
      </c>
      <c r="K134" s="47" t="s">
        <v>48</v>
      </c>
      <c r="L134" s="47">
        <v>605963</v>
      </c>
      <c r="M134" s="47" t="s">
        <v>38</v>
      </c>
      <c r="N134" s="69">
        <v>125600</v>
      </c>
      <c r="O134" s="69">
        <v>126599</v>
      </c>
      <c r="P134" s="67">
        <v>0.80636300000000005</v>
      </c>
      <c r="Q134" s="69">
        <v>157000</v>
      </c>
      <c r="R134" s="47" t="s">
        <v>37</v>
      </c>
      <c r="S134" s="47" t="s">
        <v>43</v>
      </c>
      <c r="T134" s="47" t="s">
        <v>43</v>
      </c>
      <c r="U134" s="69">
        <v>157000</v>
      </c>
      <c r="V134" s="47" t="s">
        <v>51</v>
      </c>
      <c r="W134" s="47" t="s">
        <v>43</v>
      </c>
      <c r="X134" s="47" t="s">
        <v>44</v>
      </c>
      <c r="Y134" s="67">
        <v>4.24E-2</v>
      </c>
      <c r="Z134" s="47">
        <v>35</v>
      </c>
      <c r="AA134" s="47">
        <v>30</v>
      </c>
      <c r="AB134" s="47">
        <v>25</v>
      </c>
      <c r="AC134" s="47">
        <v>60</v>
      </c>
      <c r="AD134" s="47">
        <v>55</v>
      </c>
      <c r="AE134" s="47" t="s">
        <v>49</v>
      </c>
      <c r="AF134" s="47" t="s">
        <v>49</v>
      </c>
      <c r="AG134" s="47" t="s">
        <v>37</v>
      </c>
      <c r="AH134" s="47" t="s">
        <v>39</v>
      </c>
      <c r="AI134" s="47" t="s">
        <v>55</v>
      </c>
      <c r="AJ134" s="47" t="s">
        <v>55</v>
      </c>
      <c r="AK134" s="47" t="s">
        <v>164</v>
      </c>
      <c r="AL134" s="47" t="s">
        <v>45</v>
      </c>
      <c r="AM134" s="158">
        <v>43350</v>
      </c>
      <c r="AN134" s="47" t="s">
        <v>45</v>
      </c>
      <c r="AO134" s="158">
        <v>30000</v>
      </c>
      <c r="AP134" s="158">
        <v>73350</v>
      </c>
      <c r="AQ134" s="47" t="s">
        <v>37</v>
      </c>
      <c r="AR134" s="47" t="s">
        <v>37</v>
      </c>
      <c r="AS134" s="49" t="s">
        <v>43</v>
      </c>
      <c r="AT134" s="47" t="s">
        <v>41</v>
      </c>
      <c r="AU134" s="47" t="s">
        <v>42</v>
      </c>
      <c r="AV134" s="73">
        <v>4</v>
      </c>
      <c r="AW134" s="47" t="s">
        <v>1563</v>
      </c>
      <c r="AX134" s="47">
        <v>1916</v>
      </c>
      <c r="AY134" s="47" t="s">
        <v>37</v>
      </c>
      <c r="AZ134" s="47" t="s">
        <v>43</v>
      </c>
      <c r="BA134" s="47" t="s">
        <v>1564</v>
      </c>
      <c r="BB134" s="47" t="s">
        <v>39</v>
      </c>
    </row>
    <row r="135" spans="1:54" s="14" customFormat="1" ht="72" x14ac:dyDescent="0.25">
      <c r="A135" s="73">
        <v>961082201</v>
      </c>
      <c r="B135" s="47" t="s">
        <v>1700</v>
      </c>
      <c r="C135" s="144">
        <v>42401</v>
      </c>
      <c r="D135" s="47" t="s">
        <v>62</v>
      </c>
      <c r="E135" s="48" t="s">
        <v>48</v>
      </c>
      <c r="F135" s="48" t="s">
        <v>48</v>
      </c>
      <c r="G135" s="48" t="s">
        <v>48</v>
      </c>
      <c r="H135" s="48" t="s">
        <v>48</v>
      </c>
      <c r="I135" s="47" t="s">
        <v>1701</v>
      </c>
      <c r="J135" s="47" t="s">
        <v>37</v>
      </c>
      <c r="K135" s="47" t="s">
        <v>1702</v>
      </c>
      <c r="L135" s="47">
        <v>491561</v>
      </c>
      <c r="M135" s="47" t="s">
        <v>38</v>
      </c>
      <c r="N135" s="69">
        <v>240000</v>
      </c>
      <c r="O135" s="69">
        <v>240000</v>
      </c>
      <c r="P135" s="67">
        <v>0.50526309999999997</v>
      </c>
      <c r="Q135" s="69">
        <v>475000</v>
      </c>
      <c r="R135" s="47" t="s">
        <v>37</v>
      </c>
      <c r="S135" s="47" t="s">
        <v>43</v>
      </c>
      <c r="T135" s="47" t="s">
        <v>43</v>
      </c>
      <c r="U135" s="69">
        <v>475000</v>
      </c>
      <c r="V135" s="47" t="s">
        <v>51</v>
      </c>
      <c r="W135" s="47" t="s">
        <v>43</v>
      </c>
      <c r="X135" s="47" t="s">
        <v>44</v>
      </c>
      <c r="Y135" s="67">
        <v>3.5400000000000001E-2</v>
      </c>
      <c r="Z135" s="47">
        <v>33</v>
      </c>
      <c r="AA135" s="47">
        <v>31</v>
      </c>
      <c r="AB135" s="47">
        <v>30</v>
      </c>
      <c r="AC135" s="47">
        <v>63</v>
      </c>
      <c r="AD135" s="47">
        <v>61</v>
      </c>
      <c r="AE135" s="47" t="s">
        <v>49</v>
      </c>
      <c r="AF135" s="47" t="s">
        <v>80</v>
      </c>
      <c r="AG135" s="47" t="s">
        <v>37</v>
      </c>
      <c r="AH135" s="47" t="s">
        <v>37</v>
      </c>
      <c r="AI135" s="47" t="s">
        <v>55</v>
      </c>
      <c r="AJ135" s="47" t="s">
        <v>55</v>
      </c>
      <c r="AK135" s="47" t="s">
        <v>61</v>
      </c>
      <c r="AL135" s="47" t="s">
        <v>45</v>
      </c>
      <c r="AM135" s="158">
        <v>54000</v>
      </c>
      <c r="AN135" s="47" t="s">
        <v>45</v>
      </c>
      <c r="AO135" s="158">
        <v>16299</v>
      </c>
      <c r="AP135" s="158">
        <v>70299</v>
      </c>
      <c r="AQ135" s="47" t="s">
        <v>37</v>
      </c>
      <c r="AR135" s="47" t="s">
        <v>37</v>
      </c>
      <c r="AS135" s="49" t="s">
        <v>43</v>
      </c>
      <c r="AT135" s="47" t="s">
        <v>41</v>
      </c>
      <c r="AU135" s="47" t="s">
        <v>58</v>
      </c>
      <c r="AV135" s="73">
        <v>4</v>
      </c>
      <c r="AW135" s="47" t="s">
        <v>1703</v>
      </c>
      <c r="AX135" s="47">
        <v>2001</v>
      </c>
      <c r="AY135" s="47" t="s">
        <v>37</v>
      </c>
      <c r="AZ135" s="47" t="s">
        <v>43</v>
      </c>
      <c r="BA135" s="47" t="s">
        <v>1704</v>
      </c>
      <c r="BB135" s="47" t="s">
        <v>39</v>
      </c>
    </row>
    <row r="136" spans="1:54" s="14" customFormat="1" ht="60" x14ac:dyDescent="0.25">
      <c r="A136" s="73">
        <v>961082702</v>
      </c>
      <c r="B136" s="47" t="s">
        <v>1662</v>
      </c>
      <c r="C136" s="144">
        <v>42401</v>
      </c>
      <c r="D136" s="47" t="s">
        <v>62</v>
      </c>
      <c r="E136" s="48" t="s">
        <v>48</v>
      </c>
      <c r="F136" s="48" t="s">
        <v>48</v>
      </c>
      <c r="G136" s="48" t="s">
        <v>48</v>
      </c>
      <c r="H136" s="48" t="s">
        <v>1663</v>
      </c>
      <c r="I136" s="47" t="s">
        <v>1664</v>
      </c>
      <c r="J136" s="47" t="s">
        <v>37</v>
      </c>
      <c r="K136" s="47" t="s">
        <v>1665</v>
      </c>
      <c r="L136" s="47">
        <v>462161</v>
      </c>
      <c r="M136" s="47" t="s">
        <v>57</v>
      </c>
      <c r="N136" s="69">
        <v>292474</v>
      </c>
      <c r="O136" s="69">
        <v>292474</v>
      </c>
      <c r="P136" s="67">
        <v>0.77993060000000003</v>
      </c>
      <c r="Q136" s="69">
        <v>375000</v>
      </c>
      <c r="R136" s="47" t="s">
        <v>37</v>
      </c>
      <c r="S136" s="47" t="s">
        <v>43</v>
      </c>
      <c r="T136" s="47" t="s">
        <v>43</v>
      </c>
      <c r="U136" s="49" t="s">
        <v>43</v>
      </c>
      <c r="V136" s="47" t="s">
        <v>43</v>
      </c>
      <c r="W136" s="47" t="s">
        <v>43</v>
      </c>
      <c r="X136" s="47" t="s">
        <v>44</v>
      </c>
      <c r="Y136" s="67">
        <v>4.3400000000000001E-2</v>
      </c>
      <c r="Z136" s="47">
        <v>36</v>
      </c>
      <c r="AA136" s="47">
        <v>42</v>
      </c>
      <c r="AB136" s="47">
        <v>33</v>
      </c>
      <c r="AC136" s="47">
        <v>69</v>
      </c>
      <c r="AD136" s="47">
        <v>75</v>
      </c>
      <c r="AE136" s="47" t="s">
        <v>53</v>
      </c>
      <c r="AF136" s="47" t="s">
        <v>53</v>
      </c>
      <c r="AG136" s="47" t="s">
        <v>39</v>
      </c>
      <c r="AH136" s="47" t="s">
        <v>43</v>
      </c>
      <c r="AI136" s="47" t="s">
        <v>40</v>
      </c>
      <c r="AJ136" s="47" t="s">
        <v>40</v>
      </c>
      <c r="AK136" s="47" t="s">
        <v>50</v>
      </c>
      <c r="AL136" s="47" t="s">
        <v>45</v>
      </c>
      <c r="AM136" s="158">
        <v>70455</v>
      </c>
      <c r="AN136" s="47" t="s">
        <v>67</v>
      </c>
      <c r="AO136" s="160">
        <v>0</v>
      </c>
      <c r="AP136" s="158">
        <v>70455</v>
      </c>
      <c r="AQ136" s="47" t="s">
        <v>37</v>
      </c>
      <c r="AR136" s="47" t="s">
        <v>37</v>
      </c>
      <c r="AS136" s="69">
        <v>30970</v>
      </c>
      <c r="AT136" s="47" t="s">
        <v>41</v>
      </c>
      <c r="AU136" s="47" t="s">
        <v>42</v>
      </c>
      <c r="AV136" s="73">
        <v>3</v>
      </c>
      <c r="AW136" s="47" t="s">
        <v>1666</v>
      </c>
      <c r="AX136" s="47">
        <v>2004</v>
      </c>
      <c r="AY136" s="47" t="s">
        <v>37</v>
      </c>
      <c r="AZ136" s="47" t="s">
        <v>43</v>
      </c>
      <c r="BA136" s="47" t="s">
        <v>1667</v>
      </c>
      <c r="BB136" s="47" t="s">
        <v>39</v>
      </c>
    </row>
    <row r="137" spans="1:54" s="14" customFormat="1" ht="108" x14ac:dyDescent="0.25">
      <c r="A137" s="73">
        <v>961083303</v>
      </c>
      <c r="B137" s="47" t="s">
        <v>1677</v>
      </c>
      <c r="C137" s="144">
        <v>42401</v>
      </c>
      <c r="D137" s="47" t="s">
        <v>62</v>
      </c>
      <c r="E137" s="48" t="s">
        <v>48</v>
      </c>
      <c r="F137" s="48" t="s">
        <v>48</v>
      </c>
      <c r="G137" s="48" t="s">
        <v>48</v>
      </c>
      <c r="H137" s="48" t="s">
        <v>1678</v>
      </c>
      <c r="I137" s="47" t="s">
        <v>1234</v>
      </c>
      <c r="J137" s="47" t="s">
        <v>37</v>
      </c>
      <c r="K137" s="47" t="s">
        <v>1679</v>
      </c>
      <c r="L137" s="47">
        <v>621243</v>
      </c>
      <c r="M137" s="47" t="s">
        <v>57</v>
      </c>
      <c r="N137" s="69">
        <v>70000</v>
      </c>
      <c r="O137" s="69">
        <v>70000</v>
      </c>
      <c r="P137" s="67">
        <v>0.63636360000000003</v>
      </c>
      <c r="Q137" s="69">
        <v>110000</v>
      </c>
      <c r="R137" s="47" t="s">
        <v>37</v>
      </c>
      <c r="S137" s="47" t="s">
        <v>43</v>
      </c>
      <c r="T137" s="47" t="s">
        <v>43</v>
      </c>
      <c r="U137" s="49" t="s">
        <v>43</v>
      </c>
      <c r="V137" s="47" t="s">
        <v>43</v>
      </c>
      <c r="W137" s="47" t="s">
        <v>43</v>
      </c>
      <c r="X137" s="47" t="s">
        <v>44</v>
      </c>
      <c r="Y137" s="67">
        <v>4.5900000000000003E-2</v>
      </c>
      <c r="Z137" s="47">
        <v>44</v>
      </c>
      <c r="AA137" s="47">
        <v>45</v>
      </c>
      <c r="AB137" s="47">
        <v>17</v>
      </c>
      <c r="AC137" s="47">
        <v>61</v>
      </c>
      <c r="AD137" s="47">
        <v>62</v>
      </c>
      <c r="AE137" s="47" t="s">
        <v>53</v>
      </c>
      <c r="AF137" s="47" t="s">
        <v>53</v>
      </c>
      <c r="AG137" s="47" t="s">
        <v>37</v>
      </c>
      <c r="AH137" s="47" t="s">
        <v>43</v>
      </c>
      <c r="AI137" s="47" t="s">
        <v>40</v>
      </c>
      <c r="AJ137" s="47" t="s">
        <v>40</v>
      </c>
      <c r="AK137" s="47" t="s">
        <v>50</v>
      </c>
      <c r="AL137" s="47" t="s">
        <v>45</v>
      </c>
      <c r="AM137" s="158">
        <v>31994</v>
      </c>
      <c r="AN137" s="47" t="s">
        <v>67</v>
      </c>
      <c r="AO137" s="160">
        <v>0</v>
      </c>
      <c r="AP137" s="158">
        <v>31994</v>
      </c>
      <c r="AQ137" s="47" t="s">
        <v>37</v>
      </c>
      <c r="AR137" s="47" t="s">
        <v>37</v>
      </c>
      <c r="AS137" s="69">
        <v>11400</v>
      </c>
      <c r="AT137" s="47" t="s">
        <v>41</v>
      </c>
      <c r="AU137" s="47" t="s">
        <v>52</v>
      </c>
      <c r="AV137" s="73">
        <v>2</v>
      </c>
      <c r="AW137" s="47" t="s">
        <v>1680</v>
      </c>
      <c r="AX137" s="47">
        <v>1993</v>
      </c>
      <c r="AY137" s="47" t="s">
        <v>37</v>
      </c>
      <c r="AZ137" s="47" t="s">
        <v>43</v>
      </c>
      <c r="BA137" s="47" t="s">
        <v>1681</v>
      </c>
      <c r="BB137" s="47" t="s">
        <v>39</v>
      </c>
    </row>
    <row r="138" spans="1:54" s="14" customFormat="1" ht="60" x14ac:dyDescent="0.25">
      <c r="A138" s="73">
        <v>961083510</v>
      </c>
      <c r="B138" s="47" t="s">
        <v>1842</v>
      </c>
      <c r="C138" s="144">
        <v>42401</v>
      </c>
      <c r="D138" s="47" t="s">
        <v>264</v>
      </c>
      <c r="E138" s="48" t="s">
        <v>48</v>
      </c>
      <c r="F138" s="48" t="s">
        <v>48</v>
      </c>
      <c r="G138" s="48" t="s">
        <v>1843</v>
      </c>
      <c r="H138" s="48" t="s">
        <v>1844</v>
      </c>
      <c r="I138" s="47" t="s">
        <v>1567</v>
      </c>
      <c r="J138" s="47" t="s">
        <v>37</v>
      </c>
      <c r="K138" s="47" t="s">
        <v>1845</v>
      </c>
      <c r="L138" s="47">
        <v>494421</v>
      </c>
      <c r="M138" s="47" t="s">
        <v>38</v>
      </c>
      <c r="N138" s="69">
        <v>144500</v>
      </c>
      <c r="O138" s="69">
        <v>145799</v>
      </c>
      <c r="P138" s="67">
        <v>0.85764110000000005</v>
      </c>
      <c r="Q138" s="69">
        <v>170000</v>
      </c>
      <c r="R138" s="47" t="s">
        <v>37</v>
      </c>
      <c r="S138" s="47" t="s">
        <v>43</v>
      </c>
      <c r="T138" s="47" t="s">
        <v>43</v>
      </c>
      <c r="U138" s="69">
        <v>170000</v>
      </c>
      <c r="V138" s="47" t="s">
        <v>70</v>
      </c>
      <c r="W138" s="161">
        <v>12000</v>
      </c>
      <c r="X138" s="47" t="s">
        <v>44</v>
      </c>
      <c r="Y138" s="67">
        <v>4.24E-2</v>
      </c>
      <c r="Z138" s="47">
        <v>25</v>
      </c>
      <c r="AA138" s="47">
        <v>25</v>
      </c>
      <c r="AB138" s="47">
        <v>30</v>
      </c>
      <c r="AC138" s="47">
        <v>55</v>
      </c>
      <c r="AD138" s="47">
        <v>55</v>
      </c>
      <c r="AE138" s="47" t="s">
        <v>49</v>
      </c>
      <c r="AF138" s="47" t="s">
        <v>49</v>
      </c>
      <c r="AG138" s="47" t="s">
        <v>37</v>
      </c>
      <c r="AH138" s="47" t="s">
        <v>39</v>
      </c>
      <c r="AI138" s="47" t="s">
        <v>55</v>
      </c>
      <c r="AJ138" s="47" t="s">
        <v>55</v>
      </c>
      <c r="AK138" s="47" t="s">
        <v>61</v>
      </c>
      <c r="AL138" s="47" t="s">
        <v>45</v>
      </c>
      <c r="AM138" s="158">
        <v>25013</v>
      </c>
      <c r="AN138" s="47" t="s">
        <v>45</v>
      </c>
      <c r="AO138" s="158">
        <v>23999</v>
      </c>
      <c r="AP138" s="158">
        <v>49012</v>
      </c>
      <c r="AQ138" s="47" t="s">
        <v>37</v>
      </c>
      <c r="AR138" s="47" t="s">
        <v>37</v>
      </c>
      <c r="AS138" s="49" t="s">
        <v>43</v>
      </c>
      <c r="AT138" s="47" t="s">
        <v>41</v>
      </c>
      <c r="AU138" s="47" t="s">
        <v>58</v>
      </c>
      <c r="AV138" s="73">
        <v>3</v>
      </c>
      <c r="AW138" s="47" t="s">
        <v>1846</v>
      </c>
      <c r="AX138" s="47">
        <v>1886</v>
      </c>
      <c r="AY138" s="47" t="s">
        <v>37</v>
      </c>
      <c r="AZ138" s="47" t="s">
        <v>43</v>
      </c>
      <c r="BA138" s="47" t="s">
        <v>1847</v>
      </c>
      <c r="BB138" s="47" t="s">
        <v>39</v>
      </c>
    </row>
    <row r="139" spans="1:54" s="14" customFormat="1" ht="408" x14ac:dyDescent="0.25">
      <c r="A139" s="73">
        <v>961084405</v>
      </c>
      <c r="B139" s="47" t="s">
        <v>1565</v>
      </c>
      <c r="C139" s="144">
        <v>42401</v>
      </c>
      <c r="D139" s="47" t="s">
        <v>264</v>
      </c>
      <c r="E139" s="48" t="s">
        <v>48</v>
      </c>
      <c r="F139" s="48" t="s">
        <v>48</v>
      </c>
      <c r="G139" s="48" t="s">
        <v>1566</v>
      </c>
      <c r="H139" s="48" t="s">
        <v>48</v>
      </c>
      <c r="I139" s="47" t="s">
        <v>1567</v>
      </c>
      <c r="J139" s="47" t="s">
        <v>37</v>
      </c>
      <c r="K139" s="47" t="s">
        <v>1568</v>
      </c>
      <c r="L139" s="47">
        <v>182412</v>
      </c>
      <c r="M139" s="47" t="s">
        <v>57</v>
      </c>
      <c r="N139" s="69">
        <v>60000</v>
      </c>
      <c r="O139" s="69">
        <v>60000</v>
      </c>
      <c r="P139" s="67">
        <v>0.24</v>
      </c>
      <c r="Q139" s="69">
        <v>250000</v>
      </c>
      <c r="R139" s="47" t="s">
        <v>37</v>
      </c>
      <c r="S139" s="47" t="s">
        <v>43</v>
      </c>
      <c r="T139" s="47" t="s">
        <v>43</v>
      </c>
      <c r="U139" s="49" t="s">
        <v>43</v>
      </c>
      <c r="V139" s="47" t="s">
        <v>43</v>
      </c>
      <c r="W139" s="47" t="s">
        <v>43</v>
      </c>
      <c r="X139" s="47" t="s">
        <v>44</v>
      </c>
      <c r="Y139" s="67">
        <v>3.8899999999999997E-2</v>
      </c>
      <c r="Z139" s="47">
        <v>36</v>
      </c>
      <c r="AA139" s="47" t="s">
        <v>43</v>
      </c>
      <c r="AB139" s="47">
        <v>25</v>
      </c>
      <c r="AC139" s="47">
        <v>61</v>
      </c>
      <c r="AD139" s="47" t="s">
        <v>43</v>
      </c>
      <c r="AE139" s="47" t="s">
        <v>53</v>
      </c>
      <c r="AF139" s="47" t="s">
        <v>43</v>
      </c>
      <c r="AG139" s="47" t="s">
        <v>37</v>
      </c>
      <c r="AH139" s="47" t="s">
        <v>43</v>
      </c>
      <c r="AI139" s="47" t="s">
        <v>55</v>
      </c>
      <c r="AJ139" s="47" t="s">
        <v>43</v>
      </c>
      <c r="AK139" s="47" t="s">
        <v>43</v>
      </c>
      <c r="AL139" s="47" t="s">
        <v>45</v>
      </c>
      <c r="AM139" s="158">
        <v>25250</v>
      </c>
      <c r="AN139" s="47" t="s">
        <v>43</v>
      </c>
      <c r="AO139" s="160">
        <v>0</v>
      </c>
      <c r="AP139" s="158">
        <v>25250</v>
      </c>
      <c r="AQ139" s="47" t="s">
        <v>37</v>
      </c>
      <c r="AR139" s="47" t="s">
        <v>37</v>
      </c>
      <c r="AS139" s="49" t="s">
        <v>43</v>
      </c>
      <c r="AT139" s="47" t="s">
        <v>41</v>
      </c>
      <c r="AU139" s="47" t="s">
        <v>42</v>
      </c>
      <c r="AV139" s="73">
        <v>3</v>
      </c>
      <c r="AW139" s="47" t="s">
        <v>1569</v>
      </c>
      <c r="AX139" s="47">
        <v>1980</v>
      </c>
      <c r="AY139" s="47" t="s">
        <v>37</v>
      </c>
      <c r="AZ139" s="47" t="s">
        <v>43</v>
      </c>
      <c r="BA139" s="47" t="s">
        <v>1570</v>
      </c>
      <c r="BB139" s="47" t="s">
        <v>39</v>
      </c>
    </row>
    <row r="140" spans="1:54" s="14" customFormat="1" ht="36" x14ac:dyDescent="0.25">
      <c r="A140" s="73">
        <v>961085006</v>
      </c>
      <c r="B140" s="47" t="s">
        <v>1764</v>
      </c>
      <c r="C140" s="144">
        <v>42401</v>
      </c>
      <c r="D140" s="47" t="s">
        <v>62</v>
      </c>
      <c r="E140" s="48" t="s">
        <v>48</v>
      </c>
      <c r="F140" s="48" t="s">
        <v>48</v>
      </c>
      <c r="G140" s="48" t="s">
        <v>48</v>
      </c>
      <c r="H140" s="48" t="s">
        <v>91</v>
      </c>
      <c r="I140" s="47" t="s">
        <v>1664</v>
      </c>
      <c r="J140" s="47" t="s">
        <v>37</v>
      </c>
      <c r="K140" s="47" t="s">
        <v>1765</v>
      </c>
      <c r="L140" s="47">
        <v>525950</v>
      </c>
      <c r="M140" s="47" t="s">
        <v>57</v>
      </c>
      <c r="N140" s="69">
        <v>102338</v>
      </c>
      <c r="O140" s="69">
        <v>102338</v>
      </c>
      <c r="P140" s="67">
        <v>0.78721529999999995</v>
      </c>
      <c r="Q140" s="69">
        <v>130000</v>
      </c>
      <c r="R140" s="47" t="s">
        <v>37</v>
      </c>
      <c r="S140" s="47" t="s">
        <v>43</v>
      </c>
      <c r="T140" s="47" t="s">
        <v>43</v>
      </c>
      <c r="U140" s="49" t="s">
        <v>43</v>
      </c>
      <c r="V140" s="47" t="s">
        <v>43</v>
      </c>
      <c r="W140" s="47" t="s">
        <v>43</v>
      </c>
      <c r="X140" s="47" t="s">
        <v>44</v>
      </c>
      <c r="Y140" s="67">
        <v>4.3400000000000001E-2</v>
      </c>
      <c r="Z140" s="47">
        <v>53</v>
      </c>
      <c r="AA140" s="47" t="s">
        <v>43</v>
      </c>
      <c r="AB140" s="47">
        <v>20</v>
      </c>
      <c r="AC140" s="47">
        <v>73</v>
      </c>
      <c r="AD140" s="47" t="s">
        <v>43</v>
      </c>
      <c r="AE140" s="47" t="s">
        <v>53</v>
      </c>
      <c r="AF140" s="47" t="s">
        <v>43</v>
      </c>
      <c r="AG140" s="47" t="s">
        <v>39</v>
      </c>
      <c r="AH140" s="47" t="s">
        <v>43</v>
      </c>
      <c r="AI140" s="47" t="s">
        <v>55</v>
      </c>
      <c r="AJ140" s="47" t="s">
        <v>43</v>
      </c>
      <c r="AK140" s="47" t="s">
        <v>43</v>
      </c>
      <c r="AL140" s="47" t="s">
        <v>45</v>
      </c>
      <c r="AM140" s="158">
        <v>49301</v>
      </c>
      <c r="AN140" s="47" t="s">
        <v>43</v>
      </c>
      <c r="AO140" s="160">
        <v>0</v>
      </c>
      <c r="AP140" s="158">
        <v>49301</v>
      </c>
      <c r="AQ140" s="47" t="s">
        <v>37</v>
      </c>
      <c r="AR140" s="47" t="s">
        <v>37</v>
      </c>
      <c r="AS140" s="49">
        <v>0</v>
      </c>
      <c r="AT140" s="47" t="s">
        <v>41</v>
      </c>
      <c r="AU140" s="47" t="s">
        <v>42</v>
      </c>
      <c r="AV140" s="73">
        <v>2</v>
      </c>
      <c r="AW140" s="47" t="s">
        <v>1766</v>
      </c>
      <c r="AX140" s="47">
        <v>1850</v>
      </c>
      <c r="AY140" s="47" t="s">
        <v>37</v>
      </c>
      <c r="AZ140" s="47" t="s">
        <v>43</v>
      </c>
      <c r="BA140" s="47" t="s">
        <v>1767</v>
      </c>
      <c r="BB140" s="47" t="s">
        <v>39</v>
      </c>
    </row>
    <row r="141" spans="1:54" s="14" customFormat="1" ht="60" x14ac:dyDescent="0.25">
      <c r="A141" s="73">
        <v>961086402</v>
      </c>
      <c r="B141" s="47" t="s">
        <v>1607</v>
      </c>
      <c r="C141" s="144">
        <v>42401</v>
      </c>
      <c r="D141" s="47" t="s">
        <v>62</v>
      </c>
      <c r="E141" s="48" t="s">
        <v>48</v>
      </c>
      <c r="F141" s="48" t="s">
        <v>48</v>
      </c>
      <c r="G141" s="48" t="s">
        <v>48</v>
      </c>
      <c r="H141" s="48" t="s">
        <v>680</v>
      </c>
      <c r="I141" s="47" t="s">
        <v>1567</v>
      </c>
      <c r="J141" s="47" t="s">
        <v>37</v>
      </c>
      <c r="K141" s="47" t="s">
        <v>48</v>
      </c>
      <c r="L141" s="47">
        <v>610175</v>
      </c>
      <c r="M141" s="47" t="s">
        <v>57</v>
      </c>
      <c r="N141" s="69">
        <v>169000</v>
      </c>
      <c r="O141" s="69">
        <v>172380</v>
      </c>
      <c r="P141" s="67">
        <v>0.66300000000000003</v>
      </c>
      <c r="Q141" s="69">
        <v>260000</v>
      </c>
      <c r="R141" s="47" t="s">
        <v>39</v>
      </c>
      <c r="S141" s="47" t="s">
        <v>79</v>
      </c>
      <c r="T141" s="67">
        <v>1.7719723999999999</v>
      </c>
      <c r="U141" s="49" t="s">
        <v>43</v>
      </c>
      <c r="V141" s="47" t="s">
        <v>43</v>
      </c>
      <c r="W141" s="47" t="s">
        <v>43</v>
      </c>
      <c r="X141" s="47" t="s">
        <v>77</v>
      </c>
      <c r="Y141" s="67">
        <v>3.8899999999999997E-2</v>
      </c>
      <c r="Z141" s="47">
        <v>43</v>
      </c>
      <c r="AA141" s="47" t="s">
        <v>43</v>
      </c>
      <c r="AB141" s="47">
        <v>25</v>
      </c>
      <c r="AC141" s="47">
        <v>68</v>
      </c>
      <c r="AD141" s="47" t="s">
        <v>43</v>
      </c>
      <c r="AE141" s="47" t="s">
        <v>53</v>
      </c>
      <c r="AF141" s="47" t="s">
        <v>43</v>
      </c>
      <c r="AG141" s="47" t="s">
        <v>43</v>
      </c>
      <c r="AH141" s="47" t="s">
        <v>43</v>
      </c>
      <c r="AI141" s="47" t="s">
        <v>40</v>
      </c>
      <c r="AJ141" s="47" t="s">
        <v>43</v>
      </c>
      <c r="AK141" s="47" t="s">
        <v>43</v>
      </c>
      <c r="AL141" s="47" t="s">
        <v>43</v>
      </c>
      <c r="AM141" s="160">
        <v>0</v>
      </c>
      <c r="AN141" s="47" t="s">
        <v>43</v>
      </c>
      <c r="AO141" s="160">
        <v>0</v>
      </c>
      <c r="AP141" s="160">
        <v>0</v>
      </c>
      <c r="AQ141" s="47" t="s">
        <v>37</v>
      </c>
      <c r="AR141" s="47" t="s">
        <v>37</v>
      </c>
      <c r="AS141" s="49">
        <v>0</v>
      </c>
      <c r="AT141" s="47" t="s">
        <v>75</v>
      </c>
      <c r="AU141" s="47" t="s">
        <v>76</v>
      </c>
      <c r="AV141" s="73">
        <v>3</v>
      </c>
      <c r="AW141" s="47" t="s">
        <v>1608</v>
      </c>
      <c r="AX141" s="47">
        <v>1950</v>
      </c>
      <c r="AY141" s="47" t="s">
        <v>39</v>
      </c>
      <c r="AZ141" s="47">
        <v>115</v>
      </c>
      <c r="BA141" s="47" t="s">
        <v>1609</v>
      </c>
      <c r="BB141" s="47" t="s">
        <v>39</v>
      </c>
    </row>
    <row r="142" spans="1:54" s="14" customFormat="1" ht="36" x14ac:dyDescent="0.25">
      <c r="A142" s="73">
        <v>961086500</v>
      </c>
      <c r="B142" s="47" t="s">
        <v>1638</v>
      </c>
      <c r="C142" s="144">
        <v>42401</v>
      </c>
      <c r="D142" s="47" t="s">
        <v>62</v>
      </c>
      <c r="E142" s="48" t="s">
        <v>48</v>
      </c>
      <c r="F142" s="48" t="s">
        <v>48</v>
      </c>
      <c r="G142" s="48" t="s">
        <v>48</v>
      </c>
      <c r="H142" s="48" t="s">
        <v>48</v>
      </c>
      <c r="I142" s="47" t="s">
        <v>600</v>
      </c>
      <c r="J142" s="47" t="s">
        <v>37</v>
      </c>
      <c r="K142" s="47" t="s">
        <v>1639</v>
      </c>
      <c r="L142" s="47">
        <v>301684</v>
      </c>
      <c r="M142" s="47" t="s">
        <v>38</v>
      </c>
      <c r="N142" s="69">
        <v>226500</v>
      </c>
      <c r="O142" s="69">
        <v>227499</v>
      </c>
      <c r="P142" s="67">
        <v>0.71428250000000004</v>
      </c>
      <c r="Q142" s="69">
        <v>318500</v>
      </c>
      <c r="R142" s="47" t="s">
        <v>37</v>
      </c>
      <c r="S142" s="47" t="s">
        <v>43</v>
      </c>
      <c r="T142" s="47" t="s">
        <v>43</v>
      </c>
      <c r="U142" s="69">
        <v>318500</v>
      </c>
      <c r="V142" s="47" t="s">
        <v>51</v>
      </c>
      <c r="W142" s="47" t="s">
        <v>43</v>
      </c>
      <c r="X142" s="47" t="s">
        <v>44</v>
      </c>
      <c r="Y142" s="67">
        <v>3.44E-2</v>
      </c>
      <c r="Z142" s="47">
        <v>41</v>
      </c>
      <c r="AA142" s="47">
        <v>53</v>
      </c>
      <c r="AB142" s="47">
        <v>15</v>
      </c>
      <c r="AC142" s="47">
        <v>56</v>
      </c>
      <c r="AD142" s="47">
        <v>68</v>
      </c>
      <c r="AE142" s="47" t="s">
        <v>49</v>
      </c>
      <c r="AF142" s="47" t="s">
        <v>49</v>
      </c>
      <c r="AG142" s="47" t="s">
        <v>37</v>
      </c>
      <c r="AH142" s="47" t="s">
        <v>39</v>
      </c>
      <c r="AI142" s="47" t="s">
        <v>55</v>
      </c>
      <c r="AJ142" s="47" t="s">
        <v>55</v>
      </c>
      <c r="AK142" s="47" t="s">
        <v>61</v>
      </c>
      <c r="AL142" s="47" t="s">
        <v>65</v>
      </c>
      <c r="AM142" s="158">
        <v>41161</v>
      </c>
      <c r="AN142" s="47" t="s">
        <v>65</v>
      </c>
      <c r="AO142" s="158">
        <v>29941</v>
      </c>
      <c r="AP142" s="158">
        <v>71102</v>
      </c>
      <c r="AQ142" s="47" t="s">
        <v>37</v>
      </c>
      <c r="AR142" s="47" t="s">
        <v>37</v>
      </c>
      <c r="AS142" s="49" t="s">
        <v>43</v>
      </c>
      <c r="AT142" s="47" t="s">
        <v>41</v>
      </c>
      <c r="AU142" s="47" t="s">
        <v>52</v>
      </c>
      <c r="AV142" s="73">
        <v>3</v>
      </c>
      <c r="AW142" s="47" t="s">
        <v>1640</v>
      </c>
      <c r="AX142" s="47">
        <v>1961</v>
      </c>
      <c r="AY142" s="47" t="s">
        <v>37</v>
      </c>
      <c r="AZ142" s="47" t="s">
        <v>43</v>
      </c>
      <c r="BA142" s="47" t="s">
        <v>1641</v>
      </c>
      <c r="BB142" s="47" t="s">
        <v>39</v>
      </c>
    </row>
    <row r="143" spans="1:54" s="14" customFormat="1" ht="36" x14ac:dyDescent="0.25">
      <c r="A143" s="73">
        <v>961086707</v>
      </c>
      <c r="B143" s="47" t="s">
        <v>1871</v>
      </c>
      <c r="C143" s="144">
        <v>42401</v>
      </c>
      <c r="D143" s="47" t="s">
        <v>62</v>
      </c>
      <c r="E143" s="48" t="s">
        <v>48</v>
      </c>
      <c r="F143" s="48" t="s">
        <v>48</v>
      </c>
      <c r="G143" s="48" t="s">
        <v>48</v>
      </c>
      <c r="H143" s="48" t="s">
        <v>48</v>
      </c>
      <c r="I143" s="47" t="s">
        <v>94</v>
      </c>
      <c r="J143" s="47" t="s">
        <v>37</v>
      </c>
      <c r="K143" s="47" t="s">
        <v>1872</v>
      </c>
      <c r="L143" s="47">
        <v>303902</v>
      </c>
      <c r="M143" s="47" t="s">
        <v>57</v>
      </c>
      <c r="N143" s="69">
        <v>124800</v>
      </c>
      <c r="O143" s="69">
        <v>124800</v>
      </c>
      <c r="P143" s="67">
        <v>0.8</v>
      </c>
      <c r="Q143" s="69">
        <v>156000</v>
      </c>
      <c r="R143" s="47" t="s">
        <v>37</v>
      </c>
      <c r="S143" s="47" t="s">
        <v>43</v>
      </c>
      <c r="T143" s="47" t="s">
        <v>43</v>
      </c>
      <c r="U143" s="49" t="s">
        <v>43</v>
      </c>
      <c r="V143" s="47" t="s">
        <v>43</v>
      </c>
      <c r="W143" s="47" t="s">
        <v>43</v>
      </c>
      <c r="X143" s="47" t="s">
        <v>44</v>
      </c>
      <c r="Y143" s="67">
        <v>4.3400000000000001E-2</v>
      </c>
      <c r="Z143" s="47">
        <v>39</v>
      </c>
      <c r="AA143" s="47" t="s">
        <v>43</v>
      </c>
      <c r="AB143" s="47">
        <v>25</v>
      </c>
      <c r="AC143" s="47">
        <v>64</v>
      </c>
      <c r="AD143" s="47" t="s">
        <v>43</v>
      </c>
      <c r="AE143" s="47" t="s">
        <v>53</v>
      </c>
      <c r="AF143" s="47" t="s">
        <v>43</v>
      </c>
      <c r="AG143" s="47" t="s">
        <v>37</v>
      </c>
      <c r="AH143" s="47" t="s">
        <v>43</v>
      </c>
      <c r="AI143" s="47" t="s">
        <v>55</v>
      </c>
      <c r="AJ143" s="47" t="s">
        <v>43</v>
      </c>
      <c r="AK143" s="47" t="s">
        <v>43</v>
      </c>
      <c r="AL143" s="47" t="s">
        <v>45</v>
      </c>
      <c r="AM143" s="158">
        <v>36523</v>
      </c>
      <c r="AN143" s="47" t="s">
        <v>43</v>
      </c>
      <c r="AO143" s="160">
        <v>0</v>
      </c>
      <c r="AP143" s="158">
        <v>36523</v>
      </c>
      <c r="AQ143" s="47" t="s">
        <v>37</v>
      </c>
      <c r="AR143" s="47" t="s">
        <v>37</v>
      </c>
      <c r="AS143" s="69">
        <v>3500</v>
      </c>
      <c r="AT143" s="47" t="s">
        <v>41</v>
      </c>
      <c r="AU143" s="47" t="s">
        <v>58</v>
      </c>
      <c r="AV143" s="73">
        <v>3</v>
      </c>
      <c r="AW143" s="47" t="s">
        <v>1873</v>
      </c>
      <c r="AX143" s="47">
        <v>1972</v>
      </c>
      <c r="AY143" s="47" t="s">
        <v>37</v>
      </c>
      <c r="AZ143" s="47" t="s">
        <v>43</v>
      </c>
      <c r="BA143" s="47" t="s">
        <v>1874</v>
      </c>
      <c r="BB143" s="47" t="s">
        <v>39</v>
      </c>
    </row>
    <row r="144" spans="1:54" s="14" customFormat="1" ht="36" x14ac:dyDescent="0.25">
      <c r="A144" s="73">
        <v>961087003</v>
      </c>
      <c r="B144" s="47" t="s">
        <v>1745</v>
      </c>
      <c r="C144" s="144">
        <v>42401</v>
      </c>
      <c r="D144" s="47" t="s">
        <v>264</v>
      </c>
      <c r="E144" s="48" t="s">
        <v>48</v>
      </c>
      <c r="F144" s="48" t="s">
        <v>48</v>
      </c>
      <c r="G144" s="48" t="s">
        <v>1746</v>
      </c>
      <c r="H144" s="48" t="s">
        <v>48</v>
      </c>
      <c r="I144" s="47" t="s">
        <v>94</v>
      </c>
      <c r="J144" s="47" t="s">
        <v>37</v>
      </c>
      <c r="K144" s="47" t="s">
        <v>48</v>
      </c>
      <c r="L144" s="47">
        <v>521263</v>
      </c>
      <c r="M144" s="47" t="s">
        <v>38</v>
      </c>
      <c r="N144" s="69">
        <v>71252</v>
      </c>
      <c r="O144" s="69">
        <v>72677</v>
      </c>
      <c r="P144" s="67">
        <v>0.76502099999999995</v>
      </c>
      <c r="Q144" s="69">
        <v>95000</v>
      </c>
      <c r="R144" s="47" t="s">
        <v>39</v>
      </c>
      <c r="S144" s="47" t="s">
        <v>78</v>
      </c>
      <c r="T144" s="67">
        <v>1.8372782999999999</v>
      </c>
      <c r="U144" s="69">
        <v>95000</v>
      </c>
      <c r="V144" s="47" t="s">
        <v>51</v>
      </c>
      <c r="W144" s="47" t="s">
        <v>43</v>
      </c>
      <c r="X144" s="47" t="s">
        <v>77</v>
      </c>
      <c r="Y144" s="67">
        <v>4.0899999999999999E-2</v>
      </c>
      <c r="Z144" s="47">
        <v>29</v>
      </c>
      <c r="AA144" s="47">
        <v>28</v>
      </c>
      <c r="AB144" s="47">
        <v>25</v>
      </c>
      <c r="AC144" s="47">
        <v>54</v>
      </c>
      <c r="AD144" s="47">
        <v>53</v>
      </c>
      <c r="AE144" s="47" t="s">
        <v>53</v>
      </c>
      <c r="AF144" s="47" t="s">
        <v>53</v>
      </c>
      <c r="AG144" s="47" t="s">
        <v>43</v>
      </c>
      <c r="AH144" s="47" t="s">
        <v>37</v>
      </c>
      <c r="AI144" s="47" t="s">
        <v>55</v>
      </c>
      <c r="AJ144" s="47" t="s">
        <v>40</v>
      </c>
      <c r="AK144" s="47" t="s">
        <v>714</v>
      </c>
      <c r="AL144" s="47" t="s">
        <v>43</v>
      </c>
      <c r="AM144" s="160" t="s">
        <v>43</v>
      </c>
      <c r="AN144" s="47" t="s">
        <v>43</v>
      </c>
      <c r="AO144" s="160">
        <v>0</v>
      </c>
      <c r="AP144" s="160">
        <v>0</v>
      </c>
      <c r="AQ144" s="47" t="s">
        <v>37</v>
      </c>
      <c r="AR144" s="47" t="s">
        <v>37</v>
      </c>
      <c r="AS144" s="49" t="s">
        <v>43</v>
      </c>
      <c r="AT144" s="47" t="s">
        <v>41</v>
      </c>
      <c r="AU144" s="47" t="s">
        <v>42</v>
      </c>
      <c r="AV144" s="73">
        <v>2</v>
      </c>
      <c r="AW144" s="47" t="s">
        <v>1747</v>
      </c>
      <c r="AX144" s="47">
        <v>1971</v>
      </c>
      <c r="AY144" s="47" t="s">
        <v>37</v>
      </c>
      <c r="AZ144" s="47" t="s">
        <v>43</v>
      </c>
      <c r="BA144" s="47" t="s">
        <v>1748</v>
      </c>
      <c r="BB144" s="47" t="s">
        <v>39</v>
      </c>
    </row>
    <row r="145" spans="1:54" s="14" customFormat="1" ht="48" x14ac:dyDescent="0.25">
      <c r="A145" s="73">
        <v>961088007</v>
      </c>
      <c r="B145" s="47" t="s">
        <v>1615</v>
      </c>
      <c r="C145" s="144">
        <v>42401</v>
      </c>
      <c r="D145" s="47" t="s">
        <v>62</v>
      </c>
      <c r="E145" s="48" t="s">
        <v>48</v>
      </c>
      <c r="F145" s="48" t="s">
        <v>48</v>
      </c>
      <c r="G145" s="48" t="s">
        <v>48</v>
      </c>
      <c r="H145" s="48" t="s">
        <v>48</v>
      </c>
      <c r="I145" s="47" t="s">
        <v>332</v>
      </c>
      <c r="J145" s="47" t="s">
        <v>37</v>
      </c>
      <c r="K145" s="47" t="s">
        <v>1616</v>
      </c>
      <c r="L145" s="47">
        <v>571089</v>
      </c>
      <c r="M145" s="47" t="s">
        <v>57</v>
      </c>
      <c r="N145" s="69">
        <v>100000</v>
      </c>
      <c r="O145" s="69">
        <v>102000</v>
      </c>
      <c r="P145" s="67">
        <v>0.78461530000000002</v>
      </c>
      <c r="Q145" s="69">
        <v>130000</v>
      </c>
      <c r="R145" s="47" t="s">
        <v>39</v>
      </c>
      <c r="S145" s="47" t="s">
        <v>78</v>
      </c>
      <c r="T145" s="67">
        <v>1.3903743</v>
      </c>
      <c r="U145" s="49" t="s">
        <v>43</v>
      </c>
      <c r="V145" s="47" t="s">
        <v>43</v>
      </c>
      <c r="W145" s="47" t="s">
        <v>43</v>
      </c>
      <c r="X145" s="47" t="s">
        <v>77</v>
      </c>
      <c r="Y145" s="67">
        <v>4.6399999999999997E-2</v>
      </c>
      <c r="Z145" s="47">
        <v>38</v>
      </c>
      <c r="AA145" s="47">
        <v>40</v>
      </c>
      <c r="AB145" s="47">
        <v>25</v>
      </c>
      <c r="AC145" s="47">
        <v>63</v>
      </c>
      <c r="AD145" s="47">
        <v>65</v>
      </c>
      <c r="AE145" s="47" t="s">
        <v>53</v>
      </c>
      <c r="AF145" s="47" t="s">
        <v>49</v>
      </c>
      <c r="AG145" s="47" t="s">
        <v>43</v>
      </c>
      <c r="AH145" s="47" t="s">
        <v>43</v>
      </c>
      <c r="AI145" s="47" t="s">
        <v>55</v>
      </c>
      <c r="AJ145" s="47" t="s">
        <v>55</v>
      </c>
      <c r="AK145" s="47" t="s">
        <v>579</v>
      </c>
      <c r="AL145" s="47" t="s">
        <v>43</v>
      </c>
      <c r="AM145" s="160">
        <v>0</v>
      </c>
      <c r="AN145" s="47" t="s">
        <v>43</v>
      </c>
      <c r="AO145" s="160">
        <v>0</v>
      </c>
      <c r="AP145" s="160">
        <v>0</v>
      </c>
      <c r="AQ145" s="47" t="s">
        <v>37</v>
      </c>
      <c r="AR145" s="47" t="s">
        <v>37</v>
      </c>
      <c r="AS145" s="49">
        <v>0</v>
      </c>
      <c r="AT145" s="47" t="s">
        <v>41</v>
      </c>
      <c r="AU145" s="47" t="s">
        <v>42</v>
      </c>
      <c r="AV145" s="73">
        <v>4</v>
      </c>
      <c r="AW145" s="47" t="s">
        <v>1617</v>
      </c>
      <c r="AX145" s="47">
        <v>1965</v>
      </c>
      <c r="AY145" s="47" t="s">
        <v>37</v>
      </c>
      <c r="AZ145" s="47" t="s">
        <v>43</v>
      </c>
      <c r="BA145" s="47" t="s">
        <v>1618</v>
      </c>
      <c r="BB145" s="47" t="s">
        <v>39</v>
      </c>
    </row>
    <row r="146" spans="1:54" s="14" customFormat="1" ht="108" x14ac:dyDescent="0.25">
      <c r="A146" s="73">
        <v>961088105</v>
      </c>
      <c r="B146" s="47" t="s">
        <v>661</v>
      </c>
      <c r="C146" s="144">
        <v>42401</v>
      </c>
      <c r="D146" s="47" t="s">
        <v>73</v>
      </c>
      <c r="E146" s="48" t="s">
        <v>48</v>
      </c>
      <c r="F146" s="48" t="s">
        <v>662</v>
      </c>
      <c r="G146" s="48" t="s">
        <v>663</v>
      </c>
      <c r="H146" s="48" t="s">
        <v>91</v>
      </c>
      <c r="I146" s="47" t="s">
        <v>95</v>
      </c>
      <c r="J146" s="47" t="s">
        <v>37</v>
      </c>
      <c r="K146" s="47" t="s">
        <v>664</v>
      </c>
      <c r="L146" s="47">
        <v>583606</v>
      </c>
      <c r="M146" s="47" t="s">
        <v>57</v>
      </c>
      <c r="N146" s="69">
        <v>110500</v>
      </c>
      <c r="O146" s="69">
        <v>110500</v>
      </c>
      <c r="P146" s="67">
        <v>0.85</v>
      </c>
      <c r="Q146" s="69">
        <v>130000</v>
      </c>
      <c r="R146" s="47" t="s">
        <v>37</v>
      </c>
      <c r="S146" s="47" t="s">
        <v>43</v>
      </c>
      <c r="T146" s="47" t="s">
        <v>43</v>
      </c>
      <c r="U146" s="49" t="s">
        <v>43</v>
      </c>
      <c r="V146" s="47" t="s">
        <v>43</v>
      </c>
      <c r="W146" s="47" t="s">
        <v>43</v>
      </c>
      <c r="X146" s="47" t="s">
        <v>44</v>
      </c>
      <c r="Y146" s="67">
        <v>4.7399999999999998E-2</v>
      </c>
      <c r="Z146" s="47">
        <v>30</v>
      </c>
      <c r="AA146" s="47" t="s">
        <v>43</v>
      </c>
      <c r="AB146" s="47">
        <v>35</v>
      </c>
      <c r="AC146" s="47">
        <v>65</v>
      </c>
      <c r="AD146" s="47" t="s">
        <v>43</v>
      </c>
      <c r="AE146" s="47" t="s">
        <v>53</v>
      </c>
      <c r="AF146" s="47" t="s">
        <v>43</v>
      </c>
      <c r="AG146" s="47" t="s">
        <v>37</v>
      </c>
      <c r="AH146" s="47" t="s">
        <v>43</v>
      </c>
      <c r="AI146" s="47" t="s">
        <v>55</v>
      </c>
      <c r="AJ146" s="47" t="s">
        <v>43</v>
      </c>
      <c r="AK146" s="47" t="s">
        <v>43</v>
      </c>
      <c r="AL146" s="47" t="s">
        <v>65</v>
      </c>
      <c r="AM146" s="158">
        <v>31200</v>
      </c>
      <c r="AN146" s="47" t="s">
        <v>43</v>
      </c>
      <c r="AO146" s="160">
        <v>0</v>
      </c>
      <c r="AP146" s="158">
        <v>31200</v>
      </c>
      <c r="AQ146" s="47" t="s">
        <v>37</v>
      </c>
      <c r="AR146" s="47" t="s">
        <v>37</v>
      </c>
      <c r="AS146" s="49">
        <v>0</v>
      </c>
      <c r="AT146" s="47" t="s">
        <v>41</v>
      </c>
      <c r="AU146" s="47" t="s">
        <v>42</v>
      </c>
      <c r="AV146" s="73">
        <v>3</v>
      </c>
      <c r="AW146" s="47" t="s">
        <v>665</v>
      </c>
      <c r="AX146" s="47">
        <v>1975</v>
      </c>
      <c r="AY146" s="47" t="s">
        <v>39</v>
      </c>
      <c r="AZ146" s="47">
        <v>912</v>
      </c>
      <c r="BA146" s="47" t="s">
        <v>666</v>
      </c>
      <c r="BB146" s="47" t="s">
        <v>39</v>
      </c>
    </row>
    <row r="147" spans="1:54" s="14" customFormat="1" ht="216" x14ac:dyDescent="0.25">
      <c r="A147" s="73">
        <v>961088203</v>
      </c>
      <c r="B147" s="47" t="s">
        <v>1881</v>
      </c>
      <c r="C147" s="144">
        <v>42401</v>
      </c>
      <c r="D147" s="47" t="s">
        <v>264</v>
      </c>
      <c r="E147" s="48" t="s">
        <v>48</v>
      </c>
      <c r="F147" s="48" t="s">
        <v>48</v>
      </c>
      <c r="G147" s="48" t="s">
        <v>1882</v>
      </c>
      <c r="H147" s="48" t="s">
        <v>1883</v>
      </c>
      <c r="I147" s="47" t="s">
        <v>95</v>
      </c>
      <c r="J147" s="47" t="s">
        <v>37</v>
      </c>
      <c r="K147" s="47" t="s">
        <v>48</v>
      </c>
      <c r="L147" s="47">
        <v>649443</v>
      </c>
      <c r="M147" s="47" t="s">
        <v>38</v>
      </c>
      <c r="N147" s="69">
        <v>63500</v>
      </c>
      <c r="O147" s="69">
        <v>64770</v>
      </c>
      <c r="P147" s="67">
        <v>0.78509090000000004</v>
      </c>
      <c r="Q147" s="69">
        <v>82500</v>
      </c>
      <c r="R147" s="47" t="s">
        <v>39</v>
      </c>
      <c r="S147" s="47" t="s">
        <v>78</v>
      </c>
      <c r="T147" s="67">
        <v>1.2571026000000001</v>
      </c>
      <c r="U147" s="69">
        <v>82500</v>
      </c>
      <c r="V147" s="47" t="s">
        <v>51</v>
      </c>
      <c r="W147" s="161">
        <v>19000</v>
      </c>
      <c r="X147" s="47" t="s">
        <v>44</v>
      </c>
      <c r="Y147" s="67">
        <v>4.6399999999999997E-2</v>
      </c>
      <c r="Z147" s="47">
        <v>41</v>
      </c>
      <c r="AA147" s="47">
        <v>32</v>
      </c>
      <c r="AB147" s="47">
        <v>25</v>
      </c>
      <c r="AC147" s="47">
        <v>66</v>
      </c>
      <c r="AD147" s="47">
        <v>57</v>
      </c>
      <c r="AE147" s="47" t="s">
        <v>60</v>
      </c>
      <c r="AF147" s="47" t="s">
        <v>60</v>
      </c>
      <c r="AG147" s="47" t="s">
        <v>43</v>
      </c>
      <c r="AH147" s="47" t="s">
        <v>37</v>
      </c>
      <c r="AI147" s="47" t="s">
        <v>40</v>
      </c>
      <c r="AJ147" s="47" t="s">
        <v>40</v>
      </c>
      <c r="AK147" s="47" t="s">
        <v>50</v>
      </c>
      <c r="AL147" s="47" t="s">
        <v>43</v>
      </c>
      <c r="AM147" s="160">
        <v>0</v>
      </c>
      <c r="AN147" s="47" t="s">
        <v>43</v>
      </c>
      <c r="AO147" s="160">
        <v>0</v>
      </c>
      <c r="AP147" s="160">
        <v>0</v>
      </c>
      <c r="AQ147" s="47" t="s">
        <v>37</v>
      </c>
      <c r="AR147" s="47" t="s">
        <v>37</v>
      </c>
      <c r="AS147" s="49" t="s">
        <v>43</v>
      </c>
      <c r="AT147" s="47" t="s">
        <v>41</v>
      </c>
      <c r="AU147" s="47" t="s">
        <v>42</v>
      </c>
      <c r="AV147" s="73">
        <v>2</v>
      </c>
      <c r="AW147" s="47" t="s">
        <v>1884</v>
      </c>
      <c r="AX147" s="47">
        <v>1900</v>
      </c>
      <c r="AY147" s="47" t="s">
        <v>37</v>
      </c>
      <c r="AZ147" s="47" t="s">
        <v>43</v>
      </c>
      <c r="BA147" s="47" t="s">
        <v>1885</v>
      </c>
      <c r="BB147" s="47" t="s">
        <v>39</v>
      </c>
    </row>
    <row r="148" spans="1:54" s="14" customFormat="1" ht="60" x14ac:dyDescent="0.25">
      <c r="A148" s="73">
        <v>961088203</v>
      </c>
      <c r="B148" s="47" t="s">
        <v>1881</v>
      </c>
      <c r="C148" s="144">
        <v>42401</v>
      </c>
      <c r="D148" s="47" t="s">
        <v>62</v>
      </c>
      <c r="E148" s="48" t="s">
        <v>48</v>
      </c>
      <c r="F148" s="48" t="s">
        <v>48</v>
      </c>
      <c r="G148" s="48" t="s">
        <v>48</v>
      </c>
      <c r="H148" s="48" t="s">
        <v>1886</v>
      </c>
      <c r="I148" s="47" t="s">
        <v>328</v>
      </c>
      <c r="J148" s="47" t="s">
        <v>37</v>
      </c>
      <c r="K148" s="47" t="s">
        <v>1887</v>
      </c>
      <c r="L148" s="47">
        <v>649443</v>
      </c>
      <c r="M148" s="47" t="s">
        <v>38</v>
      </c>
      <c r="N148" s="69">
        <v>63500</v>
      </c>
      <c r="O148" s="69">
        <v>64770</v>
      </c>
      <c r="P148" s="67">
        <v>0.78509090000000004</v>
      </c>
      <c r="Q148" s="69">
        <v>82500</v>
      </c>
      <c r="R148" s="47" t="s">
        <v>39</v>
      </c>
      <c r="S148" s="47" t="s">
        <v>78</v>
      </c>
      <c r="T148" s="68">
        <v>1.7179769</v>
      </c>
      <c r="U148" s="69">
        <v>82500</v>
      </c>
      <c r="V148" s="47" t="s">
        <v>51</v>
      </c>
      <c r="W148" s="47" t="s">
        <v>43</v>
      </c>
      <c r="X148" s="47" t="s">
        <v>44</v>
      </c>
      <c r="Y148" s="67">
        <v>4.6399999999999997E-2</v>
      </c>
      <c r="Z148" s="47">
        <v>41</v>
      </c>
      <c r="AA148" s="47">
        <v>32</v>
      </c>
      <c r="AB148" s="47">
        <v>25</v>
      </c>
      <c r="AC148" s="47">
        <v>66</v>
      </c>
      <c r="AD148" s="47">
        <v>57</v>
      </c>
      <c r="AE148" s="47" t="s">
        <v>60</v>
      </c>
      <c r="AF148" s="47" t="s">
        <v>60</v>
      </c>
      <c r="AG148" s="47" t="s">
        <v>43</v>
      </c>
      <c r="AH148" s="47" t="s">
        <v>37</v>
      </c>
      <c r="AI148" s="47" t="s">
        <v>40</v>
      </c>
      <c r="AJ148" s="47" t="s">
        <v>40</v>
      </c>
      <c r="AK148" s="47" t="s">
        <v>50</v>
      </c>
      <c r="AL148" s="47" t="s">
        <v>43</v>
      </c>
      <c r="AM148" s="160">
        <v>0</v>
      </c>
      <c r="AN148" s="47" t="s">
        <v>43</v>
      </c>
      <c r="AO148" s="160">
        <v>0</v>
      </c>
      <c r="AP148" s="160">
        <v>0</v>
      </c>
      <c r="AQ148" s="47" t="s">
        <v>37</v>
      </c>
      <c r="AR148" s="47" t="s">
        <v>37</v>
      </c>
      <c r="AS148" s="49" t="s">
        <v>43</v>
      </c>
      <c r="AT148" s="47" t="s">
        <v>41</v>
      </c>
      <c r="AU148" s="47" t="s">
        <v>42</v>
      </c>
      <c r="AV148" s="73">
        <v>2</v>
      </c>
      <c r="AW148" s="47" t="s">
        <v>1884</v>
      </c>
      <c r="AX148" s="47">
        <v>1900</v>
      </c>
      <c r="AY148" s="47" t="s">
        <v>37</v>
      </c>
      <c r="AZ148" s="47" t="s">
        <v>43</v>
      </c>
      <c r="BA148" s="47" t="s">
        <v>1885</v>
      </c>
      <c r="BB148" s="47" t="s">
        <v>39</v>
      </c>
    </row>
    <row r="149" spans="1:54" s="14" customFormat="1" ht="36" x14ac:dyDescent="0.25">
      <c r="A149" s="73">
        <v>961088410</v>
      </c>
      <c r="B149" s="47" t="s">
        <v>1593</v>
      </c>
      <c r="C149" s="144">
        <v>42401</v>
      </c>
      <c r="D149" s="47" t="s">
        <v>264</v>
      </c>
      <c r="E149" s="48" t="s">
        <v>48</v>
      </c>
      <c r="F149" s="48" t="s">
        <v>48</v>
      </c>
      <c r="G149" s="48" t="s">
        <v>1594</v>
      </c>
      <c r="H149" s="48" t="s">
        <v>91</v>
      </c>
      <c r="I149" s="47" t="s">
        <v>600</v>
      </c>
      <c r="J149" s="47" t="s">
        <v>37</v>
      </c>
      <c r="K149" s="47" t="s">
        <v>1595</v>
      </c>
      <c r="L149" s="47">
        <v>410620</v>
      </c>
      <c r="M149" s="47" t="s">
        <v>38</v>
      </c>
      <c r="N149" s="69">
        <v>116875</v>
      </c>
      <c r="O149" s="69">
        <v>116875</v>
      </c>
      <c r="P149" s="67">
        <v>0.85</v>
      </c>
      <c r="Q149" s="69">
        <v>137500</v>
      </c>
      <c r="R149" s="47" t="s">
        <v>37</v>
      </c>
      <c r="S149" s="47" t="s">
        <v>43</v>
      </c>
      <c r="T149" s="47" t="s">
        <v>43</v>
      </c>
      <c r="U149" s="69">
        <v>137500</v>
      </c>
      <c r="V149" s="47" t="s">
        <v>51</v>
      </c>
      <c r="W149" s="161">
        <v>20625</v>
      </c>
      <c r="X149" s="47" t="s">
        <v>44</v>
      </c>
      <c r="Y149" s="67">
        <v>4.99E-2</v>
      </c>
      <c r="Z149" s="47">
        <v>41</v>
      </c>
      <c r="AA149" s="47">
        <v>42</v>
      </c>
      <c r="AB149" s="47">
        <v>24</v>
      </c>
      <c r="AC149" s="47">
        <v>65</v>
      </c>
      <c r="AD149" s="47">
        <v>66</v>
      </c>
      <c r="AE149" s="47" t="s">
        <v>49</v>
      </c>
      <c r="AF149" s="47" t="s">
        <v>49</v>
      </c>
      <c r="AG149" s="47" t="s">
        <v>37</v>
      </c>
      <c r="AH149" s="47" t="s">
        <v>39</v>
      </c>
      <c r="AI149" s="47" t="s">
        <v>40</v>
      </c>
      <c r="AJ149" s="47" t="s">
        <v>40</v>
      </c>
      <c r="AK149" s="47" t="s">
        <v>50</v>
      </c>
      <c r="AL149" s="47" t="s">
        <v>45</v>
      </c>
      <c r="AM149" s="158">
        <v>16868</v>
      </c>
      <c r="AN149" s="47" t="s">
        <v>45</v>
      </c>
      <c r="AO149" s="158">
        <v>17972</v>
      </c>
      <c r="AP149" s="158">
        <v>34840</v>
      </c>
      <c r="AQ149" s="47" t="s">
        <v>37</v>
      </c>
      <c r="AR149" s="47" t="s">
        <v>37</v>
      </c>
      <c r="AS149" s="49" t="s">
        <v>43</v>
      </c>
      <c r="AT149" s="47" t="s">
        <v>41</v>
      </c>
      <c r="AU149" s="47" t="s">
        <v>42</v>
      </c>
      <c r="AV149" s="73">
        <v>3</v>
      </c>
      <c r="AW149" s="47" t="s">
        <v>1596</v>
      </c>
      <c r="AX149" s="47">
        <v>1900</v>
      </c>
      <c r="AY149" s="47" t="s">
        <v>39</v>
      </c>
      <c r="AZ149" s="47">
        <v>893</v>
      </c>
      <c r="BA149" s="47" t="s">
        <v>1597</v>
      </c>
      <c r="BB149" s="47" t="s">
        <v>39</v>
      </c>
    </row>
    <row r="150" spans="1:54" s="14" customFormat="1" ht="144" x14ac:dyDescent="0.25">
      <c r="A150" s="73">
        <v>961088704</v>
      </c>
      <c r="B150" s="47" t="s">
        <v>1779</v>
      </c>
      <c r="C150" s="144">
        <v>42401</v>
      </c>
      <c r="D150" s="47" t="s">
        <v>264</v>
      </c>
      <c r="E150" s="48" t="s">
        <v>48</v>
      </c>
      <c r="F150" s="48" t="s">
        <v>48</v>
      </c>
      <c r="G150" s="48" t="s">
        <v>1780</v>
      </c>
      <c r="H150" s="48" t="s">
        <v>1781</v>
      </c>
      <c r="I150" s="47" t="s">
        <v>93</v>
      </c>
      <c r="J150" s="47" t="s">
        <v>37</v>
      </c>
      <c r="K150" s="47" t="s">
        <v>1782</v>
      </c>
      <c r="L150" s="47">
        <v>418144</v>
      </c>
      <c r="M150" s="47" t="s">
        <v>57</v>
      </c>
      <c r="N150" s="69">
        <v>153000</v>
      </c>
      <c r="O150" s="69">
        <v>153000</v>
      </c>
      <c r="P150" s="67">
        <v>0.82702699999999996</v>
      </c>
      <c r="Q150" s="69">
        <v>185000</v>
      </c>
      <c r="R150" s="47" t="s">
        <v>37</v>
      </c>
      <c r="S150" s="47" t="s">
        <v>43</v>
      </c>
      <c r="T150" s="47" t="s">
        <v>43</v>
      </c>
      <c r="U150" s="49" t="s">
        <v>43</v>
      </c>
      <c r="V150" s="47" t="s">
        <v>43</v>
      </c>
      <c r="W150" s="47" t="s">
        <v>43</v>
      </c>
      <c r="X150" s="47" t="s">
        <v>44</v>
      </c>
      <c r="Y150" s="67">
        <v>4.99E-2</v>
      </c>
      <c r="Z150" s="47">
        <v>48</v>
      </c>
      <c r="AA150" s="47">
        <v>46</v>
      </c>
      <c r="AB150" s="47">
        <v>19</v>
      </c>
      <c r="AC150" s="47">
        <v>67</v>
      </c>
      <c r="AD150" s="47">
        <v>65</v>
      </c>
      <c r="AE150" s="47" t="s">
        <v>53</v>
      </c>
      <c r="AF150" s="47" t="s">
        <v>53</v>
      </c>
      <c r="AG150" s="47" t="s">
        <v>37</v>
      </c>
      <c r="AH150" s="47" t="s">
        <v>43</v>
      </c>
      <c r="AI150" s="47" t="s">
        <v>40</v>
      </c>
      <c r="AJ150" s="47" t="s">
        <v>40</v>
      </c>
      <c r="AK150" s="47" t="s">
        <v>50</v>
      </c>
      <c r="AL150" s="47" t="s">
        <v>45</v>
      </c>
      <c r="AM150" s="158">
        <v>36686.5</v>
      </c>
      <c r="AN150" s="47" t="s">
        <v>46</v>
      </c>
      <c r="AO150" s="158">
        <v>14609</v>
      </c>
      <c r="AP150" s="158">
        <v>51295.5</v>
      </c>
      <c r="AQ150" s="47" t="s">
        <v>37</v>
      </c>
      <c r="AR150" s="47" t="s">
        <v>37</v>
      </c>
      <c r="AS150" s="69">
        <v>21861</v>
      </c>
      <c r="AT150" s="47" t="s">
        <v>41</v>
      </c>
      <c r="AU150" s="47" t="s">
        <v>58</v>
      </c>
      <c r="AV150" s="73">
        <v>3</v>
      </c>
      <c r="AW150" s="47" t="s">
        <v>1783</v>
      </c>
      <c r="AX150" s="47">
        <v>2009</v>
      </c>
      <c r="AY150" s="47" t="s">
        <v>37</v>
      </c>
      <c r="AZ150" s="47" t="s">
        <v>43</v>
      </c>
      <c r="BA150" s="47" t="s">
        <v>1784</v>
      </c>
      <c r="BB150" s="47" t="s">
        <v>39</v>
      </c>
    </row>
    <row r="151" spans="1:54" s="14" customFormat="1" ht="24" x14ac:dyDescent="0.25">
      <c r="A151" s="73">
        <v>961088900</v>
      </c>
      <c r="B151" s="47" t="s">
        <v>1878</v>
      </c>
      <c r="C151" s="144">
        <v>42401</v>
      </c>
      <c r="D151" s="47" t="s">
        <v>62</v>
      </c>
      <c r="E151" s="48" t="s">
        <v>48</v>
      </c>
      <c r="F151" s="48" t="s">
        <v>48</v>
      </c>
      <c r="G151" s="48" t="s">
        <v>48</v>
      </c>
      <c r="H151" s="48" t="s">
        <v>48</v>
      </c>
      <c r="I151" s="47" t="s">
        <v>81</v>
      </c>
      <c r="J151" s="47" t="s">
        <v>37</v>
      </c>
      <c r="K151" s="47" t="s">
        <v>48</v>
      </c>
      <c r="L151" s="47">
        <v>521263</v>
      </c>
      <c r="M151" s="47" t="s">
        <v>38</v>
      </c>
      <c r="N151" s="69">
        <v>223125</v>
      </c>
      <c r="O151" s="69">
        <v>223125</v>
      </c>
      <c r="P151" s="67">
        <v>0.85</v>
      </c>
      <c r="Q151" s="69">
        <v>262500</v>
      </c>
      <c r="R151" s="47" t="s">
        <v>37</v>
      </c>
      <c r="S151" s="47" t="s">
        <v>43</v>
      </c>
      <c r="T151" s="47" t="s">
        <v>43</v>
      </c>
      <c r="U151" s="69">
        <v>262500</v>
      </c>
      <c r="V151" s="47" t="s">
        <v>51</v>
      </c>
      <c r="W151" s="161">
        <v>39375</v>
      </c>
      <c r="X151" s="47" t="s">
        <v>44</v>
      </c>
      <c r="Y151" s="67">
        <v>4.99E-2</v>
      </c>
      <c r="Z151" s="47">
        <v>37</v>
      </c>
      <c r="AA151" s="47">
        <v>40</v>
      </c>
      <c r="AB151" s="47">
        <v>25</v>
      </c>
      <c r="AC151" s="47">
        <v>62</v>
      </c>
      <c r="AD151" s="47">
        <v>65</v>
      </c>
      <c r="AE151" s="47" t="s">
        <v>49</v>
      </c>
      <c r="AF151" s="47" t="s">
        <v>49</v>
      </c>
      <c r="AG151" s="47" t="s">
        <v>37</v>
      </c>
      <c r="AH151" s="47" t="s">
        <v>37</v>
      </c>
      <c r="AI151" s="47" t="s">
        <v>40</v>
      </c>
      <c r="AJ151" s="47" t="s">
        <v>40</v>
      </c>
      <c r="AK151" s="47" t="s">
        <v>50</v>
      </c>
      <c r="AL151" s="47" t="s">
        <v>65</v>
      </c>
      <c r="AM151" s="160"/>
      <c r="AN151" s="47" t="s">
        <v>65</v>
      </c>
      <c r="AO151" s="160"/>
      <c r="AP151" s="160"/>
      <c r="AQ151" s="47" t="s">
        <v>37</v>
      </c>
      <c r="AR151" s="47" t="s">
        <v>37</v>
      </c>
      <c r="AS151" s="49" t="s">
        <v>43</v>
      </c>
      <c r="AT151" s="47" t="s">
        <v>41</v>
      </c>
      <c r="AU151" s="47" t="s">
        <v>58</v>
      </c>
      <c r="AV151" s="73">
        <v>4</v>
      </c>
      <c r="AW151" s="47" t="s">
        <v>1879</v>
      </c>
      <c r="AX151" s="47">
        <v>1978</v>
      </c>
      <c r="AY151" s="47" t="s">
        <v>37</v>
      </c>
      <c r="AZ151" s="47" t="s">
        <v>43</v>
      </c>
      <c r="BA151" s="47" t="s">
        <v>1880</v>
      </c>
      <c r="BB151" s="47" t="s">
        <v>39</v>
      </c>
    </row>
    <row r="152" spans="1:54" s="14" customFormat="1" ht="36" x14ac:dyDescent="0.25">
      <c r="A152" s="73">
        <v>961089109</v>
      </c>
      <c r="B152" s="47" t="s">
        <v>1722</v>
      </c>
      <c r="C152" s="144">
        <v>42401</v>
      </c>
      <c r="D152" s="47" t="s">
        <v>62</v>
      </c>
      <c r="E152" s="48" t="s">
        <v>48</v>
      </c>
      <c r="F152" s="48" t="s">
        <v>48</v>
      </c>
      <c r="G152" s="48" t="s">
        <v>48</v>
      </c>
      <c r="H152" s="48" t="s">
        <v>1723</v>
      </c>
      <c r="I152" s="47" t="s">
        <v>1724</v>
      </c>
      <c r="J152" s="47" t="s">
        <v>37</v>
      </c>
      <c r="K152" s="47" t="s">
        <v>48</v>
      </c>
      <c r="L152" s="47">
        <v>312484</v>
      </c>
      <c r="M152" s="47" t="s">
        <v>38</v>
      </c>
      <c r="N152" s="69">
        <v>282353</v>
      </c>
      <c r="O152" s="69">
        <v>288000.06</v>
      </c>
      <c r="P152" s="67">
        <v>0.6523217</v>
      </c>
      <c r="Q152" s="69">
        <v>441500</v>
      </c>
      <c r="R152" s="47" t="s">
        <v>39</v>
      </c>
      <c r="S152" s="47" t="s">
        <v>79</v>
      </c>
      <c r="T152" s="67">
        <v>1.2749976000000001</v>
      </c>
      <c r="U152" s="69">
        <v>441500</v>
      </c>
      <c r="V152" s="47" t="s">
        <v>51</v>
      </c>
      <c r="W152" s="47" t="s">
        <v>43</v>
      </c>
      <c r="X152" s="47" t="s">
        <v>77</v>
      </c>
      <c r="Y152" s="67">
        <v>3.7400000000000003E-2</v>
      </c>
      <c r="Z152" s="47">
        <v>43</v>
      </c>
      <c r="AA152" s="47" t="s">
        <v>43</v>
      </c>
      <c r="AB152" s="47">
        <v>25</v>
      </c>
      <c r="AC152" s="47">
        <v>68</v>
      </c>
      <c r="AD152" s="47" t="s">
        <v>43</v>
      </c>
      <c r="AE152" s="47" t="s">
        <v>53</v>
      </c>
      <c r="AF152" s="47" t="s">
        <v>43</v>
      </c>
      <c r="AG152" s="47" t="s">
        <v>43</v>
      </c>
      <c r="AH152" s="47" t="s">
        <v>37</v>
      </c>
      <c r="AI152" s="47" t="s">
        <v>40</v>
      </c>
      <c r="AJ152" s="47" t="s">
        <v>43</v>
      </c>
      <c r="AK152" s="47" t="s">
        <v>43</v>
      </c>
      <c r="AL152" s="47" t="s">
        <v>43</v>
      </c>
      <c r="AM152" s="160">
        <v>0</v>
      </c>
      <c r="AN152" s="47" t="s">
        <v>43</v>
      </c>
      <c r="AO152" s="160">
        <v>0</v>
      </c>
      <c r="AP152" s="160">
        <v>0</v>
      </c>
      <c r="AQ152" s="47" t="s">
        <v>37</v>
      </c>
      <c r="AR152" s="47" t="s">
        <v>37</v>
      </c>
      <c r="AS152" s="49" t="s">
        <v>43</v>
      </c>
      <c r="AT152" s="47" t="s">
        <v>75</v>
      </c>
      <c r="AU152" s="47" t="s">
        <v>84</v>
      </c>
      <c r="AV152" s="73">
        <v>2</v>
      </c>
      <c r="AW152" s="47" t="s">
        <v>1725</v>
      </c>
      <c r="AX152" s="47">
        <v>1905</v>
      </c>
      <c r="AY152" s="47" t="s">
        <v>39</v>
      </c>
      <c r="AZ152" s="47">
        <v>997</v>
      </c>
      <c r="BA152" s="47" t="s">
        <v>1726</v>
      </c>
      <c r="BB152" s="47" t="s">
        <v>39</v>
      </c>
    </row>
    <row r="153" spans="1:54" s="14" customFormat="1" ht="60" x14ac:dyDescent="0.25">
      <c r="A153" s="73">
        <v>961089904</v>
      </c>
      <c r="B153" s="47" t="s">
        <v>1668</v>
      </c>
      <c r="C153" s="144">
        <v>42401</v>
      </c>
      <c r="D153" s="47" t="s">
        <v>264</v>
      </c>
      <c r="E153" s="48" t="s">
        <v>48</v>
      </c>
      <c r="F153" s="48" t="s">
        <v>48</v>
      </c>
      <c r="G153" s="48" t="s">
        <v>1669</v>
      </c>
      <c r="H153" s="48" t="s">
        <v>92</v>
      </c>
      <c r="I153" s="47" t="s">
        <v>1567</v>
      </c>
      <c r="J153" s="47" t="s">
        <v>37</v>
      </c>
      <c r="K153" s="47" t="s">
        <v>1670</v>
      </c>
      <c r="L153" s="47">
        <v>572986</v>
      </c>
      <c r="M153" s="47" t="s">
        <v>38</v>
      </c>
      <c r="N153" s="69">
        <v>102500</v>
      </c>
      <c r="O153" s="69">
        <v>102500</v>
      </c>
      <c r="P153" s="67">
        <v>0.56164380000000003</v>
      </c>
      <c r="Q153" s="69">
        <v>182500</v>
      </c>
      <c r="R153" s="47" t="s">
        <v>37</v>
      </c>
      <c r="S153" s="47" t="s">
        <v>43</v>
      </c>
      <c r="T153" s="47" t="s">
        <v>43</v>
      </c>
      <c r="U153" s="69">
        <v>182500</v>
      </c>
      <c r="V153" s="47" t="s">
        <v>51</v>
      </c>
      <c r="W153" s="47" t="s">
        <v>43</v>
      </c>
      <c r="X153" s="47" t="s">
        <v>44</v>
      </c>
      <c r="Y153" s="67">
        <v>3.8899999999999997E-2</v>
      </c>
      <c r="Z153" s="47">
        <v>41</v>
      </c>
      <c r="AA153" s="47">
        <v>42</v>
      </c>
      <c r="AB153" s="47">
        <v>24</v>
      </c>
      <c r="AC153" s="47">
        <v>65</v>
      </c>
      <c r="AD153" s="47">
        <v>66</v>
      </c>
      <c r="AE153" s="47" t="s">
        <v>54</v>
      </c>
      <c r="AF153" s="47" t="s">
        <v>54</v>
      </c>
      <c r="AG153" s="47" t="s">
        <v>37</v>
      </c>
      <c r="AH153" s="47" t="s">
        <v>37</v>
      </c>
      <c r="AI153" s="47" t="s">
        <v>55</v>
      </c>
      <c r="AJ153" s="47" t="s">
        <v>55</v>
      </c>
      <c r="AK153" s="47" t="s">
        <v>61</v>
      </c>
      <c r="AL153" s="47" t="s">
        <v>45</v>
      </c>
      <c r="AM153" s="158">
        <v>25825</v>
      </c>
      <c r="AN153" s="47" t="s">
        <v>45</v>
      </c>
      <c r="AO153" s="158">
        <v>20147</v>
      </c>
      <c r="AP153" s="158">
        <v>45972</v>
      </c>
      <c r="AQ153" s="47" t="s">
        <v>37</v>
      </c>
      <c r="AR153" s="47" t="s">
        <v>37</v>
      </c>
      <c r="AS153" s="49" t="s">
        <v>43</v>
      </c>
      <c r="AT153" s="47" t="s">
        <v>69</v>
      </c>
      <c r="AU153" s="47" t="s">
        <v>58</v>
      </c>
      <c r="AV153" s="73">
        <v>3</v>
      </c>
      <c r="AW153" s="47" t="s">
        <v>1671</v>
      </c>
      <c r="AX153" s="47">
        <v>1974</v>
      </c>
      <c r="AY153" s="47" t="s">
        <v>37</v>
      </c>
      <c r="AZ153" s="47" t="s">
        <v>43</v>
      </c>
      <c r="BA153" s="47" t="s">
        <v>1672</v>
      </c>
      <c r="BB153" s="47" t="s">
        <v>39</v>
      </c>
    </row>
    <row r="154" spans="1:54" s="14" customFormat="1" ht="48" x14ac:dyDescent="0.25">
      <c r="A154" s="73">
        <v>961090504</v>
      </c>
      <c r="B154" s="47" t="s">
        <v>1582</v>
      </c>
      <c r="C154" s="144">
        <v>42401</v>
      </c>
      <c r="D154" s="47" t="s">
        <v>62</v>
      </c>
      <c r="E154" s="48" t="s">
        <v>48</v>
      </c>
      <c r="F154" s="48" t="s">
        <v>48</v>
      </c>
      <c r="G154" s="48" t="s">
        <v>48</v>
      </c>
      <c r="H154" s="48" t="s">
        <v>1583</v>
      </c>
      <c r="I154" s="47" t="s">
        <v>1584</v>
      </c>
      <c r="J154" s="47" t="s">
        <v>37</v>
      </c>
      <c r="K154" s="47" t="s">
        <v>1585</v>
      </c>
      <c r="L154" s="47">
        <v>565547</v>
      </c>
      <c r="M154" s="47" t="s">
        <v>38</v>
      </c>
      <c r="N154" s="69">
        <v>100703</v>
      </c>
      <c r="O154" s="69">
        <v>101702</v>
      </c>
      <c r="P154" s="67">
        <v>0.1402786</v>
      </c>
      <c r="Q154" s="69">
        <v>725000</v>
      </c>
      <c r="R154" s="47" t="s">
        <v>37</v>
      </c>
      <c r="S154" s="47" t="s">
        <v>43</v>
      </c>
      <c r="T154" s="47" t="s">
        <v>43</v>
      </c>
      <c r="U154" s="69">
        <v>725000</v>
      </c>
      <c r="V154" s="47" t="s">
        <v>51</v>
      </c>
      <c r="W154" s="47" t="s">
        <v>43</v>
      </c>
      <c r="X154" s="47" t="s">
        <v>44</v>
      </c>
      <c r="Y154" s="67">
        <v>3.09E-2</v>
      </c>
      <c r="Z154" s="47">
        <v>37</v>
      </c>
      <c r="AA154" s="47">
        <v>30</v>
      </c>
      <c r="AB154" s="47">
        <v>25</v>
      </c>
      <c r="AC154" s="47">
        <v>62</v>
      </c>
      <c r="AD154" s="47">
        <v>55</v>
      </c>
      <c r="AE154" s="47" t="s">
        <v>80</v>
      </c>
      <c r="AF154" s="47" t="s">
        <v>80</v>
      </c>
      <c r="AG154" s="47" t="s">
        <v>37</v>
      </c>
      <c r="AH154" s="47" t="s">
        <v>37</v>
      </c>
      <c r="AI154" s="47" t="s">
        <v>40</v>
      </c>
      <c r="AJ154" s="47" t="s">
        <v>40</v>
      </c>
      <c r="AK154" s="47" t="s">
        <v>50</v>
      </c>
      <c r="AL154" s="47" t="s">
        <v>65</v>
      </c>
      <c r="AM154" s="158">
        <v>34743.457999999999</v>
      </c>
      <c r="AN154" s="47" t="s">
        <v>67</v>
      </c>
      <c r="AO154" s="160">
        <v>0</v>
      </c>
      <c r="AP154" s="158">
        <v>34743.457999999999</v>
      </c>
      <c r="AQ154" s="47" t="s">
        <v>37</v>
      </c>
      <c r="AR154" s="47" t="s">
        <v>37</v>
      </c>
      <c r="AS154" s="49" t="s">
        <v>43</v>
      </c>
      <c r="AT154" s="47" t="s">
        <v>41</v>
      </c>
      <c r="AU154" s="47" t="s">
        <v>58</v>
      </c>
      <c r="AV154" s="73">
        <v>4</v>
      </c>
      <c r="AW154" s="47" t="s">
        <v>1586</v>
      </c>
      <c r="AX154" s="47">
        <v>1765</v>
      </c>
      <c r="AY154" s="47" t="s">
        <v>37</v>
      </c>
      <c r="AZ154" s="47" t="s">
        <v>43</v>
      </c>
      <c r="BA154" s="47" t="s">
        <v>1587</v>
      </c>
      <c r="BB154" s="47" t="s">
        <v>39</v>
      </c>
    </row>
    <row r="155" spans="1:54" s="14" customFormat="1" ht="108" x14ac:dyDescent="0.25">
      <c r="A155" s="73">
        <v>961090602</v>
      </c>
      <c r="B155" s="47" t="s">
        <v>1588</v>
      </c>
      <c r="C155" s="144">
        <v>42401</v>
      </c>
      <c r="D155" s="47" t="s">
        <v>264</v>
      </c>
      <c r="E155" s="48" t="s">
        <v>48</v>
      </c>
      <c r="F155" s="48" t="s">
        <v>48</v>
      </c>
      <c r="G155" s="48" t="s">
        <v>1589</v>
      </c>
      <c r="H155" s="48" t="s">
        <v>1590</v>
      </c>
      <c r="I155" s="47" t="s">
        <v>81</v>
      </c>
      <c r="J155" s="47" t="s">
        <v>37</v>
      </c>
      <c r="K155" s="47" t="s">
        <v>48</v>
      </c>
      <c r="L155" s="47">
        <v>448881</v>
      </c>
      <c r="M155" s="47" t="s">
        <v>57</v>
      </c>
      <c r="N155" s="69">
        <v>222500</v>
      </c>
      <c r="O155" s="69">
        <v>222500</v>
      </c>
      <c r="P155" s="67">
        <v>0.63571420000000001</v>
      </c>
      <c r="Q155" s="69">
        <v>350000</v>
      </c>
      <c r="R155" s="47" t="s">
        <v>37</v>
      </c>
      <c r="S155" s="47" t="s">
        <v>43</v>
      </c>
      <c r="T155" s="47" t="s">
        <v>43</v>
      </c>
      <c r="U155" s="49" t="s">
        <v>43</v>
      </c>
      <c r="V155" s="47" t="s">
        <v>43</v>
      </c>
      <c r="W155" s="47" t="s">
        <v>43</v>
      </c>
      <c r="X155" s="47" t="s">
        <v>44</v>
      </c>
      <c r="Y155" s="67">
        <v>3.7900000000000003E-2</v>
      </c>
      <c r="Z155" s="47">
        <v>52</v>
      </c>
      <c r="AA155" s="47">
        <v>53</v>
      </c>
      <c r="AB155" s="47">
        <v>15</v>
      </c>
      <c r="AC155" s="47">
        <v>67</v>
      </c>
      <c r="AD155" s="47">
        <v>68</v>
      </c>
      <c r="AE155" s="47" t="s">
        <v>53</v>
      </c>
      <c r="AF155" s="47" t="s">
        <v>53</v>
      </c>
      <c r="AG155" s="47" t="s">
        <v>39</v>
      </c>
      <c r="AH155" s="47" t="s">
        <v>43</v>
      </c>
      <c r="AI155" s="47" t="s">
        <v>40</v>
      </c>
      <c r="AJ155" s="47" t="s">
        <v>40</v>
      </c>
      <c r="AK155" s="47" t="s">
        <v>50</v>
      </c>
      <c r="AL155" s="47" t="s">
        <v>45</v>
      </c>
      <c r="AM155" s="158">
        <v>59880</v>
      </c>
      <c r="AN155" s="47" t="s">
        <v>45</v>
      </c>
      <c r="AO155" s="158">
        <v>22046</v>
      </c>
      <c r="AP155" s="158">
        <v>81926</v>
      </c>
      <c r="AQ155" s="47" t="s">
        <v>37</v>
      </c>
      <c r="AR155" s="47" t="s">
        <v>37</v>
      </c>
      <c r="AS155" s="69">
        <v>13473</v>
      </c>
      <c r="AT155" s="47" t="s">
        <v>41</v>
      </c>
      <c r="AU155" s="47" t="s">
        <v>52</v>
      </c>
      <c r="AV155" s="73">
        <v>3</v>
      </c>
      <c r="AW155" s="47" t="s">
        <v>1591</v>
      </c>
      <c r="AX155" s="47">
        <v>1955</v>
      </c>
      <c r="AY155" s="47" t="s">
        <v>37</v>
      </c>
      <c r="AZ155" s="47" t="s">
        <v>43</v>
      </c>
      <c r="BA155" s="47" t="s">
        <v>1592</v>
      </c>
      <c r="BB155" s="47" t="s">
        <v>39</v>
      </c>
    </row>
    <row r="156" spans="1:54" s="14" customFormat="1" ht="36" x14ac:dyDescent="0.25">
      <c r="A156" s="73">
        <v>961090700</v>
      </c>
      <c r="B156" s="47" t="s">
        <v>1824</v>
      </c>
      <c r="C156" s="144">
        <v>42401</v>
      </c>
      <c r="D156" s="47" t="s">
        <v>264</v>
      </c>
      <c r="E156" s="48" t="s">
        <v>48</v>
      </c>
      <c r="F156" s="48" t="s">
        <v>48</v>
      </c>
      <c r="G156" s="48" t="s">
        <v>1825</v>
      </c>
      <c r="H156" s="48" t="s">
        <v>48</v>
      </c>
      <c r="I156" s="47" t="s">
        <v>81</v>
      </c>
      <c r="J156" s="47" t="s">
        <v>37</v>
      </c>
      <c r="K156" s="47" t="s">
        <v>1826</v>
      </c>
      <c r="L156" s="47">
        <v>624579</v>
      </c>
      <c r="M156" s="47" t="s">
        <v>57</v>
      </c>
      <c r="N156" s="69">
        <v>308750</v>
      </c>
      <c r="O156" s="69">
        <v>308750</v>
      </c>
      <c r="P156" s="67">
        <v>0.65</v>
      </c>
      <c r="Q156" s="69">
        <v>475000</v>
      </c>
      <c r="R156" s="47" t="s">
        <v>37</v>
      </c>
      <c r="S156" s="47" t="s">
        <v>43</v>
      </c>
      <c r="T156" s="47" t="s">
        <v>43</v>
      </c>
      <c r="U156" s="49" t="s">
        <v>43</v>
      </c>
      <c r="V156" s="47" t="s">
        <v>43</v>
      </c>
      <c r="W156" s="47" t="s">
        <v>43</v>
      </c>
      <c r="X156" s="47" t="s">
        <v>44</v>
      </c>
      <c r="Y156" s="67">
        <v>3.5400000000000001E-2</v>
      </c>
      <c r="Z156" s="47">
        <v>49</v>
      </c>
      <c r="AA156" s="47">
        <v>48</v>
      </c>
      <c r="AB156" s="47">
        <v>18</v>
      </c>
      <c r="AC156" s="47">
        <v>67</v>
      </c>
      <c r="AD156" s="47">
        <v>66</v>
      </c>
      <c r="AE156" s="47" t="s">
        <v>53</v>
      </c>
      <c r="AF156" s="47" t="s">
        <v>53</v>
      </c>
      <c r="AG156" s="47" t="s">
        <v>37</v>
      </c>
      <c r="AH156" s="47" t="s">
        <v>43</v>
      </c>
      <c r="AI156" s="47" t="s">
        <v>40</v>
      </c>
      <c r="AJ156" s="47" t="s">
        <v>40</v>
      </c>
      <c r="AK156" s="47" t="s">
        <v>50</v>
      </c>
      <c r="AL156" s="47" t="s">
        <v>65</v>
      </c>
      <c r="AM156" s="160"/>
      <c r="AN156" s="47" t="s">
        <v>65</v>
      </c>
      <c r="AO156" s="160"/>
      <c r="AP156" s="160"/>
      <c r="AQ156" s="47" t="s">
        <v>37</v>
      </c>
      <c r="AR156" s="47" t="s">
        <v>37</v>
      </c>
      <c r="AS156" s="69">
        <v>32574</v>
      </c>
      <c r="AT156" s="47" t="s">
        <v>41</v>
      </c>
      <c r="AU156" s="47" t="s">
        <v>52</v>
      </c>
      <c r="AV156" s="73">
        <v>4</v>
      </c>
      <c r="AW156" s="47" t="s">
        <v>1827</v>
      </c>
      <c r="AX156" s="47">
        <v>1915</v>
      </c>
      <c r="AY156" s="47" t="s">
        <v>37</v>
      </c>
      <c r="AZ156" s="47" t="s">
        <v>43</v>
      </c>
      <c r="BA156" s="47" t="s">
        <v>1828</v>
      </c>
      <c r="BB156" s="47" t="s">
        <v>39</v>
      </c>
    </row>
    <row r="157" spans="1:54" s="14" customFormat="1" ht="240" x14ac:dyDescent="0.25">
      <c r="A157" s="73">
        <v>961091105</v>
      </c>
      <c r="B157" s="47" t="s">
        <v>1650</v>
      </c>
      <c r="C157" s="144">
        <v>42401</v>
      </c>
      <c r="D157" s="47" t="s">
        <v>264</v>
      </c>
      <c r="E157" s="48" t="s">
        <v>48</v>
      </c>
      <c r="F157" s="48" t="s">
        <v>48</v>
      </c>
      <c r="G157" s="48" t="s">
        <v>1651</v>
      </c>
      <c r="H157" s="48" t="s">
        <v>48</v>
      </c>
      <c r="I157" s="47" t="s">
        <v>832</v>
      </c>
      <c r="J157" s="47" t="s">
        <v>37</v>
      </c>
      <c r="K157" s="47" t="s">
        <v>1652</v>
      </c>
      <c r="L157" s="47">
        <v>626661</v>
      </c>
      <c r="M157" s="47" t="s">
        <v>38</v>
      </c>
      <c r="N157" s="69">
        <v>60000</v>
      </c>
      <c r="O157" s="69">
        <v>60000</v>
      </c>
      <c r="P157" s="67">
        <v>0.24</v>
      </c>
      <c r="Q157" s="69">
        <v>250000</v>
      </c>
      <c r="R157" s="47" t="s">
        <v>37</v>
      </c>
      <c r="S157" s="47" t="s">
        <v>43</v>
      </c>
      <c r="T157" s="47" t="s">
        <v>43</v>
      </c>
      <c r="U157" s="69">
        <v>250000</v>
      </c>
      <c r="V157" s="47" t="s">
        <v>51</v>
      </c>
      <c r="W157" s="47" t="s">
        <v>43</v>
      </c>
      <c r="X157" s="47" t="s">
        <v>44</v>
      </c>
      <c r="Y157" s="67">
        <v>3.8899999999999997E-2</v>
      </c>
      <c r="Z157" s="47">
        <v>34</v>
      </c>
      <c r="AA157" s="47">
        <v>28</v>
      </c>
      <c r="AB157" s="47">
        <v>25</v>
      </c>
      <c r="AC157" s="47">
        <v>59</v>
      </c>
      <c r="AD157" s="47">
        <v>53</v>
      </c>
      <c r="AE157" s="47" t="s">
        <v>54</v>
      </c>
      <c r="AF157" s="47" t="s">
        <v>80</v>
      </c>
      <c r="AG157" s="47" t="s">
        <v>37</v>
      </c>
      <c r="AH157" s="47" t="s">
        <v>37</v>
      </c>
      <c r="AI157" s="47" t="s">
        <v>40</v>
      </c>
      <c r="AJ157" s="47" t="s">
        <v>40</v>
      </c>
      <c r="AK157" s="47" t="s">
        <v>164</v>
      </c>
      <c r="AL157" s="47" t="s">
        <v>45</v>
      </c>
      <c r="AM157" s="158">
        <v>19240</v>
      </c>
      <c r="AN157" s="47" t="s">
        <v>45</v>
      </c>
      <c r="AO157" s="158">
        <v>20381.16</v>
      </c>
      <c r="AP157" s="158">
        <v>39621.160000000003</v>
      </c>
      <c r="AQ157" s="47" t="s">
        <v>37</v>
      </c>
      <c r="AR157" s="47" t="s">
        <v>39</v>
      </c>
      <c r="AS157" s="49" t="s">
        <v>43</v>
      </c>
      <c r="AT157" s="47" t="s">
        <v>41</v>
      </c>
      <c r="AU157" s="47" t="s">
        <v>52</v>
      </c>
      <c r="AV157" s="73">
        <v>5</v>
      </c>
      <c r="AW157" s="47" t="s">
        <v>1653</v>
      </c>
      <c r="AX157" s="47">
        <v>1978</v>
      </c>
      <c r="AY157" s="47" t="s">
        <v>37</v>
      </c>
      <c r="AZ157" s="47" t="s">
        <v>43</v>
      </c>
      <c r="BA157" s="47" t="s">
        <v>1654</v>
      </c>
      <c r="BB157" s="47" t="s">
        <v>39</v>
      </c>
    </row>
    <row r="158" spans="1:54" s="14" customFormat="1" ht="132" x14ac:dyDescent="0.25">
      <c r="A158" s="73">
        <v>961091508</v>
      </c>
      <c r="B158" s="47" t="s">
        <v>1577</v>
      </c>
      <c r="C158" s="144">
        <v>42401</v>
      </c>
      <c r="D158" s="47" t="s">
        <v>62</v>
      </c>
      <c r="E158" s="48" t="s">
        <v>48</v>
      </c>
      <c r="F158" s="48" t="s">
        <v>48</v>
      </c>
      <c r="G158" s="48" t="s">
        <v>48</v>
      </c>
      <c r="H158" s="48" t="s">
        <v>1578</v>
      </c>
      <c r="I158" s="47" t="s">
        <v>72</v>
      </c>
      <c r="J158" s="47" t="s">
        <v>37</v>
      </c>
      <c r="K158" s="47" t="s">
        <v>1579</v>
      </c>
      <c r="L158" s="47">
        <v>192597</v>
      </c>
      <c r="M158" s="47" t="s">
        <v>38</v>
      </c>
      <c r="N158" s="69">
        <v>96760</v>
      </c>
      <c r="O158" s="69">
        <v>98059</v>
      </c>
      <c r="P158" s="67">
        <v>0.8171583</v>
      </c>
      <c r="Q158" s="69">
        <v>120000</v>
      </c>
      <c r="R158" s="47" t="s">
        <v>37</v>
      </c>
      <c r="S158" s="47" t="s">
        <v>43</v>
      </c>
      <c r="T158" s="47" t="s">
        <v>43</v>
      </c>
      <c r="U158" s="69">
        <v>120000</v>
      </c>
      <c r="V158" s="47" t="s">
        <v>51</v>
      </c>
      <c r="W158" s="161">
        <v>23240</v>
      </c>
      <c r="X158" s="47" t="s">
        <v>44</v>
      </c>
      <c r="Y158" s="67">
        <v>4.7899999999999998E-2</v>
      </c>
      <c r="Z158" s="47">
        <v>29</v>
      </c>
      <c r="AA158" s="47" t="s">
        <v>43</v>
      </c>
      <c r="AB158" s="47">
        <v>31</v>
      </c>
      <c r="AC158" s="47">
        <v>60</v>
      </c>
      <c r="AD158" s="47" t="s">
        <v>43</v>
      </c>
      <c r="AE158" s="47" t="s">
        <v>49</v>
      </c>
      <c r="AF158" s="47" t="s">
        <v>43</v>
      </c>
      <c r="AG158" s="47" t="s">
        <v>37</v>
      </c>
      <c r="AH158" s="47" t="s">
        <v>39</v>
      </c>
      <c r="AI158" s="47" t="s">
        <v>55</v>
      </c>
      <c r="AJ158" s="47" t="s">
        <v>43</v>
      </c>
      <c r="AK158" s="47" t="s">
        <v>43</v>
      </c>
      <c r="AL158" s="47" t="s">
        <v>45</v>
      </c>
      <c r="AM158" s="158">
        <v>28538</v>
      </c>
      <c r="AN158" s="47" t="s">
        <v>43</v>
      </c>
      <c r="AO158" s="160">
        <v>0</v>
      </c>
      <c r="AP158" s="158">
        <v>28538</v>
      </c>
      <c r="AQ158" s="47" t="s">
        <v>37</v>
      </c>
      <c r="AR158" s="47" t="s">
        <v>37</v>
      </c>
      <c r="AS158" s="49" t="s">
        <v>43</v>
      </c>
      <c r="AT158" s="47" t="s">
        <v>75</v>
      </c>
      <c r="AU158" s="47" t="s">
        <v>84</v>
      </c>
      <c r="AV158" s="73">
        <v>1</v>
      </c>
      <c r="AW158" s="47" t="s">
        <v>1580</v>
      </c>
      <c r="AX158" s="47">
        <v>1900</v>
      </c>
      <c r="AY158" s="47" t="s">
        <v>39</v>
      </c>
      <c r="AZ158" s="47">
        <v>969</v>
      </c>
      <c r="BA158" s="47" t="s">
        <v>1581</v>
      </c>
      <c r="BB158" s="47" t="s">
        <v>39</v>
      </c>
    </row>
    <row r="159" spans="1:54" s="14" customFormat="1" ht="240" x14ac:dyDescent="0.25">
      <c r="A159" s="73">
        <v>961092403</v>
      </c>
      <c r="B159" s="47" t="s">
        <v>1785</v>
      </c>
      <c r="C159" s="144">
        <v>42401</v>
      </c>
      <c r="D159" s="47" t="s">
        <v>264</v>
      </c>
      <c r="E159" s="48" t="s">
        <v>48</v>
      </c>
      <c r="F159" s="48" t="s">
        <v>48</v>
      </c>
      <c r="G159" s="48" t="s">
        <v>1786</v>
      </c>
      <c r="H159" s="48" t="s">
        <v>359</v>
      </c>
      <c r="I159" s="47" t="s">
        <v>74</v>
      </c>
      <c r="J159" s="47" t="s">
        <v>37</v>
      </c>
      <c r="K159" s="47" t="s">
        <v>48</v>
      </c>
      <c r="L159" s="47">
        <v>447813</v>
      </c>
      <c r="M159" s="47" t="s">
        <v>38</v>
      </c>
      <c r="N159" s="69">
        <v>239500</v>
      </c>
      <c r="O159" s="69">
        <v>244290</v>
      </c>
      <c r="P159" s="67">
        <v>0.40715000000000001</v>
      </c>
      <c r="Q159" s="69">
        <v>600000</v>
      </c>
      <c r="R159" s="47" t="s">
        <v>39</v>
      </c>
      <c r="S159" s="47" t="s">
        <v>78</v>
      </c>
      <c r="T159" s="67">
        <v>1.2503795</v>
      </c>
      <c r="U159" s="69">
        <v>600000</v>
      </c>
      <c r="V159" s="47" t="s">
        <v>51</v>
      </c>
      <c r="W159" s="47" t="s">
        <v>43</v>
      </c>
      <c r="X159" s="47" t="s">
        <v>77</v>
      </c>
      <c r="Y159" s="67">
        <v>3.8899999999999997E-2</v>
      </c>
      <c r="Z159" s="47">
        <v>53</v>
      </c>
      <c r="AA159" s="47" t="s">
        <v>43</v>
      </c>
      <c r="AB159" s="47">
        <v>20</v>
      </c>
      <c r="AC159" s="47">
        <v>73</v>
      </c>
      <c r="AD159" s="47" t="s">
        <v>43</v>
      </c>
      <c r="AE159" s="47" t="s">
        <v>53</v>
      </c>
      <c r="AF159" s="47" t="s">
        <v>43</v>
      </c>
      <c r="AG159" s="47" t="s">
        <v>43</v>
      </c>
      <c r="AH159" s="47" t="s">
        <v>37</v>
      </c>
      <c r="AI159" s="47" t="s">
        <v>404</v>
      </c>
      <c r="AJ159" s="47" t="s">
        <v>43</v>
      </c>
      <c r="AK159" s="47" t="s">
        <v>43</v>
      </c>
      <c r="AL159" s="47" t="s">
        <v>43</v>
      </c>
      <c r="AM159" s="160">
        <v>0</v>
      </c>
      <c r="AN159" s="47" t="s">
        <v>43</v>
      </c>
      <c r="AO159" s="160">
        <v>0</v>
      </c>
      <c r="AP159" s="160">
        <v>0</v>
      </c>
      <c r="AQ159" s="47" t="s">
        <v>37</v>
      </c>
      <c r="AR159" s="47" t="s">
        <v>37</v>
      </c>
      <c r="AS159" s="49" t="s">
        <v>43</v>
      </c>
      <c r="AT159" s="47" t="s">
        <v>69</v>
      </c>
      <c r="AU159" s="47" t="s">
        <v>58</v>
      </c>
      <c r="AV159" s="73">
        <v>4</v>
      </c>
      <c r="AW159" s="47" t="s">
        <v>1787</v>
      </c>
      <c r="AX159" s="47">
        <v>1970</v>
      </c>
      <c r="AY159" s="47" t="s">
        <v>37</v>
      </c>
      <c r="AZ159" s="47" t="s">
        <v>43</v>
      </c>
      <c r="BA159" s="47" t="s">
        <v>1788</v>
      </c>
      <c r="BB159" s="47" t="s">
        <v>39</v>
      </c>
    </row>
    <row r="160" spans="1:54" s="14" customFormat="1" ht="36" x14ac:dyDescent="0.25">
      <c r="A160" s="73">
        <v>961092610</v>
      </c>
      <c r="B160" s="47" t="s">
        <v>1888</v>
      </c>
      <c r="C160" s="144">
        <v>42430</v>
      </c>
      <c r="D160" s="47" t="s">
        <v>264</v>
      </c>
      <c r="E160" s="48" t="s">
        <v>48</v>
      </c>
      <c r="F160" s="48" t="s">
        <v>48</v>
      </c>
      <c r="G160" s="48" t="s">
        <v>1889</v>
      </c>
      <c r="H160" s="48" t="s">
        <v>89</v>
      </c>
      <c r="I160" s="47" t="s">
        <v>68</v>
      </c>
      <c r="J160" s="47" t="s">
        <v>37</v>
      </c>
      <c r="K160" s="47" t="s">
        <v>1890</v>
      </c>
      <c r="L160" s="47">
        <v>303359</v>
      </c>
      <c r="M160" s="47" t="s">
        <v>38</v>
      </c>
      <c r="N160" s="69">
        <v>203575</v>
      </c>
      <c r="O160" s="69">
        <v>204874</v>
      </c>
      <c r="P160" s="67">
        <v>0.85542370000000001</v>
      </c>
      <c r="Q160" s="69">
        <v>240000</v>
      </c>
      <c r="R160" s="47" t="s">
        <v>37</v>
      </c>
      <c r="S160" s="47" t="s">
        <v>43</v>
      </c>
      <c r="T160" s="47" t="s">
        <v>43</v>
      </c>
      <c r="U160" s="69">
        <v>239500</v>
      </c>
      <c r="V160" s="47" t="s">
        <v>51</v>
      </c>
      <c r="W160" s="47" t="s">
        <v>43</v>
      </c>
      <c r="X160" s="47" t="s">
        <v>44</v>
      </c>
      <c r="Y160" s="67">
        <v>4.4900000000000002E-2</v>
      </c>
      <c r="Z160" s="47">
        <v>43</v>
      </c>
      <c r="AA160" s="47">
        <v>41</v>
      </c>
      <c r="AB160" s="47">
        <v>23</v>
      </c>
      <c r="AC160" s="47">
        <v>66</v>
      </c>
      <c r="AD160" s="47">
        <v>64</v>
      </c>
      <c r="AE160" s="47" t="s">
        <v>53</v>
      </c>
      <c r="AF160" s="47" t="s">
        <v>53</v>
      </c>
      <c r="AG160" s="47" t="s">
        <v>37</v>
      </c>
      <c r="AH160" s="47" t="s">
        <v>37</v>
      </c>
      <c r="AI160" s="47" t="s">
        <v>40</v>
      </c>
      <c r="AJ160" s="47" t="s">
        <v>40</v>
      </c>
      <c r="AK160" s="47" t="s">
        <v>50</v>
      </c>
      <c r="AL160" s="47" t="s">
        <v>45</v>
      </c>
      <c r="AM160" s="158">
        <v>32500</v>
      </c>
      <c r="AN160" s="47" t="s">
        <v>45</v>
      </c>
      <c r="AO160" s="158">
        <v>28805</v>
      </c>
      <c r="AP160" s="158">
        <v>61305</v>
      </c>
      <c r="AQ160" s="47" t="s">
        <v>37</v>
      </c>
      <c r="AR160" s="47" t="s">
        <v>39</v>
      </c>
      <c r="AS160" s="49" t="s">
        <v>43</v>
      </c>
      <c r="AT160" s="47" t="s">
        <v>41</v>
      </c>
      <c r="AU160" s="47" t="s">
        <v>42</v>
      </c>
      <c r="AV160" s="73">
        <v>3</v>
      </c>
      <c r="AW160" s="47" t="s">
        <v>1891</v>
      </c>
      <c r="AX160" s="47">
        <v>1914</v>
      </c>
      <c r="AY160" s="47" t="s">
        <v>37</v>
      </c>
      <c r="AZ160" s="47" t="s">
        <v>43</v>
      </c>
      <c r="BA160" s="47" t="s">
        <v>1892</v>
      </c>
      <c r="BB160" s="47" t="s">
        <v>39</v>
      </c>
    </row>
    <row r="161" spans="1:54" s="14" customFormat="1" ht="84" x14ac:dyDescent="0.25">
      <c r="A161" s="73">
        <v>961092708</v>
      </c>
      <c r="B161" s="47" t="s">
        <v>1893</v>
      </c>
      <c r="C161" s="144">
        <v>42430</v>
      </c>
      <c r="D161" s="47" t="s">
        <v>264</v>
      </c>
      <c r="E161" s="48" t="s">
        <v>48</v>
      </c>
      <c r="F161" s="48" t="s">
        <v>48</v>
      </c>
      <c r="G161" s="48" t="s">
        <v>1894</v>
      </c>
      <c r="H161" s="48" t="s">
        <v>89</v>
      </c>
      <c r="I161" s="47" t="s">
        <v>72</v>
      </c>
      <c r="J161" s="47" t="s">
        <v>37</v>
      </c>
      <c r="K161" s="47" t="s">
        <v>1895</v>
      </c>
      <c r="L161" s="47">
        <v>649957</v>
      </c>
      <c r="M161" s="47" t="s">
        <v>38</v>
      </c>
      <c r="N161" s="69">
        <v>119000</v>
      </c>
      <c r="O161" s="69">
        <v>120299</v>
      </c>
      <c r="P161" s="67">
        <v>0.85927849999999995</v>
      </c>
      <c r="Q161" s="69">
        <v>140000</v>
      </c>
      <c r="R161" s="47" t="s">
        <v>37</v>
      </c>
      <c r="S161" s="47" t="s">
        <v>43</v>
      </c>
      <c r="T161" s="47" t="s">
        <v>43</v>
      </c>
      <c r="U161" s="69">
        <v>140000</v>
      </c>
      <c r="V161" s="47" t="s">
        <v>70</v>
      </c>
      <c r="W161" s="66">
        <v>21000</v>
      </c>
      <c r="X161" s="47" t="s">
        <v>44</v>
      </c>
      <c r="Y161" s="67">
        <v>4.24E-2</v>
      </c>
      <c r="Z161" s="47">
        <v>30</v>
      </c>
      <c r="AA161" s="47">
        <v>44</v>
      </c>
      <c r="AB161" s="47">
        <v>22</v>
      </c>
      <c r="AC161" s="47">
        <v>52</v>
      </c>
      <c r="AD161" s="47">
        <v>66</v>
      </c>
      <c r="AE161" s="47" t="s">
        <v>49</v>
      </c>
      <c r="AF161" s="47" t="s">
        <v>49</v>
      </c>
      <c r="AG161" s="47" t="s">
        <v>37</v>
      </c>
      <c r="AH161" s="47" t="s">
        <v>39</v>
      </c>
      <c r="AI161" s="47" t="s">
        <v>55</v>
      </c>
      <c r="AJ161" s="47" t="s">
        <v>55</v>
      </c>
      <c r="AK161" s="47" t="s">
        <v>164</v>
      </c>
      <c r="AL161" s="47" t="s">
        <v>45</v>
      </c>
      <c r="AM161" s="158">
        <v>18183</v>
      </c>
      <c r="AN161" s="47" t="s">
        <v>45</v>
      </c>
      <c r="AO161" s="158">
        <v>18719</v>
      </c>
      <c r="AP161" s="158">
        <v>36902</v>
      </c>
      <c r="AQ161" s="47" t="s">
        <v>37</v>
      </c>
      <c r="AR161" s="47" t="s">
        <v>39</v>
      </c>
      <c r="AS161" s="49" t="s">
        <v>43</v>
      </c>
      <c r="AT161" s="47" t="s">
        <v>69</v>
      </c>
      <c r="AU161" s="47" t="s">
        <v>58</v>
      </c>
      <c r="AV161" s="73">
        <v>2</v>
      </c>
      <c r="AW161" s="47" t="s">
        <v>1896</v>
      </c>
      <c r="AX161" s="47">
        <v>1982</v>
      </c>
      <c r="AY161" s="47" t="s">
        <v>37</v>
      </c>
      <c r="AZ161" s="47" t="s">
        <v>43</v>
      </c>
      <c r="BA161" s="47" t="s">
        <v>1897</v>
      </c>
      <c r="BB161" s="47" t="s">
        <v>39</v>
      </c>
    </row>
    <row r="162" spans="1:54" s="14" customFormat="1" ht="36" x14ac:dyDescent="0.25">
      <c r="A162" s="73">
        <v>961093200</v>
      </c>
      <c r="B162" s="47" t="s">
        <v>1898</v>
      </c>
      <c r="C162" s="144">
        <v>42430</v>
      </c>
      <c r="D162" s="47" t="s">
        <v>62</v>
      </c>
      <c r="E162" s="48" t="s">
        <v>48</v>
      </c>
      <c r="F162" s="48" t="s">
        <v>48</v>
      </c>
      <c r="G162" s="48" t="s">
        <v>48</v>
      </c>
      <c r="H162" s="48" t="s">
        <v>1899</v>
      </c>
      <c r="I162" s="47" t="s">
        <v>47</v>
      </c>
      <c r="J162" s="47" t="s">
        <v>37</v>
      </c>
      <c r="K162" s="47" t="s">
        <v>48</v>
      </c>
      <c r="L162" s="47">
        <v>156315</v>
      </c>
      <c r="M162" s="47" t="s">
        <v>57</v>
      </c>
      <c r="N162" s="69">
        <v>84805</v>
      </c>
      <c r="O162" s="69">
        <v>84805</v>
      </c>
      <c r="P162" s="67">
        <v>0.25698480000000001</v>
      </c>
      <c r="Q162" s="69">
        <v>330000</v>
      </c>
      <c r="R162" s="47" t="s">
        <v>37</v>
      </c>
      <c r="S162" s="47" t="s">
        <v>43</v>
      </c>
      <c r="T162" s="47" t="s">
        <v>43</v>
      </c>
      <c r="U162" s="49" t="s">
        <v>43</v>
      </c>
      <c r="V162" s="47" t="s">
        <v>43</v>
      </c>
      <c r="W162" s="47" t="s">
        <v>43</v>
      </c>
      <c r="X162" s="47" t="s">
        <v>44</v>
      </c>
      <c r="Y162" s="67">
        <v>3.5400000000000001E-2</v>
      </c>
      <c r="Z162" s="47">
        <v>50</v>
      </c>
      <c r="AA162" s="47" t="s">
        <v>43</v>
      </c>
      <c r="AB162" s="47">
        <v>18</v>
      </c>
      <c r="AC162" s="47">
        <v>68</v>
      </c>
      <c r="AD162" s="47" t="s">
        <v>43</v>
      </c>
      <c r="AE162" s="47" t="s">
        <v>53</v>
      </c>
      <c r="AF162" s="47" t="s">
        <v>43</v>
      </c>
      <c r="AG162" s="47" t="s">
        <v>37</v>
      </c>
      <c r="AH162" s="47" t="s">
        <v>43</v>
      </c>
      <c r="AI162" s="47" t="s">
        <v>40</v>
      </c>
      <c r="AJ162" s="47" t="s">
        <v>43</v>
      </c>
      <c r="AK162" s="47" t="s">
        <v>43</v>
      </c>
      <c r="AL162" s="47" t="s">
        <v>45</v>
      </c>
      <c r="AM162" s="158">
        <v>26249.5</v>
      </c>
      <c r="AN162" s="47" t="s">
        <v>43</v>
      </c>
      <c r="AO162" s="160">
        <v>0</v>
      </c>
      <c r="AP162" s="158">
        <v>26249.5</v>
      </c>
      <c r="AQ162" s="47" t="s">
        <v>37</v>
      </c>
      <c r="AR162" s="47" t="s">
        <v>37</v>
      </c>
      <c r="AS162" s="69">
        <v>3549</v>
      </c>
      <c r="AT162" s="47" t="s">
        <v>75</v>
      </c>
      <c r="AU162" s="47" t="s">
        <v>76</v>
      </c>
      <c r="AV162" s="73">
        <v>2</v>
      </c>
      <c r="AW162" s="47" t="s">
        <v>1900</v>
      </c>
      <c r="AX162" s="47">
        <v>1960</v>
      </c>
      <c r="AY162" s="47" t="s">
        <v>39</v>
      </c>
      <c r="AZ162" s="47">
        <v>111</v>
      </c>
      <c r="BA162" s="47" t="s">
        <v>1901</v>
      </c>
      <c r="BB162" s="47" t="s">
        <v>39</v>
      </c>
    </row>
    <row r="163" spans="1:54" s="14" customFormat="1" ht="36" x14ac:dyDescent="0.25">
      <c r="A163" s="73">
        <v>961094106</v>
      </c>
      <c r="B163" s="47" t="s">
        <v>1902</v>
      </c>
      <c r="C163" s="144">
        <v>42430</v>
      </c>
      <c r="D163" s="47" t="s">
        <v>62</v>
      </c>
      <c r="E163" s="48" t="s">
        <v>48</v>
      </c>
      <c r="F163" s="48" t="s">
        <v>48</v>
      </c>
      <c r="G163" s="48" t="s">
        <v>48</v>
      </c>
      <c r="H163" s="48" t="s">
        <v>89</v>
      </c>
      <c r="I163" s="47" t="s">
        <v>71</v>
      </c>
      <c r="J163" s="47" t="s">
        <v>37</v>
      </c>
      <c r="K163" s="47" t="s">
        <v>1903</v>
      </c>
      <c r="L163" s="47">
        <v>445980</v>
      </c>
      <c r="M163" s="47" t="s">
        <v>57</v>
      </c>
      <c r="N163" s="69">
        <v>576000</v>
      </c>
      <c r="O163" s="69">
        <v>576999</v>
      </c>
      <c r="P163" s="67">
        <v>0.64110999999999996</v>
      </c>
      <c r="Q163" s="69">
        <v>900000</v>
      </c>
      <c r="R163" s="47" t="s">
        <v>37</v>
      </c>
      <c r="S163" s="47" t="s">
        <v>43</v>
      </c>
      <c r="T163" s="47" t="s">
        <v>43</v>
      </c>
      <c r="U163" s="49" t="s">
        <v>43</v>
      </c>
      <c r="V163" s="47" t="s">
        <v>43</v>
      </c>
      <c r="W163" s="47" t="s">
        <v>43</v>
      </c>
      <c r="X163" s="47" t="s">
        <v>44</v>
      </c>
      <c r="Y163" s="67">
        <v>3.3399999999999999E-2</v>
      </c>
      <c r="Z163" s="47">
        <v>44</v>
      </c>
      <c r="AA163" s="47">
        <v>41</v>
      </c>
      <c r="AB163" s="47">
        <v>26</v>
      </c>
      <c r="AC163" s="47">
        <v>70</v>
      </c>
      <c r="AD163" s="47">
        <v>67</v>
      </c>
      <c r="AE163" s="47" t="s">
        <v>53</v>
      </c>
      <c r="AF163" s="47" t="s">
        <v>53</v>
      </c>
      <c r="AG163" s="47" t="s">
        <v>39</v>
      </c>
      <c r="AH163" s="47" t="s">
        <v>43</v>
      </c>
      <c r="AI163" s="47" t="s">
        <v>40</v>
      </c>
      <c r="AJ163" s="47" t="s">
        <v>40</v>
      </c>
      <c r="AK163" s="47" t="s">
        <v>50</v>
      </c>
      <c r="AL163" s="47" t="s">
        <v>65</v>
      </c>
      <c r="AM163" s="158">
        <v>64710</v>
      </c>
      <c r="AN163" s="47" t="s">
        <v>45</v>
      </c>
      <c r="AO163" s="158">
        <v>63791</v>
      </c>
      <c r="AP163" s="158">
        <v>128501</v>
      </c>
      <c r="AQ163" s="47" t="s">
        <v>37</v>
      </c>
      <c r="AR163" s="47" t="s">
        <v>37</v>
      </c>
      <c r="AS163" s="49" t="s">
        <v>43</v>
      </c>
      <c r="AT163" s="47" t="s">
        <v>41</v>
      </c>
      <c r="AU163" s="47" t="s">
        <v>58</v>
      </c>
      <c r="AV163" s="73">
        <v>4</v>
      </c>
      <c r="AW163" s="47" t="s">
        <v>1904</v>
      </c>
      <c r="AX163" s="47">
        <v>1930</v>
      </c>
      <c r="AY163" s="47" t="s">
        <v>37</v>
      </c>
      <c r="AZ163" s="47" t="s">
        <v>43</v>
      </c>
      <c r="BA163" s="47" t="s">
        <v>1905</v>
      </c>
      <c r="BB163" s="47" t="s">
        <v>39</v>
      </c>
    </row>
    <row r="164" spans="1:54" s="14" customFormat="1" ht="36" x14ac:dyDescent="0.25">
      <c r="A164" s="73">
        <v>961094400</v>
      </c>
      <c r="B164" s="47" t="s">
        <v>1906</v>
      </c>
      <c r="C164" s="144">
        <v>42430</v>
      </c>
      <c r="D164" s="47" t="s">
        <v>62</v>
      </c>
      <c r="E164" s="48" t="s">
        <v>48</v>
      </c>
      <c r="F164" s="48" t="s">
        <v>48</v>
      </c>
      <c r="G164" s="48" t="s">
        <v>48</v>
      </c>
      <c r="H164" s="48" t="s">
        <v>48</v>
      </c>
      <c r="I164" s="47" t="s">
        <v>63</v>
      </c>
      <c r="J164" s="47" t="s">
        <v>37</v>
      </c>
      <c r="K164" s="47" t="s">
        <v>1907</v>
      </c>
      <c r="L164" s="47">
        <v>561626</v>
      </c>
      <c r="M164" s="47" t="s">
        <v>57</v>
      </c>
      <c r="N164" s="69">
        <v>110300</v>
      </c>
      <c r="O164" s="69">
        <v>110300</v>
      </c>
      <c r="P164" s="67">
        <v>0.74527019999999999</v>
      </c>
      <c r="Q164" s="69">
        <v>148000</v>
      </c>
      <c r="R164" s="47" t="s">
        <v>37</v>
      </c>
      <c r="S164" s="47" t="s">
        <v>43</v>
      </c>
      <c r="T164" s="47" t="s">
        <v>43</v>
      </c>
      <c r="U164" s="49" t="s">
        <v>43</v>
      </c>
      <c r="V164" s="47" t="s">
        <v>43</v>
      </c>
      <c r="W164" s="47" t="s">
        <v>43</v>
      </c>
      <c r="X164" s="47" t="s">
        <v>44</v>
      </c>
      <c r="Y164" s="67">
        <v>3.8899999999999997E-2</v>
      </c>
      <c r="Z164" s="47">
        <v>45</v>
      </c>
      <c r="AA164" s="47">
        <v>44</v>
      </c>
      <c r="AB164" s="47">
        <v>21</v>
      </c>
      <c r="AC164" s="47">
        <v>66</v>
      </c>
      <c r="AD164" s="47">
        <v>65</v>
      </c>
      <c r="AE164" s="47" t="s">
        <v>53</v>
      </c>
      <c r="AF164" s="47" t="s">
        <v>54</v>
      </c>
      <c r="AG164" s="47" t="s">
        <v>37</v>
      </c>
      <c r="AH164" s="47" t="s">
        <v>43</v>
      </c>
      <c r="AI164" s="47" t="s">
        <v>61</v>
      </c>
      <c r="AJ164" s="47" t="s">
        <v>61</v>
      </c>
      <c r="AK164" s="47" t="s">
        <v>164</v>
      </c>
      <c r="AL164" s="47" t="s">
        <v>45</v>
      </c>
      <c r="AM164" s="158">
        <v>21200</v>
      </c>
      <c r="AN164" s="47" t="s">
        <v>45</v>
      </c>
      <c r="AO164" s="160"/>
      <c r="AP164" s="160"/>
      <c r="AQ164" s="47" t="s">
        <v>37</v>
      </c>
      <c r="AR164" s="47" t="s">
        <v>37</v>
      </c>
      <c r="AS164" s="69">
        <v>9816</v>
      </c>
      <c r="AT164" s="47" t="s">
        <v>41</v>
      </c>
      <c r="AU164" s="47" t="s">
        <v>42</v>
      </c>
      <c r="AV164" s="73">
        <v>3</v>
      </c>
      <c r="AW164" s="47" t="s">
        <v>1908</v>
      </c>
      <c r="AX164" s="47">
        <v>1990</v>
      </c>
      <c r="AY164" s="47" t="s">
        <v>37</v>
      </c>
      <c r="AZ164" s="47" t="s">
        <v>43</v>
      </c>
      <c r="BA164" s="47" t="s">
        <v>1909</v>
      </c>
      <c r="BB164" s="47" t="s">
        <v>39</v>
      </c>
    </row>
    <row r="165" spans="1:54" s="14" customFormat="1" ht="144" x14ac:dyDescent="0.25">
      <c r="A165" s="73">
        <v>961095001</v>
      </c>
      <c r="B165" s="47" t="s">
        <v>1910</v>
      </c>
      <c r="C165" s="144">
        <v>42430</v>
      </c>
      <c r="D165" s="47" t="s">
        <v>62</v>
      </c>
      <c r="E165" s="48" t="s">
        <v>48</v>
      </c>
      <c r="F165" s="48" t="s">
        <v>48</v>
      </c>
      <c r="G165" s="48" t="s">
        <v>48</v>
      </c>
      <c r="H165" s="48" t="s">
        <v>48</v>
      </c>
      <c r="I165" s="47" t="s">
        <v>47</v>
      </c>
      <c r="J165" s="47" t="s">
        <v>37</v>
      </c>
      <c r="K165" s="47" t="s">
        <v>1911</v>
      </c>
      <c r="L165" s="47">
        <v>626661</v>
      </c>
      <c r="M165" s="47" t="s">
        <v>38</v>
      </c>
      <c r="N165" s="69">
        <v>84375</v>
      </c>
      <c r="O165" s="69">
        <v>84375</v>
      </c>
      <c r="P165" s="67">
        <v>0.75</v>
      </c>
      <c r="Q165" s="69">
        <v>112500</v>
      </c>
      <c r="R165" s="47" t="s">
        <v>39</v>
      </c>
      <c r="S165" s="47" t="s">
        <v>79</v>
      </c>
      <c r="T165" s="68">
        <v>1.5515101</v>
      </c>
      <c r="U165" s="69">
        <v>112500</v>
      </c>
      <c r="V165" s="47" t="s">
        <v>51</v>
      </c>
      <c r="W165" s="47" t="s">
        <v>43</v>
      </c>
      <c r="X165" s="47" t="s">
        <v>77</v>
      </c>
      <c r="Y165" s="67">
        <v>3.9399999999999998E-2</v>
      </c>
      <c r="Z165" s="47">
        <v>46</v>
      </c>
      <c r="AA165" s="47" t="s">
        <v>43</v>
      </c>
      <c r="AB165" s="47">
        <v>24</v>
      </c>
      <c r="AC165" s="47">
        <v>70</v>
      </c>
      <c r="AD165" s="47" t="s">
        <v>43</v>
      </c>
      <c r="AE165" s="47" t="s">
        <v>53</v>
      </c>
      <c r="AF165" s="47" t="s">
        <v>43</v>
      </c>
      <c r="AG165" s="47" t="s">
        <v>43</v>
      </c>
      <c r="AH165" s="47" t="s">
        <v>37</v>
      </c>
      <c r="AI165" s="47" t="s">
        <v>55</v>
      </c>
      <c r="AJ165" s="47" t="s">
        <v>43</v>
      </c>
      <c r="AK165" s="47" t="s">
        <v>43</v>
      </c>
      <c r="AL165" s="47" t="s">
        <v>43</v>
      </c>
      <c r="AM165" s="160">
        <v>0</v>
      </c>
      <c r="AN165" s="47" t="s">
        <v>43</v>
      </c>
      <c r="AO165" s="160">
        <v>0</v>
      </c>
      <c r="AP165" s="160">
        <v>0</v>
      </c>
      <c r="AQ165" s="47" t="s">
        <v>37</v>
      </c>
      <c r="AR165" s="47" t="s">
        <v>37</v>
      </c>
      <c r="AS165" s="49" t="s">
        <v>43</v>
      </c>
      <c r="AT165" s="47" t="s">
        <v>41</v>
      </c>
      <c r="AU165" s="47" t="s">
        <v>42</v>
      </c>
      <c r="AV165" s="73">
        <v>3</v>
      </c>
      <c r="AW165" s="47" t="s">
        <v>1912</v>
      </c>
      <c r="AX165" s="47">
        <v>1970</v>
      </c>
      <c r="AY165" s="47" t="s">
        <v>37</v>
      </c>
      <c r="AZ165" s="47" t="s">
        <v>43</v>
      </c>
      <c r="BA165" s="47" t="s">
        <v>1913</v>
      </c>
      <c r="BB165" s="47" t="s">
        <v>39</v>
      </c>
    </row>
    <row r="166" spans="1:54" s="14" customFormat="1" ht="192" x14ac:dyDescent="0.25">
      <c r="A166" s="73">
        <v>961095208</v>
      </c>
      <c r="B166" s="47" t="s">
        <v>1914</v>
      </c>
      <c r="C166" s="144">
        <v>42430</v>
      </c>
      <c r="D166" s="47" t="s">
        <v>264</v>
      </c>
      <c r="E166" s="48" t="s">
        <v>48</v>
      </c>
      <c r="F166" s="48" t="s">
        <v>48</v>
      </c>
      <c r="G166" s="48" t="s">
        <v>1915</v>
      </c>
      <c r="H166" s="48" t="s">
        <v>48</v>
      </c>
      <c r="I166" s="47" t="s">
        <v>329</v>
      </c>
      <c r="J166" s="47" t="s">
        <v>37</v>
      </c>
      <c r="K166" s="47" t="s">
        <v>1916</v>
      </c>
      <c r="L166" s="47">
        <v>450731</v>
      </c>
      <c r="M166" s="47" t="s">
        <v>57</v>
      </c>
      <c r="N166" s="69">
        <v>100000</v>
      </c>
      <c r="O166" s="69">
        <v>102000</v>
      </c>
      <c r="P166" s="67">
        <v>0.58285710000000002</v>
      </c>
      <c r="Q166" s="69">
        <v>175000</v>
      </c>
      <c r="R166" s="47" t="s">
        <v>39</v>
      </c>
      <c r="S166" s="47" t="s">
        <v>78</v>
      </c>
      <c r="T166" s="68">
        <v>1.6042780000000001</v>
      </c>
      <c r="U166" s="49" t="s">
        <v>43</v>
      </c>
      <c r="V166" s="47" t="s">
        <v>43</v>
      </c>
      <c r="W166" s="47" t="s">
        <v>43</v>
      </c>
      <c r="X166" s="47" t="s">
        <v>77</v>
      </c>
      <c r="Y166" s="67">
        <v>3.7400000000000003E-2</v>
      </c>
      <c r="Z166" s="47">
        <v>50</v>
      </c>
      <c r="AA166" s="47" t="s">
        <v>43</v>
      </c>
      <c r="AB166" s="47">
        <v>20</v>
      </c>
      <c r="AC166" s="47">
        <v>70</v>
      </c>
      <c r="AD166" s="47" t="s">
        <v>43</v>
      </c>
      <c r="AE166" s="47" t="s">
        <v>80</v>
      </c>
      <c r="AF166" s="47" t="s">
        <v>43</v>
      </c>
      <c r="AG166" s="47" t="s">
        <v>43</v>
      </c>
      <c r="AH166" s="47" t="s">
        <v>43</v>
      </c>
      <c r="AI166" s="47" t="s">
        <v>64</v>
      </c>
      <c r="AJ166" s="47" t="s">
        <v>43</v>
      </c>
      <c r="AK166" s="47" t="s">
        <v>43</v>
      </c>
      <c r="AL166" s="47" t="s">
        <v>43</v>
      </c>
      <c r="AM166" s="160">
        <v>0</v>
      </c>
      <c r="AN166" s="47" t="s">
        <v>43</v>
      </c>
      <c r="AO166" s="160">
        <v>0</v>
      </c>
      <c r="AP166" s="160">
        <v>0</v>
      </c>
      <c r="AQ166" s="47" t="s">
        <v>37</v>
      </c>
      <c r="AR166" s="47" t="s">
        <v>37</v>
      </c>
      <c r="AS166" s="49">
        <v>0</v>
      </c>
      <c r="AT166" s="47" t="s">
        <v>41</v>
      </c>
      <c r="AU166" s="47" t="s">
        <v>52</v>
      </c>
      <c r="AV166" s="73">
        <v>3</v>
      </c>
      <c r="AW166" s="47" t="s">
        <v>1917</v>
      </c>
      <c r="AX166" s="47">
        <v>1965</v>
      </c>
      <c r="AY166" s="47" t="s">
        <v>37</v>
      </c>
      <c r="AZ166" s="47" t="s">
        <v>43</v>
      </c>
      <c r="BA166" s="47" t="s">
        <v>1918</v>
      </c>
      <c r="BB166" s="47" t="s">
        <v>39</v>
      </c>
    </row>
    <row r="167" spans="1:54" s="14" customFormat="1" ht="72" x14ac:dyDescent="0.25">
      <c r="A167" s="73">
        <v>961095905</v>
      </c>
      <c r="B167" s="47" t="s">
        <v>1919</v>
      </c>
      <c r="C167" s="144">
        <v>42430</v>
      </c>
      <c r="D167" s="47" t="s">
        <v>264</v>
      </c>
      <c r="E167" s="48" t="s">
        <v>48</v>
      </c>
      <c r="F167" s="48" t="s">
        <v>48</v>
      </c>
      <c r="G167" s="48" t="s">
        <v>1920</v>
      </c>
      <c r="H167" s="48" t="s">
        <v>1921</v>
      </c>
      <c r="I167" s="47" t="s">
        <v>71</v>
      </c>
      <c r="J167" s="47" t="s">
        <v>37</v>
      </c>
      <c r="K167" s="47" t="s">
        <v>1922</v>
      </c>
      <c r="L167" s="47">
        <v>192056</v>
      </c>
      <c r="M167" s="47" t="s">
        <v>38</v>
      </c>
      <c r="N167" s="69">
        <v>1087500</v>
      </c>
      <c r="O167" s="69">
        <v>1087500</v>
      </c>
      <c r="P167" s="67">
        <v>0.75</v>
      </c>
      <c r="Q167" s="69">
        <v>1450000</v>
      </c>
      <c r="R167" s="47" t="s">
        <v>37</v>
      </c>
      <c r="S167" s="47" t="s">
        <v>43</v>
      </c>
      <c r="T167" s="47" t="s">
        <v>43</v>
      </c>
      <c r="U167" s="69">
        <v>1450000</v>
      </c>
      <c r="V167" s="47" t="s">
        <v>51</v>
      </c>
      <c r="W167" s="47" t="s">
        <v>43</v>
      </c>
      <c r="X167" s="47" t="s">
        <v>44</v>
      </c>
      <c r="Y167" s="67">
        <v>3.1899999999999998E-2</v>
      </c>
      <c r="Z167" s="47">
        <v>49</v>
      </c>
      <c r="AA167" s="47" t="s">
        <v>43</v>
      </c>
      <c r="AB167" s="47">
        <v>25</v>
      </c>
      <c r="AC167" s="47">
        <v>74</v>
      </c>
      <c r="AD167" s="47" t="s">
        <v>43</v>
      </c>
      <c r="AE167" s="47" t="s">
        <v>53</v>
      </c>
      <c r="AF167" s="47" t="s">
        <v>43</v>
      </c>
      <c r="AG167" s="47" t="s">
        <v>39</v>
      </c>
      <c r="AH167" s="47" t="s">
        <v>37</v>
      </c>
      <c r="AI167" s="47" t="s">
        <v>55</v>
      </c>
      <c r="AJ167" s="47" t="s">
        <v>43</v>
      </c>
      <c r="AK167" s="47" t="s">
        <v>43</v>
      </c>
      <c r="AL167" s="47" t="s">
        <v>65</v>
      </c>
      <c r="AM167" s="158">
        <v>299841</v>
      </c>
      <c r="AN167" s="47" t="s">
        <v>43</v>
      </c>
      <c r="AO167" s="160">
        <v>0</v>
      </c>
      <c r="AP167" s="158">
        <v>299841</v>
      </c>
      <c r="AQ167" s="47" t="s">
        <v>37</v>
      </c>
      <c r="AR167" s="47" t="s">
        <v>37</v>
      </c>
      <c r="AS167" s="49" t="s">
        <v>43</v>
      </c>
      <c r="AT167" s="47" t="s">
        <v>41</v>
      </c>
      <c r="AU167" s="47" t="s">
        <v>58</v>
      </c>
      <c r="AV167" s="73">
        <v>6</v>
      </c>
      <c r="AW167" s="47" t="s">
        <v>1923</v>
      </c>
      <c r="AX167" s="47">
        <v>1965</v>
      </c>
      <c r="AY167" s="47" t="s">
        <v>37</v>
      </c>
      <c r="AZ167" s="47" t="s">
        <v>43</v>
      </c>
      <c r="BA167" s="47" t="s">
        <v>1924</v>
      </c>
      <c r="BB167" s="47" t="s">
        <v>39</v>
      </c>
    </row>
    <row r="168" spans="1:54" s="14" customFormat="1" ht="36" x14ac:dyDescent="0.25">
      <c r="A168" s="73">
        <v>961096005</v>
      </c>
      <c r="B168" s="47" t="s">
        <v>1925</v>
      </c>
      <c r="C168" s="144">
        <v>42430</v>
      </c>
      <c r="D168" s="47" t="s">
        <v>62</v>
      </c>
      <c r="E168" s="48" t="s">
        <v>48</v>
      </c>
      <c r="F168" s="48" t="s">
        <v>48</v>
      </c>
      <c r="G168" s="48" t="s">
        <v>48</v>
      </c>
      <c r="H168" s="48" t="s">
        <v>48</v>
      </c>
      <c r="I168" s="47" t="s">
        <v>328</v>
      </c>
      <c r="J168" s="47" t="s">
        <v>37</v>
      </c>
      <c r="K168" s="47" t="s">
        <v>1926</v>
      </c>
      <c r="L168" s="47">
        <v>715629</v>
      </c>
      <c r="M168" s="47" t="s">
        <v>57</v>
      </c>
      <c r="N168" s="69">
        <v>170000</v>
      </c>
      <c r="O168" s="69">
        <v>173400</v>
      </c>
      <c r="P168" s="67">
        <v>0.66692300000000004</v>
      </c>
      <c r="Q168" s="69">
        <v>260000</v>
      </c>
      <c r="R168" s="47" t="s">
        <v>39</v>
      </c>
      <c r="S168" s="47" t="s">
        <v>79</v>
      </c>
      <c r="T168" s="68">
        <v>1.5401201</v>
      </c>
      <c r="U168" s="49" t="s">
        <v>43</v>
      </c>
      <c r="V168" s="47" t="s">
        <v>43</v>
      </c>
      <c r="W168" s="47" t="s">
        <v>43</v>
      </c>
      <c r="X168" s="47" t="s">
        <v>77</v>
      </c>
      <c r="Y168" s="67">
        <v>3.7400000000000003E-2</v>
      </c>
      <c r="Z168" s="47">
        <v>42</v>
      </c>
      <c r="AA168" s="47" t="s">
        <v>43</v>
      </c>
      <c r="AB168" s="47">
        <v>20</v>
      </c>
      <c r="AC168" s="47">
        <v>62</v>
      </c>
      <c r="AD168" s="47" t="s">
        <v>43</v>
      </c>
      <c r="AE168" s="47" t="s">
        <v>53</v>
      </c>
      <c r="AF168" s="47" t="s">
        <v>43</v>
      </c>
      <c r="AG168" s="47" t="s">
        <v>43</v>
      </c>
      <c r="AH168" s="47" t="s">
        <v>43</v>
      </c>
      <c r="AI168" s="47" t="s">
        <v>55</v>
      </c>
      <c r="AJ168" s="47" t="s">
        <v>43</v>
      </c>
      <c r="AK168" s="47" t="s">
        <v>43</v>
      </c>
      <c r="AL168" s="47" t="s">
        <v>43</v>
      </c>
      <c r="AM168" s="160" t="s">
        <v>43</v>
      </c>
      <c r="AN168" s="47" t="s">
        <v>43</v>
      </c>
      <c r="AO168" s="160">
        <v>0</v>
      </c>
      <c r="AP168" s="160">
        <v>0</v>
      </c>
      <c r="AQ168" s="47" t="s">
        <v>37</v>
      </c>
      <c r="AR168" s="47" t="s">
        <v>37</v>
      </c>
      <c r="AS168" s="49">
        <v>0</v>
      </c>
      <c r="AT168" s="47" t="s">
        <v>41</v>
      </c>
      <c r="AU168" s="47" t="s">
        <v>42</v>
      </c>
      <c r="AV168" s="73">
        <v>2</v>
      </c>
      <c r="AW168" s="47" t="s">
        <v>1927</v>
      </c>
      <c r="AX168" s="47">
        <v>1930</v>
      </c>
      <c r="AY168" s="47" t="s">
        <v>37</v>
      </c>
      <c r="AZ168" s="47" t="s">
        <v>43</v>
      </c>
      <c r="BA168" s="47" t="s">
        <v>1928</v>
      </c>
      <c r="BB168" s="47" t="s">
        <v>39</v>
      </c>
    </row>
    <row r="169" spans="1:54" s="14" customFormat="1" ht="24" x14ac:dyDescent="0.25">
      <c r="A169" s="73">
        <v>961096103</v>
      </c>
      <c r="B169" s="47" t="s">
        <v>1929</v>
      </c>
      <c r="C169" s="144">
        <v>42430</v>
      </c>
      <c r="D169" s="47" t="s">
        <v>62</v>
      </c>
      <c r="E169" s="48" t="s">
        <v>48</v>
      </c>
      <c r="F169" s="48" t="s">
        <v>48</v>
      </c>
      <c r="G169" s="48" t="s">
        <v>48</v>
      </c>
      <c r="H169" s="48" t="s">
        <v>48</v>
      </c>
      <c r="I169" s="47" t="s">
        <v>214</v>
      </c>
      <c r="J169" s="47" t="s">
        <v>37</v>
      </c>
      <c r="K169" s="47" t="s">
        <v>1930</v>
      </c>
      <c r="L169" s="47">
        <v>404016</v>
      </c>
      <c r="M169" s="47" t="s">
        <v>38</v>
      </c>
      <c r="N169" s="69">
        <v>152000</v>
      </c>
      <c r="O169" s="69">
        <v>152999</v>
      </c>
      <c r="P169" s="67">
        <v>0.80525780000000002</v>
      </c>
      <c r="Q169" s="69">
        <v>190000</v>
      </c>
      <c r="R169" s="47" t="s">
        <v>37</v>
      </c>
      <c r="S169" s="47" t="s">
        <v>43</v>
      </c>
      <c r="T169" s="47" t="s">
        <v>43</v>
      </c>
      <c r="U169" s="69">
        <v>190000</v>
      </c>
      <c r="V169" s="47" t="s">
        <v>51</v>
      </c>
      <c r="W169" s="66">
        <v>38000</v>
      </c>
      <c r="X169" s="47" t="s">
        <v>44</v>
      </c>
      <c r="Y169" s="67">
        <v>3.9399999999999998E-2</v>
      </c>
      <c r="Z169" s="47">
        <v>26</v>
      </c>
      <c r="AA169" s="47">
        <v>26</v>
      </c>
      <c r="AB169" s="47">
        <v>30</v>
      </c>
      <c r="AC169" s="47">
        <v>56</v>
      </c>
      <c r="AD169" s="47">
        <v>56</v>
      </c>
      <c r="AE169" s="47" t="s">
        <v>60</v>
      </c>
      <c r="AF169" s="47" t="s">
        <v>60</v>
      </c>
      <c r="AG169" s="47" t="s">
        <v>37</v>
      </c>
      <c r="AH169" s="47" t="s">
        <v>39</v>
      </c>
      <c r="AI169" s="47" t="s">
        <v>55</v>
      </c>
      <c r="AJ169" s="47" t="s">
        <v>55</v>
      </c>
      <c r="AK169" s="47" t="s">
        <v>164</v>
      </c>
      <c r="AL169" s="47" t="s">
        <v>45</v>
      </c>
      <c r="AM169" s="158">
        <v>60276</v>
      </c>
      <c r="AN169" s="47" t="s">
        <v>45</v>
      </c>
      <c r="AO169" s="160"/>
      <c r="AP169" s="160"/>
      <c r="AQ169" s="47" t="s">
        <v>37</v>
      </c>
      <c r="AR169" s="47" t="s">
        <v>37</v>
      </c>
      <c r="AS169" s="49" t="s">
        <v>43</v>
      </c>
      <c r="AT169" s="47" t="s">
        <v>41</v>
      </c>
      <c r="AU169" s="47" t="s">
        <v>42</v>
      </c>
      <c r="AV169" s="73">
        <v>2</v>
      </c>
      <c r="AW169" s="47" t="s">
        <v>1931</v>
      </c>
      <c r="AX169" s="47">
        <v>1991</v>
      </c>
      <c r="AY169" s="47" t="s">
        <v>37</v>
      </c>
      <c r="AZ169" s="47" t="s">
        <v>43</v>
      </c>
      <c r="BA169" s="47" t="s">
        <v>1932</v>
      </c>
      <c r="BB169" s="47" t="s">
        <v>39</v>
      </c>
    </row>
    <row r="170" spans="1:54" s="14" customFormat="1" ht="168" x14ac:dyDescent="0.25">
      <c r="A170" s="73">
        <v>961096201</v>
      </c>
      <c r="B170" s="47" t="s">
        <v>1933</v>
      </c>
      <c r="C170" s="144">
        <v>42430</v>
      </c>
      <c r="D170" s="47" t="s">
        <v>264</v>
      </c>
      <c r="E170" s="48" t="s">
        <v>48</v>
      </c>
      <c r="F170" s="48" t="s">
        <v>48</v>
      </c>
      <c r="G170" s="48" t="s">
        <v>1934</v>
      </c>
      <c r="H170" s="48" t="s">
        <v>48</v>
      </c>
      <c r="I170" s="47" t="s">
        <v>94</v>
      </c>
      <c r="J170" s="47" t="s">
        <v>37</v>
      </c>
      <c r="K170" s="47" t="s">
        <v>48</v>
      </c>
      <c r="L170" s="47">
        <v>509756</v>
      </c>
      <c r="M170" s="47" t="s">
        <v>38</v>
      </c>
      <c r="N170" s="69">
        <v>113050</v>
      </c>
      <c r="O170" s="69">
        <v>113050</v>
      </c>
      <c r="P170" s="67">
        <v>0.85</v>
      </c>
      <c r="Q170" s="69">
        <v>133000</v>
      </c>
      <c r="R170" s="47" t="s">
        <v>37</v>
      </c>
      <c r="S170" s="47" t="s">
        <v>43</v>
      </c>
      <c r="T170" s="47" t="s">
        <v>43</v>
      </c>
      <c r="U170" s="69">
        <v>133000</v>
      </c>
      <c r="V170" s="47" t="s">
        <v>51</v>
      </c>
      <c r="W170" s="47" t="s">
        <v>43</v>
      </c>
      <c r="X170" s="47" t="s">
        <v>44</v>
      </c>
      <c r="Y170" s="67">
        <v>4.99E-2</v>
      </c>
      <c r="Z170" s="47">
        <v>41</v>
      </c>
      <c r="AA170" s="47">
        <v>45</v>
      </c>
      <c r="AB170" s="47">
        <v>21</v>
      </c>
      <c r="AC170" s="47">
        <v>62</v>
      </c>
      <c r="AD170" s="47">
        <v>66</v>
      </c>
      <c r="AE170" s="47" t="s">
        <v>49</v>
      </c>
      <c r="AF170" s="47" t="s">
        <v>49</v>
      </c>
      <c r="AG170" s="47" t="s">
        <v>37</v>
      </c>
      <c r="AH170" s="47" t="s">
        <v>39</v>
      </c>
      <c r="AI170" s="47" t="s">
        <v>61</v>
      </c>
      <c r="AJ170" s="47" t="s">
        <v>61</v>
      </c>
      <c r="AK170" s="47" t="s">
        <v>61</v>
      </c>
      <c r="AL170" s="47" t="s">
        <v>45</v>
      </c>
      <c r="AM170" s="158">
        <v>54503</v>
      </c>
      <c r="AN170" s="47" t="s">
        <v>45</v>
      </c>
      <c r="AO170" s="158">
        <v>16000</v>
      </c>
      <c r="AP170" s="158">
        <v>70503</v>
      </c>
      <c r="AQ170" s="47" t="s">
        <v>37</v>
      </c>
      <c r="AR170" s="47" t="s">
        <v>37</v>
      </c>
      <c r="AS170" s="49" t="s">
        <v>43</v>
      </c>
      <c r="AT170" s="47" t="s">
        <v>41</v>
      </c>
      <c r="AU170" s="47" t="s">
        <v>52</v>
      </c>
      <c r="AV170" s="73">
        <v>3</v>
      </c>
      <c r="AW170" s="47" t="s">
        <v>1935</v>
      </c>
      <c r="AX170" s="47">
        <v>1950</v>
      </c>
      <c r="AY170" s="47" t="s">
        <v>37</v>
      </c>
      <c r="AZ170" s="47" t="s">
        <v>43</v>
      </c>
      <c r="BA170" s="47" t="s">
        <v>1936</v>
      </c>
      <c r="BB170" s="47" t="s">
        <v>39</v>
      </c>
    </row>
    <row r="171" spans="1:54" s="14" customFormat="1" ht="36" x14ac:dyDescent="0.25">
      <c r="A171" s="73">
        <v>961096506</v>
      </c>
      <c r="B171" s="47" t="s">
        <v>1937</v>
      </c>
      <c r="C171" s="144">
        <v>42430</v>
      </c>
      <c r="D171" s="47" t="s">
        <v>62</v>
      </c>
      <c r="E171" s="48" t="s">
        <v>48</v>
      </c>
      <c r="F171" s="48" t="s">
        <v>48</v>
      </c>
      <c r="G171" s="48" t="s">
        <v>48</v>
      </c>
      <c r="H171" s="48" t="s">
        <v>48</v>
      </c>
      <c r="I171" s="47" t="s">
        <v>81</v>
      </c>
      <c r="J171" s="47" t="s">
        <v>37</v>
      </c>
      <c r="K171" s="47" t="s">
        <v>1938</v>
      </c>
      <c r="L171" s="47">
        <v>307051</v>
      </c>
      <c r="M171" s="47" t="s">
        <v>38</v>
      </c>
      <c r="N171" s="69">
        <v>72500</v>
      </c>
      <c r="O171" s="69">
        <v>72500</v>
      </c>
      <c r="P171" s="67">
        <v>0.64444440000000003</v>
      </c>
      <c r="Q171" s="69">
        <v>112500</v>
      </c>
      <c r="R171" s="47" t="s">
        <v>37</v>
      </c>
      <c r="S171" s="47" t="s">
        <v>43</v>
      </c>
      <c r="T171" s="47" t="s">
        <v>43</v>
      </c>
      <c r="U171" s="69">
        <v>112500</v>
      </c>
      <c r="V171" s="47" t="s">
        <v>51</v>
      </c>
      <c r="W171" s="66">
        <v>40000</v>
      </c>
      <c r="X171" s="47" t="s">
        <v>44</v>
      </c>
      <c r="Y171" s="67">
        <v>3.8899999999999997E-2</v>
      </c>
      <c r="Z171" s="47">
        <v>24</v>
      </c>
      <c r="AA171" s="47">
        <v>27</v>
      </c>
      <c r="AB171" s="47">
        <v>30</v>
      </c>
      <c r="AC171" s="47">
        <v>54</v>
      </c>
      <c r="AD171" s="47">
        <v>57</v>
      </c>
      <c r="AE171" s="47" t="s">
        <v>60</v>
      </c>
      <c r="AF171" s="47" t="s">
        <v>54</v>
      </c>
      <c r="AG171" s="47" t="s">
        <v>37</v>
      </c>
      <c r="AH171" s="47" t="s">
        <v>39</v>
      </c>
      <c r="AI171" s="47" t="s">
        <v>61</v>
      </c>
      <c r="AJ171" s="47" t="s">
        <v>61</v>
      </c>
      <c r="AK171" s="47" t="s">
        <v>61</v>
      </c>
      <c r="AL171" s="47" t="s">
        <v>45</v>
      </c>
      <c r="AM171" s="158">
        <v>25744</v>
      </c>
      <c r="AN171" s="47" t="s">
        <v>45</v>
      </c>
      <c r="AO171" s="160"/>
      <c r="AP171" s="160"/>
      <c r="AQ171" s="47" t="s">
        <v>37</v>
      </c>
      <c r="AR171" s="47" t="s">
        <v>37</v>
      </c>
      <c r="AS171" s="49" t="s">
        <v>43</v>
      </c>
      <c r="AT171" s="47" t="s">
        <v>41</v>
      </c>
      <c r="AU171" s="47" t="s">
        <v>52</v>
      </c>
      <c r="AV171" s="73">
        <v>3</v>
      </c>
      <c r="AW171" s="47" t="s">
        <v>1939</v>
      </c>
      <c r="AX171" s="47">
        <v>1950</v>
      </c>
      <c r="AY171" s="47" t="s">
        <v>37</v>
      </c>
      <c r="AZ171" s="47" t="s">
        <v>43</v>
      </c>
      <c r="BA171" s="47" t="s">
        <v>1940</v>
      </c>
      <c r="BB171" s="47" t="s">
        <v>39</v>
      </c>
    </row>
    <row r="172" spans="1:54" s="14" customFormat="1" ht="192" x14ac:dyDescent="0.25">
      <c r="A172" s="73">
        <v>961096702</v>
      </c>
      <c r="B172" s="47" t="s">
        <v>1941</v>
      </c>
      <c r="C172" s="144">
        <v>42430</v>
      </c>
      <c r="D172" s="47" t="s">
        <v>62</v>
      </c>
      <c r="E172" s="48" t="s">
        <v>48</v>
      </c>
      <c r="F172" s="48" t="s">
        <v>48</v>
      </c>
      <c r="G172" s="48" t="s">
        <v>48</v>
      </c>
      <c r="H172" s="48" t="s">
        <v>1942</v>
      </c>
      <c r="I172" s="47" t="s">
        <v>68</v>
      </c>
      <c r="J172" s="47" t="s">
        <v>37</v>
      </c>
      <c r="K172" s="47" t="s">
        <v>1943</v>
      </c>
      <c r="L172" s="47">
        <v>134753</v>
      </c>
      <c r="M172" s="47" t="s">
        <v>38</v>
      </c>
      <c r="N172" s="69">
        <v>164900</v>
      </c>
      <c r="O172" s="69">
        <v>164900</v>
      </c>
      <c r="P172" s="67">
        <v>0.85</v>
      </c>
      <c r="Q172" s="69">
        <v>194000</v>
      </c>
      <c r="R172" s="47" t="s">
        <v>37</v>
      </c>
      <c r="S172" s="47" t="s">
        <v>43</v>
      </c>
      <c r="T172" s="47" t="s">
        <v>43</v>
      </c>
      <c r="U172" s="69">
        <v>194000</v>
      </c>
      <c r="V172" s="47" t="s">
        <v>51</v>
      </c>
      <c r="W172" s="47" t="s">
        <v>43</v>
      </c>
      <c r="X172" s="47" t="s">
        <v>44</v>
      </c>
      <c r="Y172" s="67">
        <v>4.7399999999999998E-2</v>
      </c>
      <c r="Z172" s="47">
        <v>35</v>
      </c>
      <c r="AA172" s="47">
        <v>34</v>
      </c>
      <c r="AB172" s="47">
        <v>29</v>
      </c>
      <c r="AC172" s="47">
        <v>64</v>
      </c>
      <c r="AD172" s="47">
        <v>63</v>
      </c>
      <c r="AE172" s="47" t="s">
        <v>54</v>
      </c>
      <c r="AF172" s="47" t="s">
        <v>53</v>
      </c>
      <c r="AG172" s="47" t="s">
        <v>37</v>
      </c>
      <c r="AH172" s="47" t="s">
        <v>37</v>
      </c>
      <c r="AI172" s="47" t="s">
        <v>40</v>
      </c>
      <c r="AJ172" s="47" t="s">
        <v>40</v>
      </c>
      <c r="AK172" s="47" t="s">
        <v>50</v>
      </c>
      <c r="AL172" s="47" t="s">
        <v>45</v>
      </c>
      <c r="AM172" s="158">
        <v>56508</v>
      </c>
      <c r="AN172" s="47" t="s">
        <v>45</v>
      </c>
      <c r="AO172" s="160"/>
      <c r="AP172" s="160"/>
      <c r="AQ172" s="47" t="s">
        <v>37</v>
      </c>
      <c r="AR172" s="47" t="s">
        <v>39</v>
      </c>
      <c r="AS172" s="49" t="s">
        <v>43</v>
      </c>
      <c r="AT172" s="47" t="s">
        <v>41</v>
      </c>
      <c r="AU172" s="47" t="s">
        <v>52</v>
      </c>
      <c r="AV172" s="73">
        <v>3</v>
      </c>
      <c r="AW172" s="47" t="s">
        <v>1944</v>
      </c>
      <c r="AX172" s="47">
        <v>1927</v>
      </c>
      <c r="AY172" s="47" t="s">
        <v>39</v>
      </c>
      <c r="AZ172" s="47">
        <v>907</v>
      </c>
      <c r="BA172" s="47" t="s">
        <v>1945</v>
      </c>
      <c r="BB172" s="47" t="s">
        <v>39</v>
      </c>
    </row>
    <row r="173" spans="1:54" s="14" customFormat="1" ht="144" x14ac:dyDescent="0.25">
      <c r="A173" s="73">
        <v>961096800</v>
      </c>
      <c r="B173" s="47" t="s">
        <v>314</v>
      </c>
      <c r="C173" s="144">
        <v>42430</v>
      </c>
      <c r="D173" s="47" t="s">
        <v>73</v>
      </c>
      <c r="E173" s="48" t="s">
        <v>48</v>
      </c>
      <c r="F173" s="48" t="s">
        <v>315</v>
      </c>
      <c r="G173" s="48" t="s">
        <v>316</v>
      </c>
      <c r="H173" s="48" t="s">
        <v>317</v>
      </c>
      <c r="I173" s="47" t="s">
        <v>204</v>
      </c>
      <c r="J173" s="47" t="s">
        <v>37</v>
      </c>
      <c r="K173" s="47" t="s">
        <v>318</v>
      </c>
      <c r="L173" s="47">
        <v>577275</v>
      </c>
      <c r="M173" s="47" t="s">
        <v>38</v>
      </c>
      <c r="N173" s="69">
        <v>291500</v>
      </c>
      <c r="O173" s="69">
        <v>292799</v>
      </c>
      <c r="P173" s="67">
        <v>0.85376580000000002</v>
      </c>
      <c r="Q173" s="69">
        <v>342950</v>
      </c>
      <c r="R173" s="47" t="s">
        <v>37</v>
      </c>
      <c r="S173" s="47" t="s">
        <v>43</v>
      </c>
      <c r="T173" s="47" t="s">
        <v>43</v>
      </c>
      <c r="U173" s="69">
        <v>342950</v>
      </c>
      <c r="V173" s="47" t="s">
        <v>205</v>
      </c>
      <c r="W173" s="47" t="s">
        <v>43</v>
      </c>
      <c r="X173" s="47" t="s">
        <v>44</v>
      </c>
      <c r="Y173" s="67">
        <v>4.24E-2</v>
      </c>
      <c r="Z173" s="47">
        <v>37</v>
      </c>
      <c r="AA173" s="47">
        <v>33</v>
      </c>
      <c r="AB173" s="47">
        <v>25</v>
      </c>
      <c r="AC173" s="47">
        <v>62</v>
      </c>
      <c r="AD173" s="47">
        <v>58</v>
      </c>
      <c r="AE173" s="47" t="s">
        <v>49</v>
      </c>
      <c r="AF173" s="47" t="s">
        <v>49</v>
      </c>
      <c r="AG173" s="47" t="s">
        <v>37</v>
      </c>
      <c r="AH173" s="47" t="s">
        <v>37</v>
      </c>
      <c r="AI173" s="47" t="s">
        <v>64</v>
      </c>
      <c r="AJ173" s="47" t="s">
        <v>64</v>
      </c>
      <c r="AK173" s="47" t="s">
        <v>61</v>
      </c>
      <c r="AL173" s="47" t="s">
        <v>65</v>
      </c>
      <c r="AM173" s="158">
        <v>99596</v>
      </c>
      <c r="AN173" s="47" t="s">
        <v>45</v>
      </c>
      <c r="AO173" s="158">
        <v>38390</v>
      </c>
      <c r="AP173" s="158">
        <v>137986</v>
      </c>
      <c r="AQ173" s="47" t="s">
        <v>37</v>
      </c>
      <c r="AR173" s="47" t="s">
        <v>37</v>
      </c>
      <c r="AS173" s="49" t="s">
        <v>43</v>
      </c>
      <c r="AT173" s="47" t="s">
        <v>41</v>
      </c>
      <c r="AU173" s="47" t="s">
        <v>58</v>
      </c>
      <c r="AV173" s="73">
        <v>4</v>
      </c>
      <c r="AW173" s="47" t="s">
        <v>319</v>
      </c>
      <c r="AX173" s="47">
        <v>2016</v>
      </c>
      <c r="AY173" s="47" t="s">
        <v>37</v>
      </c>
      <c r="AZ173" s="47" t="s">
        <v>43</v>
      </c>
      <c r="BA173" s="47" t="s">
        <v>320</v>
      </c>
      <c r="BB173" s="47" t="s">
        <v>39</v>
      </c>
    </row>
    <row r="174" spans="1:54" s="14" customFormat="1" ht="48" x14ac:dyDescent="0.25">
      <c r="A174" s="73">
        <v>961096909</v>
      </c>
      <c r="B174" s="47" t="s">
        <v>330</v>
      </c>
      <c r="C174" s="144">
        <v>42430</v>
      </c>
      <c r="D174" s="47" t="s">
        <v>264</v>
      </c>
      <c r="E174" s="48" t="s">
        <v>48</v>
      </c>
      <c r="F174" s="48" t="s">
        <v>48</v>
      </c>
      <c r="G174" s="48" t="s">
        <v>331</v>
      </c>
      <c r="H174" s="48" t="s">
        <v>48</v>
      </c>
      <c r="I174" s="47" t="s">
        <v>332</v>
      </c>
      <c r="J174" s="47" t="s">
        <v>37</v>
      </c>
      <c r="K174" s="47" t="s">
        <v>333</v>
      </c>
      <c r="L174" s="47">
        <v>301684</v>
      </c>
      <c r="M174" s="47" t="s">
        <v>38</v>
      </c>
      <c r="N174" s="69">
        <v>64000</v>
      </c>
      <c r="O174" s="69">
        <v>64000</v>
      </c>
      <c r="P174" s="67">
        <v>0.6956521</v>
      </c>
      <c r="Q174" s="69">
        <v>92000</v>
      </c>
      <c r="R174" s="47" t="s">
        <v>37</v>
      </c>
      <c r="S174" s="47" t="s">
        <v>43</v>
      </c>
      <c r="T174" s="47" t="s">
        <v>43</v>
      </c>
      <c r="U174" s="69">
        <v>92000</v>
      </c>
      <c r="V174" s="47" t="s">
        <v>51</v>
      </c>
      <c r="W174" s="47" t="s">
        <v>43</v>
      </c>
      <c r="X174" s="47" t="s">
        <v>44</v>
      </c>
      <c r="Y174" s="67">
        <v>3.8899999999999997E-2</v>
      </c>
      <c r="Z174" s="47">
        <v>28</v>
      </c>
      <c r="AA174" s="47" t="s">
        <v>43</v>
      </c>
      <c r="AB174" s="47">
        <v>35</v>
      </c>
      <c r="AC174" s="47">
        <v>63</v>
      </c>
      <c r="AD174" s="47" t="s">
        <v>43</v>
      </c>
      <c r="AE174" s="47" t="s">
        <v>60</v>
      </c>
      <c r="AF174" s="47" t="s">
        <v>43</v>
      </c>
      <c r="AG174" s="47" t="s">
        <v>37</v>
      </c>
      <c r="AH174" s="47" t="s">
        <v>39</v>
      </c>
      <c r="AI174" s="47" t="s">
        <v>55</v>
      </c>
      <c r="AJ174" s="47" t="s">
        <v>43</v>
      </c>
      <c r="AK174" s="47" t="s">
        <v>43</v>
      </c>
      <c r="AL174" s="47" t="s">
        <v>65</v>
      </c>
      <c r="AM174" s="158">
        <v>16289</v>
      </c>
      <c r="AN174" s="47" t="s">
        <v>43</v>
      </c>
      <c r="AO174" s="160">
        <v>0</v>
      </c>
      <c r="AP174" s="158">
        <v>16289</v>
      </c>
      <c r="AQ174" s="47" t="s">
        <v>37</v>
      </c>
      <c r="AR174" s="47" t="s">
        <v>37</v>
      </c>
      <c r="AS174" s="49" t="s">
        <v>43</v>
      </c>
      <c r="AT174" s="47" t="s">
        <v>41</v>
      </c>
      <c r="AU174" s="47" t="s">
        <v>42</v>
      </c>
      <c r="AV174" s="73">
        <v>2</v>
      </c>
      <c r="AW174" s="47" t="s">
        <v>334</v>
      </c>
      <c r="AX174" s="47">
        <v>1875</v>
      </c>
      <c r="AY174" s="47" t="s">
        <v>37</v>
      </c>
      <c r="AZ174" s="47" t="s">
        <v>43</v>
      </c>
      <c r="BA174" s="47" t="s">
        <v>335</v>
      </c>
      <c r="BB174" s="47" t="s">
        <v>39</v>
      </c>
    </row>
    <row r="175" spans="1:54" s="14" customFormat="1" ht="252" x14ac:dyDescent="0.25">
      <c r="A175" s="73">
        <v>961097510</v>
      </c>
      <c r="B175" s="47" t="s">
        <v>336</v>
      </c>
      <c r="C175" s="144">
        <v>42430</v>
      </c>
      <c r="D175" s="47" t="s">
        <v>264</v>
      </c>
      <c r="E175" s="48" t="s">
        <v>48</v>
      </c>
      <c r="F175" s="48" t="s">
        <v>48</v>
      </c>
      <c r="G175" s="48" t="s">
        <v>337</v>
      </c>
      <c r="H175" s="48" t="s">
        <v>338</v>
      </c>
      <c r="I175" s="47" t="s">
        <v>68</v>
      </c>
      <c r="J175" s="47" t="s">
        <v>37</v>
      </c>
      <c r="K175" s="47" t="s">
        <v>339</v>
      </c>
      <c r="L175" s="47">
        <v>224627</v>
      </c>
      <c r="M175" s="47" t="s">
        <v>57</v>
      </c>
      <c r="N175" s="69">
        <v>85927</v>
      </c>
      <c r="O175" s="69">
        <v>86926</v>
      </c>
      <c r="P175" s="67">
        <v>0.69540800000000003</v>
      </c>
      <c r="Q175" s="69">
        <v>125000</v>
      </c>
      <c r="R175" s="47" t="s">
        <v>37</v>
      </c>
      <c r="S175" s="47" t="s">
        <v>43</v>
      </c>
      <c r="T175" s="47" t="s">
        <v>43</v>
      </c>
      <c r="U175" s="49" t="s">
        <v>43</v>
      </c>
      <c r="V175" s="47" t="s">
        <v>43</v>
      </c>
      <c r="W175" s="47" t="s">
        <v>43</v>
      </c>
      <c r="X175" s="47" t="s">
        <v>44</v>
      </c>
      <c r="Y175" s="67">
        <v>4.4900000000000002E-2</v>
      </c>
      <c r="Z175" s="47">
        <v>49</v>
      </c>
      <c r="AA175" s="47">
        <v>39</v>
      </c>
      <c r="AB175" s="47">
        <v>17</v>
      </c>
      <c r="AC175" s="47">
        <v>66</v>
      </c>
      <c r="AD175" s="47">
        <v>56</v>
      </c>
      <c r="AE175" s="47" t="s">
        <v>54</v>
      </c>
      <c r="AF175" s="47" t="s">
        <v>53</v>
      </c>
      <c r="AG175" s="47" t="s">
        <v>37</v>
      </c>
      <c r="AH175" s="47" t="s">
        <v>43</v>
      </c>
      <c r="AI175" s="47" t="s">
        <v>40</v>
      </c>
      <c r="AJ175" s="47" t="s">
        <v>40</v>
      </c>
      <c r="AK175" s="47" t="s">
        <v>50</v>
      </c>
      <c r="AL175" s="47" t="s">
        <v>45</v>
      </c>
      <c r="AM175" s="158">
        <v>13368</v>
      </c>
      <c r="AN175" s="47" t="s">
        <v>45</v>
      </c>
      <c r="AO175" s="158">
        <v>13140</v>
      </c>
      <c r="AP175" s="158">
        <v>26508</v>
      </c>
      <c r="AQ175" s="47" t="s">
        <v>37</v>
      </c>
      <c r="AR175" s="47" t="s">
        <v>39</v>
      </c>
      <c r="AS175" s="69">
        <v>21933</v>
      </c>
      <c r="AT175" s="47" t="s">
        <v>41</v>
      </c>
      <c r="AU175" s="47" t="s">
        <v>42</v>
      </c>
      <c r="AV175" s="73">
        <v>2</v>
      </c>
      <c r="AW175" s="47" t="s">
        <v>340</v>
      </c>
      <c r="AX175" s="47">
        <v>1976</v>
      </c>
      <c r="AY175" s="47" t="s">
        <v>37</v>
      </c>
      <c r="AZ175" s="47" t="s">
        <v>43</v>
      </c>
      <c r="BA175" s="47" t="s">
        <v>341</v>
      </c>
      <c r="BB175" s="47" t="s">
        <v>39</v>
      </c>
    </row>
    <row r="176" spans="1:54" s="14" customFormat="1" ht="168" x14ac:dyDescent="0.25">
      <c r="A176" s="73">
        <v>961097608</v>
      </c>
      <c r="B176" s="47" t="s">
        <v>291</v>
      </c>
      <c r="C176" s="144">
        <v>42430</v>
      </c>
      <c r="D176" s="47" t="s">
        <v>88</v>
      </c>
      <c r="E176" s="48" t="s">
        <v>292</v>
      </c>
      <c r="F176" s="48" t="s">
        <v>48</v>
      </c>
      <c r="G176" s="48" t="s">
        <v>293</v>
      </c>
      <c r="H176" s="48" t="s">
        <v>91</v>
      </c>
      <c r="I176" s="47" t="s">
        <v>214</v>
      </c>
      <c r="J176" s="47" t="s">
        <v>37</v>
      </c>
      <c r="K176" s="47" t="s">
        <v>294</v>
      </c>
      <c r="L176" s="47">
        <v>466719</v>
      </c>
      <c r="M176" s="47" t="s">
        <v>38</v>
      </c>
      <c r="N176" s="69">
        <v>150875</v>
      </c>
      <c r="O176" s="69">
        <v>152174</v>
      </c>
      <c r="P176" s="67">
        <v>0.85731829999999998</v>
      </c>
      <c r="Q176" s="69">
        <v>179000</v>
      </c>
      <c r="R176" s="47" t="s">
        <v>37</v>
      </c>
      <c r="S176" s="47" t="s">
        <v>43</v>
      </c>
      <c r="T176" s="47" t="s">
        <v>43</v>
      </c>
      <c r="U176" s="69">
        <v>177500</v>
      </c>
      <c r="V176" s="47" t="s">
        <v>51</v>
      </c>
      <c r="W176" s="47" t="s">
        <v>43</v>
      </c>
      <c r="X176" s="47" t="s">
        <v>44</v>
      </c>
      <c r="Y176" s="67">
        <v>4.4900000000000002E-2</v>
      </c>
      <c r="Z176" s="47">
        <v>32</v>
      </c>
      <c r="AA176" s="47">
        <v>38</v>
      </c>
      <c r="AB176" s="47">
        <v>29</v>
      </c>
      <c r="AC176" s="47">
        <v>61</v>
      </c>
      <c r="AD176" s="47">
        <v>67</v>
      </c>
      <c r="AE176" s="47" t="s">
        <v>53</v>
      </c>
      <c r="AF176" s="47" t="s">
        <v>53</v>
      </c>
      <c r="AG176" s="47" t="s">
        <v>37</v>
      </c>
      <c r="AH176" s="47" t="s">
        <v>37</v>
      </c>
      <c r="AI176" s="47" t="s">
        <v>55</v>
      </c>
      <c r="AJ176" s="47" t="s">
        <v>55</v>
      </c>
      <c r="AK176" s="47" t="s">
        <v>164</v>
      </c>
      <c r="AL176" s="47" t="s">
        <v>45</v>
      </c>
      <c r="AM176" s="158">
        <v>23438.639999999999</v>
      </c>
      <c r="AN176" s="47" t="s">
        <v>65</v>
      </c>
      <c r="AO176" s="158">
        <v>18153</v>
      </c>
      <c r="AP176" s="158">
        <v>41591.64</v>
      </c>
      <c r="AQ176" s="47" t="s">
        <v>37</v>
      </c>
      <c r="AR176" s="47" t="s">
        <v>37</v>
      </c>
      <c r="AS176" s="49" t="s">
        <v>43</v>
      </c>
      <c r="AT176" s="47" t="s">
        <v>41</v>
      </c>
      <c r="AU176" s="47" t="s">
        <v>58</v>
      </c>
      <c r="AV176" s="73">
        <v>2</v>
      </c>
      <c r="AW176" s="47" t="s">
        <v>295</v>
      </c>
      <c r="AX176" s="47">
        <v>1925</v>
      </c>
      <c r="AY176" s="47" t="s">
        <v>37</v>
      </c>
      <c r="AZ176" s="47" t="s">
        <v>43</v>
      </c>
      <c r="BA176" s="47" t="s">
        <v>296</v>
      </c>
      <c r="BB176" s="47" t="s">
        <v>39</v>
      </c>
    </row>
    <row r="177" spans="1:54" s="14" customFormat="1" ht="60" x14ac:dyDescent="0.25">
      <c r="A177" s="73">
        <v>961098100</v>
      </c>
      <c r="B177" s="47" t="s">
        <v>342</v>
      </c>
      <c r="C177" s="144">
        <v>42430</v>
      </c>
      <c r="D177" s="47" t="s">
        <v>264</v>
      </c>
      <c r="E177" s="48" t="s">
        <v>48</v>
      </c>
      <c r="F177" s="48" t="s">
        <v>48</v>
      </c>
      <c r="G177" s="48" t="s">
        <v>343</v>
      </c>
      <c r="H177" s="48" t="s">
        <v>91</v>
      </c>
      <c r="I177" s="47" t="s">
        <v>94</v>
      </c>
      <c r="J177" s="47" t="s">
        <v>37</v>
      </c>
      <c r="K177" s="47" t="s">
        <v>344</v>
      </c>
      <c r="L177" s="47">
        <v>649957</v>
      </c>
      <c r="M177" s="47" t="s">
        <v>57</v>
      </c>
      <c r="N177" s="69">
        <v>65250</v>
      </c>
      <c r="O177" s="69">
        <v>66555</v>
      </c>
      <c r="P177" s="67">
        <v>0.76500000000000001</v>
      </c>
      <c r="Q177" s="69">
        <v>87000</v>
      </c>
      <c r="R177" s="47" t="s">
        <v>39</v>
      </c>
      <c r="S177" s="47" t="s">
        <v>79</v>
      </c>
      <c r="T177" s="68">
        <v>1.6391292</v>
      </c>
      <c r="U177" s="49" t="s">
        <v>43</v>
      </c>
      <c r="V177" s="47" t="s">
        <v>43</v>
      </c>
      <c r="W177" s="47" t="s">
        <v>43</v>
      </c>
      <c r="X177" s="47" t="s">
        <v>77</v>
      </c>
      <c r="Y177" s="67">
        <v>3.7400000000000003E-2</v>
      </c>
      <c r="Z177" s="47">
        <v>33</v>
      </c>
      <c r="AA177" s="47">
        <v>37</v>
      </c>
      <c r="AB177" s="47">
        <v>25</v>
      </c>
      <c r="AC177" s="47">
        <v>58</v>
      </c>
      <c r="AD177" s="47">
        <v>62</v>
      </c>
      <c r="AE177" s="47" t="s">
        <v>53</v>
      </c>
      <c r="AF177" s="47" t="s">
        <v>53</v>
      </c>
      <c r="AG177" s="47" t="s">
        <v>43</v>
      </c>
      <c r="AH177" s="47" t="s">
        <v>43</v>
      </c>
      <c r="AI177" s="47" t="s">
        <v>40</v>
      </c>
      <c r="AJ177" s="47" t="s">
        <v>40</v>
      </c>
      <c r="AK177" s="47" t="s">
        <v>50</v>
      </c>
      <c r="AL177" s="47" t="s">
        <v>43</v>
      </c>
      <c r="AM177" s="160">
        <v>0</v>
      </c>
      <c r="AN177" s="47" t="s">
        <v>43</v>
      </c>
      <c r="AO177" s="160">
        <v>0</v>
      </c>
      <c r="AP177" s="160">
        <v>0</v>
      </c>
      <c r="AQ177" s="47" t="s">
        <v>37</v>
      </c>
      <c r="AR177" s="47" t="s">
        <v>37</v>
      </c>
      <c r="AS177" s="49">
        <v>0</v>
      </c>
      <c r="AT177" s="47" t="s">
        <v>41</v>
      </c>
      <c r="AU177" s="47" t="s">
        <v>42</v>
      </c>
      <c r="AV177" s="73">
        <v>2</v>
      </c>
      <c r="AW177" s="47" t="s">
        <v>345</v>
      </c>
      <c r="AX177" s="47">
        <v>1900</v>
      </c>
      <c r="AY177" s="47" t="s">
        <v>37</v>
      </c>
      <c r="AZ177" s="47" t="s">
        <v>43</v>
      </c>
      <c r="BA177" s="47" t="s">
        <v>346</v>
      </c>
      <c r="BB177" s="47" t="s">
        <v>39</v>
      </c>
    </row>
    <row r="178" spans="1:54" s="14" customFormat="1" ht="192" x14ac:dyDescent="0.25">
      <c r="A178" s="73">
        <v>961098601</v>
      </c>
      <c r="B178" s="47" t="s">
        <v>249</v>
      </c>
      <c r="C178" s="144">
        <v>42430</v>
      </c>
      <c r="D178" s="47" t="s">
        <v>264</v>
      </c>
      <c r="E178" s="48" t="s">
        <v>48</v>
      </c>
      <c r="F178" s="48" t="s">
        <v>48</v>
      </c>
      <c r="G178" s="48" t="s">
        <v>265</v>
      </c>
      <c r="H178" s="48" t="s">
        <v>250</v>
      </c>
      <c r="I178" s="47" t="s">
        <v>59</v>
      </c>
      <c r="J178" s="47" t="s">
        <v>37</v>
      </c>
      <c r="K178" s="47" t="s">
        <v>48</v>
      </c>
      <c r="L178" s="47">
        <v>402103</v>
      </c>
      <c r="M178" s="47" t="s">
        <v>57</v>
      </c>
      <c r="N178" s="69">
        <v>92000</v>
      </c>
      <c r="O178" s="69">
        <v>92000</v>
      </c>
      <c r="P178" s="67">
        <v>0.27878779999999997</v>
      </c>
      <c r="Q178" s="69">
        <v>330000</v>
      </c>
      <c r="R178" s="47" t="s">
        <v>37</v>
      </c>
      <c r="S178" s="47" t="s">
        <v>43</v>
      </c>
      <c r="T178" s="47" t="s">
        <v>43</v>
      </c>
      <c r="U178" s="49" t="s">
        <v>43</v>
      </c>
      <c r="V178" s="47" t="s">
        <v>43</v>
      </c>
      <c r="W178" s="47" t="s">
        <v>43</v>
      </c>
      <c r="X178" s="47" t="s">
        <v>44</v>
      </c>
      <c r="Y178" s="67">
        <v>3.5400000000000001E-2</v>
      </c>
      <c r="Z178" s="47">
        <v>49</v>
      </c>
      <c r="AA178" s="47">
        <v>50</v>
      </c>
      <c r="AB178" s="47">
        <v>16</v>
      </c>
      <c r="AC178" s="47">
        <v>65</v>
      </c>
      <c r="AD178" s="47">
        <v>66</v>
      </c>
      <c r="AE178" s="47" t="s">
        <v>53</v>
      </c>
      <c r="AF178" s="47" t="s">
        <v>54</v>
      </c>
      <c r="AG178" s="47" t="s">
        <v>37</v>
      </c>
      <c r="AH178" s="47" t="s">
        <v>43</v>
      </c>
      <c r="AI178" s="47" t="s">
        <v>40</v>
      </c>
      <c r="AJ178" s="47" t="s">
        <v>40</v>
      </c>
      <c r="AK178" s="47" t="s">
        <v>50</v>
      </c>
      <c r="AL178" s="47" t="s">
        <v>65</v>
      </c>
      <c r="AM178" s="158">
        <v>16858</v>
      </c>
      <c r="AN178" s="47" t="s">
        <v>45</v>
      </c>
      <c r="AO178" s="158">
        <v>12913</v>
      </c>
      <c r="AP178" s="158">
        <v>29771</v>
      </c>
      <c r="AQ178" s="47" t="s">
        <v>37</v>
      </c>
      <c r="AR178" s="47" t="s">
        <v>37</v>
      </c>
      <c r="AS178" s="49" t="s">
        <v>43</v>
      </c>
      <c r="AT178" s="47" t="s">
        <v>69</v>
      </c>
      <c r="AU178" s="47" t="s">
        <v>58</v>
      </c>
      <c r="AV178" s="73">
        <v>4</v>
      </c>
      <c r="AW178" s="47" t="s">
        <v>251</v>
      </c>
      <c r="AX178" s="47">
        <v>1975</v>
      </c>
      <c r="AY178" s="47" t="s">
        <v>37</v>
      </c>
      <c r="AZ178" s="47" t="s">
        <v>43</v>
      </c>
      <c r="BA178" s="47" t="s">
        <v>252</v>
      </c>
      <c r="BB178" s="47" t="s">
        <v>39</v>
      </c>
    </row>
    <row r="179" spans="1:54" s="14" customFormat="1" ht="204" x14ac:dyDescent="0.25">
      <c r="A179" s="73">
        <v>961099300</v>
      </c>
      <c r="B179" s="47" t="s">
        <v>347</v>
      </c>
      <c r="C179" s="144">
        <v>42430</v>
      </c>
      <c r="D179" s="47" t="s">
        <v>264</v>
      </c>
      <c r="E179" s="48" t="s">
        <v>48</v>
      </c>
      <c r="F179" s="48" t="s">
        <v>48</v>
      </c>
      <c r="G179" s="48" t="s">
        <v>348</v>
      </c>
      <c r="H179" s="48" t="s">
        <v>48</v>
      </c>
      <c r="I179" s="47" t="s">
        <v>72</v>
      </c>
      <c r="J179" s="47" t="s">
        <v>37</v>
      </c>
      <c r="K179" s="47" t="s">
        <v>349</v>
      </c>
      <c r="L179" s="47">
        <v>506021</v>
      </c>
      <c r="M179" s="47" t="s">
        <v>57</v>
      </c>
      <c r="N179" s="69">
        <v>50000</v>
      </c>
      <c r="O179" s="69">
        <v>51000</v>
      </c>
      <c r="P179" s="67">
        <v>0.56666660000000002</v>
      </c>
      <c r="Q179" s="69">
        <v>90000</v>
      </c>
      <c r="R179" s="47" t="s">
        <v>39</v>
      </c>
      <c r="S179" s="47" t="s">
        <v>87</v>
      </c>
      <c r="T179" s="68">
        <v>2.0320855</v>
      </c>
      <c r="U179" s="49" t="s">
        <v>43</v>
      </c>
      <c r="V179" s="47" t="s">
        <v>43</v>
      </c>
      <c r="W179" s="47" t="s">
        <v>43</v>
      </c>
      <c r="X179" s="47" t="s">
        <v>77</v>
      </c>
      <c r="Y179" s="67">
        <v>3.8899999999999997E-2</v>
      </c>
      <c r="Z179" s="47">
        <v>49</v>
      </c>
      <c r="AA179" s="47" t="s">
        <v>43</v>
      </c>
      <c r="AB179" s="47">
        <v>11</v>
      </c>
      <c r="AC179" s="47">
        <v>60</v>
      </c>
      <c r="AD179" s="47" t="s">
        <v>43</v>
      </c>
      <c r="AE179" s="47" t="s">
        <v>53</v>
      </c>
      <c r="AF179" s="47" t="s">
        <v>43</v>
      </c>
      <c r="AG179" s="47" t="s">
        <v>43</v>
      </c>
      <c r="AH179" s="47" t="s">
        <v>43</v>
      </c>
      <c r="AI179" s="47" t="s">
        <v>40</v>
      </c>
      <c r="AJ179" s="47" t="s">
        <v>43</v>
      </c>
      <c r="AK179" s="47" t="s">
        <v>43</v>
      </c>
      <c r="AL179" s="47" t="s">
        <v>43</v>
      </c>
      <c r="AM179" s="160">
        <v>0</v>
      </c>
      <c r="AN179" s="47" t="s">
        <v>43</v>
      </c>
      <c r="AO179" s="160">
        <v>0</v>
      </c>
      <c r="AP179" s="160">
        <v>0</v>
      </c>
      <c r="AQ179" s="47" t="s">
        <v>37</v>
      </c>
      <c r="AR179" s="47" t="s">
        <v>37</v>
      </c>
      <c r="AS179" s="69">
        <v>6000</v>
      </c>
      <c r="AT179" s="47" t="s">
        <v>41</v>
      </c>
      <c r="AU179" s="47" t="s">
        <v>52</v>
      </c>
      <c r="AV179" s="73">
        <v>3</v>
      </c>
      <c r="AW179" s="47" t="s">
        <v>350</v>
      </c>
      <c r="AX179" s="47">
        <v>1978</v>
      </c>
      <c r="AY179" s="47" t="s">
        <v>37</v>
      </c>
      <c r="AZ179" s="47" t="s">
        <v>43</v>
      </c>
      <c r="BA179" s="47" t="s">
        <v>351</v>
      </c>
      <c r="BB179" s="47" t="s">
        <v>39</v>
      </c>
    </row>
    <row r="180" spans="1:54" s="14" customFormat="1" ht="132" x14ac:dyDescent="0.25">
      <c r="A180" s="73">
        <v>961099801</v>
      </c>
      <c r="B180" s="47" t="s">
        <v>192</v>
      </c>
      <c r="C180" s="144">
        <v>42430</v>
      </c>
      <c r="D180" s="47" t="s">
        <v>264</v>
      </c>
      <c r="E180" s="48" t="s">
        <v>48</v>
      </c>
      <c r="F180" s="48" t="s">
        <v>48</v>
      </c>
      <c r="G180" s="48" t="s">
        <v>193</v>
      </c>
      <c r="H180" s="48" t="s">
        <v>194</v>
      </c>
      <c r="I180" s="47" t="s">
        <v>165</v>
      </c>
      <c r="J180" s="47" t="s">
        <v>37</v>
      </c>
      <c r="K180" s="47" t="s">
        <v>266</v>
      </c>
      <c r="L180" s="47">
        <v>143002</v>
      </c>
      <c r="M180" s="47" t="s">
        <v>57</v>
      </c>
      <c r="N180" s="69">
        <v>212500</v>
      </c>
      <c r="O180" s="69">
        <v>212500</v>
      </c>
      <c r="P180" s="67">
        <v>0.85</v>
      </c>
      <c r="Q180" s="69">
        <v>250000</v>
      </c>
      <c r="R180" s="47" t="s">
        <v>37</v>
      </c>
      <c r="S180" s="47" t="s">
        <v>43</v>
      </c>
      <c r="T180" s="47" t="s">
        <v>43</v>
      </c>
      <c r="U180" s="49" t="s">
        <v>43</v>
      </c>
      <c r="V180" s="47" t="s">
        <v>43</v>
      </c>
      <c r="W180" s="47" t="s">
        <v>43</v>
      </c>
      <c r="X180" s="47" t="s">
        <v>44</v>
      </c>
      <c r="Y180" s="67">
        <v>4.99E-2</v>
      </c>
      <c r="Z180" s="47">
        <v>39</v>
      </c>
      <c r="AA180" s="47">
        <v>41</v>
      </c>
      <c r="AB180" s="47">
        <v>27</v>
      </c>
      <c r="AC180" s="47">
        <v>66</v>
      </c>
      <c r="AD180" s="47">
        <v>68</v>
      </c>
      <c r="AE180" s="47" t="s">
        <v>53</v>
      </c>
      <c r="AF180" s="47" t="s">
        <v>53</v>
      </c>
      <c r="AG180" s="47" t="s">
        <v>39</v>
      </c>
      <c r="AH180" s="47" t="s">
        <v>43</v>
      </c>
      <c r="AI180" s="47" t="s">
        <v>40</v>
      </c>
      <c r="AJ180" s="47" t="s">
        <v>40</v>
      </c>
      <c r="AK180" s="47" t="s">
        <v>50</v>
      </c>
      <c r="AL180" s="47" t="s">
        <v>45</v>
      </c>
      <c r="AM180" s="158">
        <v>34500</v>
      </c>
      <c r="AN180" s="47" t="s">
        <v>45</v>
      </c>
      <c r="AO180" s="158">
        <v>38400</v>
      </c>
      <c r="AP180" s="158">
        <v>72900</v>
      </c>
      <c r="AQ180" s="47" t="s">
        <v>37</v>
      </c>
      <c r="AR180" s="47" t="s">
        <v>37</v>
      </c>
      <c r="AS180" s="69">
        <v>59788</v>
      </c>
      <c r="AT180" s="47" t="s">
        <v>41</v>
      </c>
      <c r="AU180" s="47" t="s">
        <v>52</v>
      </c>
      <c r="AV180" s="73">
        <v>3</v>
      </c>
      <c r="AW180" s="47" t="s">
        <v>195</v>
      </c>
      <c r="AX180" s="47">
        <v>1989</v>
      </c>
      <c r="AY180" s="47" t="s">
        <v>37</v>
      </c>
      <c r="AZ180" s="47" t="s">
        <v>43</v>
      </c>
      <c r="BA180" s="47" t="s">
        <v>196</v>
      </c>
      <c r="BB180" s="47" t="s">
        <v>39</v>
      </c>
    </row>
    <row r="181" spans="1:54" s="14" customFormat="1" ht="60" x14ac:dyDescent="0.25">
      <c r="A181" s="73">
        <v>961100301</v>
      </c>
      <c r="B181" s="47" t="s">
        <v>352</v>
      </c>
      <c r="C181" s="144">
        <v>42430</v>
      </c>
      <c r="D181" s="47" t="s">
        <v>264</v>
      </c>
      <c r="E181" s="48" t="s">
        <v>48</v>
      </c>
      <c r="F181" s="48" t="s">
        <v>48</v>
      </c>
      <c r="G181" s="48" t="s">
        <v>353</v>
      </c>
      <c r="H181" s="48" t="s">
        <v>89</v>
      </c>
      <c r="I181" s="47" t="s">
        <v>71</v>
      </c>
      <c r="J181" s="47" t="s">
        <v>37</v>
      </c>
      <c r="K181" s="47" t="s">
        <v>354</v>
      </c>
      <c r="L181" s="47">
        <v>302205</v>
      </c>
      <c r="M181" s="47" t="s">
        <v>38</v>
      </c>
      <c r="N181" s="69">
        <v>649000</v>
      </c>
      <c r="O181" s="69">
        <v>649000</v>
      </c>
      <c r="P181" s="67">
        <v>0.51919999999999999</v>
      </c>
      <c r="Q181" s="69">
        <v>1250000</v>
      </c>
      <c r="R181" s="47" t="s">
        <v>37</v>
      </c>
      <c r="S181" s="47" t="s">
        <v>43</v>
      </c>
      <c r="T181" s="47" t="s">
        <v>43</v>
      </c>
      <c r="U181" s="69">
        <v>1250000</v>
      </c>
      <c r="V181" s="47" t="s">
        <v>51</v>
      </c>
      <c r="W181" s="47" t="s">
        <v>43</v>
      </c>
      <c r="X181" s="47" t="s">
        <v>77</v>
      </c>
      <c r="Y181" s="67">
        <v>3.44E-2</v>
      </c>
      <c r="Z181" s="47">
        <v>33</v>
      </c>
      <c r="AA181" s="47">
        <v>31</v>
      </c>
      <c r="AB181" s="47">
        <v>32</v>
      </c>
      <c r="AC181" s="47">
        <v>65</v>
      </c>
      <c r="AD181" s="47">
        <v>63</v>
      </c>
      <c r="AE181" s="47" t="s">
        <v>53</v>
      </c>
      <c r="AF181" s="47" t="s">
        <v>54</v>
      </c>
      <c r="AG181" s="47" t="s">
        <v>37</v>
      </c>
      <c r="AH181" s="47" t="s">
        <v>37</v>
      </c>
      <c r="AI181" s="47" t="s">
        <v>55</v>
      </c>
      <c r="AJ181" s="47" t="s">
        <v>55</v>
      </c>
      <c r="AK181" s="47" t="s">
        <v>61</v>
      </c>
      <c r="AL181" s="47" t="s">
        <v>65</v>
      </c>
      <c r="AM181" s="158">
        <v>143024</v>
      </c>
      <c r="AN181" s="47" t="s">
        <v>45</v>
      </c>
      <c r="AO181" s="160"/>
      <c r="AP181" s="160"/>
      <c r="AQ181" s="47" t="s">
        <v>37</v>
      </c>
      <c r="AR181" s="47" t="s">
        <v>37</v>
      </c>
      <c r="AS181" s="49" t="s">
        <v>43</v>
      </c>
      <c r="AT181" s="47" t="s">
        <v>41</v>
      </c>
      <c r="AU181" s="47" t="s">
        <v>42</v>
      </c>
      <c r="AV181" s="73">
        <v>4</v>
      </c>
      <c r="AW181" s="47" t="s">
        <v>355</v>
      </c>
      <c r="AX181" s="47">
        <v>1896</v>
      </c>
      <c r="AY181" s="47" t="s">
        <v>37</v>
      </c>
      <c r="AZ181" s="47" t="s">
        <v>43</v>
      </c>
      <c r="BA181" s="47" t="s">
        <v>356</v>
      </c>
      <c r="BB181" s="47" t="s">
        <v>39</v>
      </c>
    </row>
    <row r="182" spans="1:54" s="14" customFormat="1" ht="132" x14ac:dyDescent="0.25">
      <c r="A182" s="73">
        <v>961100802</v>
      </c>
      <c r="B182" s="47" t="s">
        <v>357</v>
      </c>
      <c r="C182" s="144">
        <v>42430</v>
      </c>
      <c r="D182" s="47" t="s">
        <v>264</v>
      </c>
      <c r="E182" s="48" t="s">
        <v>48</v>
      </c>
      <c r="F182" s="48" t="s">
        <v>48</v>
      </c>
      <c r="G182" s="48" t="s">
        <v>358</v>
      </c>
      <c r="H182" s="48" t="s">
        <v>359</v>
      </c>
      <c r="I182" s="47" t="s">
        <v>81</v>
      </c>
      <c r="J182" s="47" t="s">
        <v>37</v>
      </c>
      <c r="K182" s="47" t="s">
        <v>360</v>
      </c>
      <c r="L182" s="47">
        <v>592863</v>
      </c>
      <c r="M182" s="47" t="s">
        <v>57</v>
      </c>
      <c r="N182" s="69">
        <v>221000</v>
      </c>
      <c r="O182" s="69">
        <v>225420</v>
      </c>
      <c r="P182" s="67">
        <v>0.66300000000000003</v>
      </c>
      <c r="Q182" s="69">
        <v>340000</v>
      </c>
      <c r="R182" s="47" t="s">
        <v>39</v>
      </c>
      <c r="S182" s="47" t="s">
        <v>79</v>
      </c>
      <c r="T182" s="68">
        <v>1.3066454999999999</v>
      </c>
      <c r="U182" s="49" t="s">
        <v>43</v>
      </c>
      <c r="V182" s="47" t="s">
        <v>43</v>
      </c>
      <c r="W182" s="47" t="s">
        <v>43</v>
      </c>
      <c r="X182" s="47" t="s">
        <v>77</v>
      </c>
      <c r="Y182" s="67">
        <v>3.8899999999999997E-2</v>
      </c>
      <c r="Z182" s="47">
        <v>54</v>
      </c>
      <c r="AA182" s="47">
        <v>52</v>
      </c>
      <c r="AB182" s="47">
        <v>20</v>
      </c>
      <c r="AC182" s="47">
        <v>74</v>
      </c>
      <c r="AD182" s="47">
        <v>72</v>
      </c>
      <c r="AE182" s="47" t="s">
        <v>53</v>
      </c>
      <c r="AF182" s="47" t="s">
        <v>53</v>
      </c>
      <c r="AG182" s="47" t="s">
        <v>43</v>
      </c>
      <c r="AH182" s="47" t="s">
        <v>43</v>
      </c>
      <c r="AI182" s="47" t="s">
        <v>40</v>
      </c>
      <c r="AJ182" s="47" t="s">
        <v>40</v>
      </c>
      <c r="AK182" s="47" t="s">
        <v>50</v>
      </c>
      <c r="AL182" s="47" t="s">
        <v>43</v>
      </c>
      <c r="AM182" s="160">
        <v>0</v>
      </c>
      <c r="AN182" s="47" t="s">
        <v>43</v>
      </c>
      <c r="AO182" s="160">
        <v>0</v>
      </c>
      <c r="AP182" s="160">
        <v>0</v>
      </c>
      <c r="AQ182" s="47" t="s">
        <v>37</v>
      </c>
      <c r="AR182" s="47" t="s">
        <v>37</v>
      </c>
      <c r="AS182" s="49">
        <v>0</v>
      </c>
      <c r="AT182" s="47" t="s">
        <v>41</v>
      </c>
      <c r="AU182" s="47" t="s">
        <v>42</v>
      </c>
      <c r="AV182" s="73">
        <v>3</v>
      </c>
      <c r="AW182" s="47" t="s">
        <v>361</v>
      </c>
      <c r="AX182" s="47">
        <v>1936</v>
      </c>
      <c r="AY182" s="47" t="s">
        <v>37</v>
      </c>
      <c r="AZ182" s="47" t="s">
        <v>43</v>
      </c>
      <c r="BA182" s="47" t="s">
        <v>362</v>
      </c>
      <c r="BB182" s="47" t="s">
        <v>39</v>
      </c>
    </row>
    <row r="183" spans="1:54" s="14" customFormat="1" ht="72" x14ac:dyDescent="0.25">
      <c r="A183" s="73">
        <v>961101207</v>
      </c>
      <c r="B183" s="47" t="s">
        <v>363</v>
      </c>
      <c r="C183" s="144">
        <v>42430</v>
      </c>
      <c r="D183" s="47" t="s">
        <v>62</v>
      </c>
      <c r="E183" s="48" t="s">
        <v>48</v>
      </c>
      <c r="F183" s="48" t="s">
        <v>48</v>
      </c>
      <c r="G183" s="48" t="s">
        <v>48</v>
      </c>
      <c r="H183" s="48" t="s">
        <v>364</v>
      </c>
      <c r="I183" s="47" t="s">
        <v>74</v>
      </c>
      <c r="J183" s="47" t="s">
        <v>37</v>
      </c>
      <c r="K183" s="47" t="s">
        <v>365</v>
      </c>
      <c r="L183" s="47">
        <v>310816</v>
      </c>
      <c r="M183" s="47" t="s">
        <v>38</v>
      </c>
      <c r="N183" s="69">
        <v>228800</v>
      </c>
      <c r="O183" s="69">
        <v>229799</v>
      </c>
      <c r="P183" s="67">
        <v>0.80349300000000001</v>
      </c>
      <c r="Q183" s="69">
        <v>286000</v>
      </c>
      <c r="R183" s="47" t="s">
        <v>37</v>
      </c>
      <c r="S183" s="47" t="s">
        <v>43</v>
      </c>
      <c r="T183" s="47" t="s">
        <v>43</v>
      </c>
      <c r="U183" s="69">
        <v>286000</v>
      </c>
      <c r="V183" s="47" t="s">
        <v>51</v>
      </c>
      <c r="W183" s="47" t="s">
        <v>43</v>
      </c>
      <c r="X183" s="47" t="s">
        <v>44</v>
      </c>
      <c r="Y183" s="67">
        <v>3.9399999999999998E-2</v>
      </c>
      <c r="Z183" s="47">
        <v>35</v>
      </c>
      <c r="AA183" s="47">
        <v>33</v>
      </c>
      <c r="AB183" s="47">
        <v>30</v>
      </c>
      <c r="AC183" s="47">
        <v>65</v>
      </c>
      <c r="AD183" s="47">
        <v>63</v>
      </c>
      <c r="AE183" s="47" t="s">
        <v>49</v>
      </c>
      <c r="AF183" s="47" t="s">
        <v>49</v>
      </c>
      <c r="AG183" s="47" t="s">
        <v>37</v>
      </c>
      <c r="AH183" s="47" t="s">
        <v>39</v>
      </c>
      <c r="AI183" s="47" t="s">
        <v>40</v>
      </c>
      <c r="AJ183" s="47" t="s">
        <v>40</v>
      </c>
      <c r="AK183" s="47" t="s">
        <v>50</v>
      </c>
      <c r="AL183" s="47" t="s">
        <v>45</v>
      </c>
      <c r="AM183" s="158">
        <v>43674</v>
      </c>
      <c r="AN183" s="47" t="s">
        <v>201</v>
      </c>
      <c r="AO183" s="158">
        <v>64400</v>
      </c>
      <c r="AP183" s="158">
        <v>108074</v>
      </c>
      <c r="AQ183" s="47" t="s">
        <v>37</v>
      </c>
      <c r="AR183" s="47" t="s">
        <v>39</v>
      </c>
      <c r="AS183" s="49" t="s">
        <v>43</v>
      </c>
      <c r="AT183" s="47" t="s">
        <v>41</v>
      </c>
      <c r="AU183" s="47" t="s">
        <v>58</v>
      </c>
      <c r="AV183" s="73">
        <v>4</v>
      </c>
      <c r="AW183" s="47" t="s">
        <v>366</v>
      </c>
      <c r="AX183" s="47">
        <v>1991</v>
      </c>
      <c r="AY183" s="47" t="s">
        <v>37</v>
      </c>
      <c r="AZ183" s="47" t="s">
        <v>43</v>
      </c>
      <c r="BA183" s="47" t="s">
        <v>367</v>
      </c>
      <c r="BB183" s="47" t="s">
        <v>39</v>
      </c>
    </row>
    <row r="184" spans="1:54" s="14" customFormat="1" ht="60" x14ac:dyDescent="0.25">
      <c r="A184" s="73">
        <v>961101403</v>
      </c>
      <c r="B184" s="47" t="s">
        <v>368</v>
      </c>
      <c r="C184" s="144">
        <v>42430</v>
      </c>
      <c r="D184" s="47" t="s">
        <v>62</v>
      </c>
      <c r="E184" s="48" t="s">
        <v>48</v>
      </c>
      <c r="F184" s="48" t="s">
        <v>48</v>
      </c>
      <c r="G184" s="48" t="s">
        <v>48</v>
      </c>
      <c r="H184" s="48" t="s">
        <v>48</v>
      </c>
      <c r="I184" s="47" t="s">
        <v>329</v>
      </c>
      <c r="J184" s="47" t="s">
        <v>37</v>
      </c>
      <c r="K184" s="47" t="s">
        <v>369</v>
      </c>
      <c r="L184" s="47">
        <v>538507</v>
      </c>
      <c r="M184" s="47" t="s">
        <v>57</v>
      </c>
      <c r="N184" s="69">
        <v>131250</v>
      </c>
      <c r="O184" s="69">
        <v>133875</v>
      </c>
      <c r="P184" s="67">
        <v>0.76500000000000001</v>
      </c>
      <c r="Q184" s="69">
        <v>175000</v>
      </c>
      <c r="R184" s="47" t="s">
        <v>39</v>
      </c>
      <c r="S184" s="47" t="s">
        <v>87</v>
      </c>
      <c r="T184" s="47" t="s">
        <v>43</v>
      </c>
      <c r="U184" s="49" t="s">
        <v>43</v>
      </c>
      <c r="V184" s="47" t="s">
        <v>43</v>
      </c>
      <c r="W184" s="47" t="s">
        <v>43</v>
      </c>
      <c r="X184" s="47" t="s">
        <v>77</v>
      </c>
      <c r="Y184" s="67">
        <v>3.9399999999999998E-2</v>
      </c>
      <c r="Z184" s="47">
        <v>27</v>
      </c>
      <c r="AA184" s="47" t="s">
        <v>43</v>
      </c>
      <c r="AB184" s="47">
        <v>20</v>
      </c>
      <c r="AC184" s="47">
        <v>47</v>
      </c>
      <c r="AD184" s="47" t="s">
        <v>43</v>
      </c>
      <c r="AE184" s="47" t="s">
        <v>53</v>
      </c>
      <c r="AF184" s="47" t="s">
        <v>43</v>
      </c>
      <c r="AG184" s="47" t="s">
        <v>43</v>
      </c>
      <c r="AH184" s="47" t="s">
        <v>43</v>
      </c>
      <c r="AI184" s="47" t="s">
        <v>55</v>
      </c>
      <c r="AJ184" s="47" t="s">
        <v>43</v>
      </c>
      <c r="AK184" s="47" t="s">
        <v>43</v>
      </c>
      <c r="AL184" s="47" t="s">
        <v>43</v>
      </c>
      <c r="AM184" s="160">
        <v>0</v>
      </c>
      <c r="AN184" s="47" t="s">
        <v>43</v>
      </c>
      <c r="AO184" s="160">
        <v>0</v>
      </c>
      <c r="AP184" s="160">
        <v>0</v>
      </c>
      <c r="AQ184" s="47" t="s">
        <v>37</v>
      </c>
      <c r="AR184" s="47" t="s">
        <v>37</v>
      </c>
      <c r="AS184" s="49">
        <v>0</v>
      </c>
      <c r="AT184" s="47" t="s">
        <v>75</v>
      </c>
      <c r="AU184" s="47" t="s">
        <v>84</v>
      </c>
      <c r="AV184" s="73">
        <v>1</v>
      </c>
      <c r="AW184" s="47" t="s">
        <v>370</v>
      </c>
      <c r="AX184" s="47">
        <v>1850</v>
      </c>
      <c r="AY184" s="47" t="s">
        <v>39</v>
      </c>
      <c r="AZ184" s="47">
        <v>85</v>
      </c>
      <c r="BA184" s="47" t="s">
        <v>371</v>
      </c>
      <c r="BB184" s="47" t="s">
        <v>39</v>
      </c>
    </row>
    <row r="185" spans="1:54" s="14" customFormat="1" ht="72" x14ac:dyDescent="0.25">
      <c r="A185" s="73">
        <v>961102309</v>
      </c>
      <c r="B185" s="47" t="s">
        <v>372</v>
      </c>
      <c r="C185" s="144">
        <v>42430</v>
      </c>
      <c r="D185" s="47" t="s">
        <v>264</v>
      </c>
      <c r="E185" s="48" t="s">
        <v>48</v>
      </c>
      <c r="F185" s="48" t="s">
        <v>48</v>
      </c>
      <c r="G185" s="48" t="s">
        <v>373</v>
      </c>
      <c r="H185" s="48" t="s">
        <v>48</v>
      </c>
      <c r="I185" s="47" t="s">
        <v>74</v>
      </c>
      <c r="J185" s="47" t="s">
        <v>37</v>
      </c>
      <c r="K185" s="47" t="s">
        <v>374</v>
      </c>
      <c r="L185" s="47">
        <v>616668</v>
      </c>
      <c r="M185" s="47" t="s">
        <v>38</v>
      </c>
      <c r="N185" s="69">
        <v>476000</v>
      </c>
      <c r="O185" s="69">
        <v>476999</v>
      </c>
      <c r="P185" s="67">
        <v>0.80167889999999997</v>
      </c>
      <c r="Q185" s="69">
        <v>595000</v>
      </c>
      <c r="R185" s="47" t="s">
        <v>37</v>
      </c>
      <c r="S185" s="47" t="s">
        <v>43</v>
      </c>
      <c r="T185" s="47" t="s">
        <v>43</v>
      </c>
      <c r="U185" s="69">
        <v>595000</v>
      </c>
      <c r="V185" s="47" t="s">
        <v>51</v>
      </c>
      <c r="W185" s="66">
        <v>20000</v>
      </c>
      <c r="X185" s="47" t="s">
        <v>44</v>
      </c>
      <c r="Y185" s="67">
        <v>3.9399999999999998E-2</v>
      </c>
      <c r="Z185" s="47">
        <v>44</v>
      </c>
      <c r="AA185" s="47">
        <v>44</v>
      </c>
      <c r="AB185" s="47">
        <v>26</v>
      </c>
      <c r="AC185" s="47">
        <v>70</v>
      </c>
      <c r="AD185" s="47">
        <v>70</v>
      </c>
      <c r="AE185" s="47" t="s">
        <v>53</v>
      </c>
      <c r="AF185" s="47" t="s">
        <v>53</v>
      </c>
      <c r="AG185" s="47" t="s">
        <v>39</v>
      </c>
      <c r="AH185" s="47" t="s">
        <v>37</v>
      </c>
      <c r="AI185" s="47" t="s">
        <v>40</v>
      </c>
      <c r="AJ185" s="47" t="s">
        <v>40</v>
      </c>
      <c r="AK185" s="47" t="s">
        <v>50</v>
      </c>
      <c r="AL185" s="47" t="s">
        <v>201</v>
      </c>
      <c r="AM185" s="158">
        <v>138000</v>
      </c>
      <c r="AN185" s="47" t="s">
        <v>45</v>
      </c>
      <c r="AO185" s="158">
        <v>10818</v>
      </c>
      <c r="AP185" s="158">
        <v>148818</v>
      </c>
      <c r="AQ185" s="47" t="s">
        <v>37</v>
      </c>
      <c r="AR185" s="47" t="s">
        <v>37</v>
      </c>
      <c r="AS185" s="49" t="s">
        <v>43</v>
      </c>
      <c r="AT185" s="47" t="s">
        <v>41</v>
      </c>
      <c r="AU185" s="47" t="s">
        <v>58</v>
      </c>
      <c r="AV185" s="73">
        <v>4</v>
      </c>
      <c r="AW185" s="47" t="s">
        <v>375</v>
      </c>
      <c r="AX185" s="47">
        <v>2006</v>
      </c>
      <c r="AY185" s="47" t="s">
        <v>37</v>
      </c>
      <c r="AZ185" s="47" t="s">
        <v>43</v>
      </c>
      <c r="BA185" s="47" t="s">
        <v>376</v>
      </c>
      <c r="BB185" s="47" t="s">
        <v>39</v>
      </c>
    </row>
    <row r="186" spans="1:54" s="14" customFormat="1" ht="60" x14ac:dyDescent="0.25">
      <c r="A186" s="73">
        <v>961102810</v>
      </c>
      <c r="B186" s="47" t="s">
        <v>219</v>
      </c>
      <c r="C186" s="144">
        <v>42430</v>
      </c>
      <c r="D186" s="47" t="s">
        <v>264</v>
      </c>
      <c r="E186" s="48" t="s">
        <v>48</v>
      </c>
      <c r="F186" s="48" t="s">
        <v>48</v>
      </c>
      <c r="G186" s="48" t="s">
        <v>220</v>
      </c>
      <c r="H186" s="48" t="s">
        <v>92</v>
      </c>
      <c r="I186" s="47" t="s">
        <v>72</v>
      </c>
      <c r="J186" s="47" t="s">
        <v>37</v>
      </c>
      <c r="K186" s="47" t="s">
        <v>221</v>
      </c>
      <c r="L186" s="47">
        <v>143002</v>
      </c>
      <c r="M186" s="47" t="s">
        <v>57</v>
      </c>
      <c r="N186" s="69">
        <v>176920</v>
      </c>
      <c r="O186" s="69">
        <v>178919</v>
      </c>
      <c r="P186" s="67">
        <v>0.51119709999999996</v>
      </c>
      <c r="Q186" s="69">
        <v>350000</v>
      </c>
      <c r="R186" s="47" t="s">
        <v>39</v>
      </c>
      <c r="S186" s="47" t="s">
        <v>79</v>
      </c>
      <c r="T186" s="68">
        <v>1.6462410000000001</v>
      </c>
      <c r="U186" s="49" t="s">
        <v>43</v>
      </c>
      <c r="V186" s="47" t="s">
        <v>43</v>
      </c>
      <c r="W186" s="47" t="s">
        <v>43</v>
      </c>
      <c r="X186" s="47" t="s">
        <v>77</v>
      </c>
      <c r="Y186" s="67">
        <v>4.1399999999999999E-2</v>
      </c>
      <c r="Z186" s="47">
        <v>43</v>
      </c>
      <c r="AA186" s="47" t="s">
        <v>43</v>
      </c>
      <c r="AB186" s="47">
        <v>25</v>
      </c>
      <c r="AC186" s="47">
        <v>68</v>
      </c>
      <c r="AD186" s="47" t="s">
        <v>43</v>
      </c>
      <c r="AE186" s="47" t="s">
        <v>53</v>
      </c>
      <c r="AF186" s="47" t="s">
        <v>43</v>
      </c>
      <c r="AG186" s="47" t="s">
        <v>43</v>
      </c>
      <c r="AH186" s="47" t="s">
        <v>43</v>
      </c>
      <c r="AI186" s="47" t="s">
        <v>55</v>
      </c>
      <c r="AJ186" s="47" t="s">
        <v>43</v>
      </c>
      <c r="AK186" s="47" t="s">
        <v>43</v>
      </c>
      <c r="AL186" s="47" t="s">
        <v>43</v>
      </c>
      <c r="AM186" s="160">
        <v>0</v>
      </c>
      <c r="AN186" s="47" t="s">
        <v>43</v>
      </c>
      <c r="AO186" s="160">
        <v>0</v>
      </c>
      <c r="AP186" s="160">
        <v>0</v>
      </c>
      <c r="AQ186" s="47" t="s">
        <v>37</v>
      </c>
      <c r="AR186" s="47" t="s">
        <v>37</v>
      </c>
      <c r="AS186" s="69">
        <v>27782</v>
      </c>
      <c r="AT186" s="47" t="s">
        <v>75</v>
      </c>
      <c r="AU186" s="47" t="s">
        <v>76</v>
      </c>
      <c r="AV186" s="73">
        <v>2</v>
      </c>
      <c r="AW186" s="47" t="s">
        <v>222</v>
      </c>
      <c r="AX186" s="47">
        <v>1900</v>
      </c>
      <c r="AY186" s="47" t="s">
        <v>39</v>
      </c>
      <c r="AZ186" s="47">
        <v>69</v>
      </c>
      <c r="BA186" s="47" t="s">
        <v>223</v>
      </c>
      <c r="BB186" s="47" t="s">
        <v>39</v>
      </c>
    </row>
    <row r="187" spans="1:54" s="14" customFormat="1" ht="132" x14ac:dyDescent="0.25">
      <c r="A187" s="73">
        <v>961102908</v>
      </c>
      <c r="B187" s="47" t="s">
        <v>297</v>
      </c>
      <c r="C187" s="144">
        <v>42430</v>
      </c>
      <c r="D187" s="47" t="s">
        <v>88</v>
      </c>
      <c r="E187" s="48" t="s">
        <v>298</v>
      </c>
      <c r="F187" s="48" t="s">
        <v>48</v>
      </c>
      <c r="G187" s="48" t="s">
        <v>299</v>
      </c>
      <c r="H187" s="48" t="s">
        <v>91</v>
      </c>
      <c r="I187" s="47" t="s">
        <v>94</v>
      </c>
      <c r="J187" s="47" t="s">
        <v>39</v>
      </c>
      <c r="K187" s="47" t="s">
        <v>300</v>
      </c>
      <c r="L187" s="47">
        <v>517888</v>
      </c>
      <c r="M187" s="47" t="s">
        <v>38</v>
      </c>
      <c r="N187" s="69">
        <v>136837</v>
      </c>
      <c r="O187" s="69">
        <v>136837</v>
      </c>
      <c r="P187" s="67">
        <v>0.74999720000000003</v>
      </c>
      <c r="Q187" s="69">
        <v>182450</v>
      </c>
      <c r="R187" s="47" t="s">
        <v>37</v>
      </c>
      <c r="S187" s="47" t="s">
        <v>43</v>
      </c>
      <c r="T187" s="47" t="s">
        <v>43</v>
      </c>
      <c r="U187" s="69">
        <v>182450</v>
      </c>
      <c r="V187" s="47" t="s">
        <v>205</v>
      </c>
      <c r="W187" s="66">
        <v>9122.5</v>
      </c>
      <c r="X187" s="47" t="s">
        <v>44</v>
      </c>
      <c r="Y187" s="67">
        <v>3.8899999999999997E-2</v>
      </c>
      <c r="Z187" s="47">
        <v>36</v>
      </c>
      <c r="AA187" s="47">
        <v>37</v>
      </c>
      <c r="AB187" s="47">
        <v>25</v>
      </c>
      <c r="AC187" s="47">
        <v>61</v>
      </c>
      <c r="AD187" s="47">
        <v>62</v>
      </c>
      <c r="AE187" s="47" t="s">
        <v>53</v>
      </c>
      <c r="AF187" s="47" t="s">
        <v>53</v>
      </c>
      <c r="AG187" s="47" t="s">
        <v>37</v>
      </c>
      <c r="AH187" s="47" t="s">
        <v>37</v>
      </c>
      <c r="AI187" s="47" t="s">
        <v>40</v>
      </c>
      <c r="AJ187" s="47" t="s">
        <v>40</v>
      </c>
      <c r="AK187" s="47" t="s">
        <v>50</v>
      </c>
      <c r="AL187" s="47" t="s">
        <v>201</v>
      </c>
      <c r="AM187" s="158">
        <v>31127</v>
      </c>
      <c r="AN187" s="47" t="s">
        <v>201</v>
      </c>
      <c r="AO187" s="158">
        <v>36800</v>
      </c>
      <c r="AP187" s="158">
        <v>67927</v>
      </c>
      <c r="AQ187" s="47" t="s">
        <v>37</v>
      </c>
      <c r="AR187" s="47" t="s">
        <v>37</v>
      </c>
      <c r="AS187" s="49" t="s">
        <v>43</v>
      </c>
      <c r="AT187" s="47" t="s">
        <v>41</v>
      </c>
      <c r="AU187" s="47" t="s">
        <v>42</v>
      </c>
      <c r="AV187" s="73">
        <v>4</v>
      </c>
      <c r="AW187" s="47" t="s">
        <v>301</v>
      </c>
      <c r="AX187" s="47">
        <v>2016</v>
      </c>
      <c r="AY187" s="47" t="s">
        <v>39</v>
      </c>
      <c r="AZ187" s="47">
        <v>249</v>
      </c>
      <c r="BA187" s="47" t="s">
        <v>86</v>
      </c>
      <c r="BB187" s="47" t="s">
        <v>39</v>
      </c>
    </row>
    <row r="188" spans="1:54" s="14" customFormat="1" ht="216" x14ac:dyDescent="0.25">
      <c r="A188" s="73">
        <v>961103400</v>
      </c>
      <c r="B188" s="47" t="s">
        <v>377</v>
      </c>
      <c r="C188" s="144">
        <v>42430</v>
      </c>
      <c r="D188" s="47" t="s">
        <v>264</v>
      </c>
      <c r="E188" s="48" t="s">
        <v>48</v>
      </c>
      <c r="F188" s="48" t="s">
        <v>48</v>
      </c>
      <c r="G188" s="48" t="s">
        <v>378</v>
      </c>
      <c r="H188" s="48" t="s">
        <v>91</v>
      </c>
      <c r="I188" s="47" t="s">
        <v>204</v>
      </c>
      <c r="J188" s="47" t="s">
        <v>37</v>
      </c>
      <c r="K188" s="47" t="s">
        <v>379</v>
      </c>
      <c r="L188" s="47">
        <v>529810</v>
      </c>
      <c r="M188" s="47" t="s">
        <v>38</v>
      </c>
      <c r="N188" s="69">
        <v>107000</v>
      </c>
      <c r="O188" s="69">
        <v>107000</v>
      </c>
      <c r="P188" s="67">
        <v>0.57994570000000001</v>
      </c>
      <c r="Q188" s="69">
        <v>184500</v>
      </c>
      <c r="R188" s="47" t="s">
        <v>37</v>
      </c>
      <c r="S188" s="47" t="s">
        <v>43</v>
      </c>
      <c r="T188" s="47" t="s">
        <v>43</v>
      </c>
      <c r="U188" s="69">
        <v>184500</v>
      </c>
      <c r="V188" s="47" t="s">
        <v>51</v>
      </c>
      <c r="W188" s="66">
        <v>45000</v>
      </c>
      <c r="X188" s="47" t="s">
        <v>44</v>
      </c>
      <c r="Y188" s="67">
        <v>3.8899999999999997E-2</v>
      </c>
      <c r="Z188" s="47">
        <v>32</v>
      </c>
      <c r="AA188" s="47">
        <v>25</v>
      </c>
      <c r="AB188" s="47">
        <v>35</v>
      </c>
      <c r="AC188" s="47">
        <v>67</v>
      </c>
      <c r="AD188" s="47">
        <v>60</v>
      </c>
      <c r="AE188" s="47" t="s">
        <v>49</v>
      </c>
      <c r="AF188" s="47" t="s">
        <v>49</v>
      </c>
      <c r="AG188" s="47" t="s">
        <v>37</v>
      </c>
      <c r="AH188" s="47" t="s">
        <v>39</v>
      </c>
      <c r="AI188" s="47" t="s">
        <v>40</v>
      </c>
      <c r="AJ188" s="47" t="s">
        <v>40</v>
      </c>
      <c r="AK188" s="47" t="s">
        <v>50</v>
      </c>
      <c r="AL188" s="47" t="s">
        <v>65</v>
      </c>
      <c r="AM188" s="158">
        <v>21722</v>
      </c>
      <c r="AN188" s="47" t="s">
        <v>45</v>
      </c>
      <c r="AO188" s="158">
        <v>18000</v>
      </c>
      <c r="AP188" s="158">
        <v>39722</v>
      </c>
      <c r="AQ188" s="47" t="s">
        <v>37</v>
      </c>
      <c r="AR188" s="47" t="s">
        <v>37</v>
      </c>
      <c r="AS188" s="49" t="s">
        <v>43</v>
      </c>
      <c r="AT188" s="47" t="s">
        <v>41</v>
      </c>
      <c r="AU188" s="47" t="s">
        <v>58</v>
      </c>
      <c r="AV188" s="73">
        <v>4</v>
      </c>
      <c r="AW188" s="47" t="s">
        <v>380</v>
      </c>
      <c r="AX188" s="47">
        <v>2007</v>
      </c>
      <c r="AY188" s="47" t="s">
        <v>37</v>
      </c>
      <c r="AZ188" s="47" t="s">
        <v>43</v>
      </c>
      <c r="BA188" s="47" t="s">
        <v>381</v>
      </c>
      <c r="BB188" s="47" t="s">
        <v>39</v>
      </c>
    </row>
    <row r="189" spans="1:54" s="14" customFormat="1" ht="48" x14ac:dyDescent="0.25">
      <c r="A189" s="73">
        <v>961103509</v>
      </c>
      <c r="B189" s="47" t="s">
        <v>382</v>
      </c>
      <c r="C189" s="144">
        <v>42430</v>
      </c>
      <c r="D189" s="47" t="s">
        <v>264</v>
      </c>
      <c r="E189" s="48" t="s">
        <v>48</v>
      </c>
      <c r="F189" s="48" t="s">
        <v>48</v>
      </c>
      <c r="G189" s="48" t="s">
        <v>383</v>
      </c>
      <c r="H189" s="48" t="s">
        <v>91</v>
      </c>
      <c r="I189" s="47" t="s">
        <v>71</v>
      </c>
      <c r="J189" s="47" t="s">
        <v>37</v>
      </c>
      <c r="K189" s="47" t="s">
        <v>384</v>
      </c>
      <c r="L189" s="47">
        <v>301241</v>
      </c>
      <c r="M189" s="47" t="s">
        <v>57</v>
      </c>
      <c r="N189" s="69">
        <v>373000</v>
      </c>
      <c r="O189" s="69">
        <v>380460</v>
      </c>
      <c r="P189" s="67">
        <v>0.6341</v>
      </c>
      <c r="Q189" s="69">
        <v>600000</v>
      </c>
      <c r="R189" s="47" t="s">
        <v>39</v>
      </c>
      <c r="S189" s="47" t="s">
        <v>79</v>
      </c>
      <c r="T189" s="68">
        <v>1.2042803</v>
      </c>
      <c r="U189" s="49" t="s">
        <v>43</v>
      </c>
      <c r="V189" s="47" t="s">
        <v>43</v>
      </c>
      <c r="W189" s="47" t="s">
        <v>43</v>
      </c>
      <c r="X189" s="47" t="s">
        <v>77</v>
      </c>
      <c r="Y189" s="67">
        <v>3.7400000000000003E-2</v>
      </c>
      <c r="Z189" s="47">
        <v>52</v>
      </c>
      <c r="AA189" s="47" t="s">
        <v>43</v>
      </c>
      <c r="AB189" s="47">
        <v>20</v>
      </c>
      <c r="AC189" s="47">
        <v>72</v>
      </c>
      <c r="AD189" s="47" t="s">
        <v>43</v>
      </c>
      <c r="AE189" s="47" t="s">
        <v>53</v>
      </c>
      <c r="AF189" s="47" t="s">
        <v>43</v>
      </c>
      <c r="AG189" s="47" t="s">
        <v>43</v>
      </c>
      <c r="AH189" s="47" t="s">
        <v>43</v>
      </c>
      <c r="AI189" s="47" t="s">
        <v>55</v>
      </c>
      <c r="AJ189" s="47" t="s">
        <v>43</v>
      </c>
      <c r="AK189" s="47" t="s">
        <v>43</v>
      </c>
      <c r="AL189" s="47" t="s">
        <v>43</v>
      </c>
      <c r="AM189" s="160">
        <v>0</v>
      </c>
      <c r="AN189" s="47" t="s">
        <v>43</v>
      </c>
      <c r="AO189" s="160">
        <v>0</v>
      </c>
      <c r="AP189" s="160">
        <v>0</v>
      </c>
      <c r="AQ189" s="47" t="s">
        <v>37</v>
      </c>
      <c r="AR189" s="47" t="s">
        <v>37</v>
      </c>
      <c r="AS189" s="49">
        <v>0</v>
      </c>
      <c r="AT189" s="47" t="s">
        <v>41</v>
      </c>
      <c r="AU189" s="47" t="s">
        <v>58</v>
      </c>
      <c r="AV189" s="73">
        <v>5</v>
      </c>
      <c r="AW189" s="47" t="s">
        <v>385</v>
      </c>
      <c r="AX189" s="47">
        <v>2004</v>
      </c>
      <c r="AY189" s="47" t="s">
        <v>37</v>
      </c>
      <c r="AZ189" s="47" t="s">
        <v>43</v>
      </c>
      <c r="BA189" s="47" t="s">
        <v>386</v>
      </c>
      <c r="BB189" s="47" t="s">
        <v>39</v>
      </c>
    </row>
    <row r="190" spans="1:54" s="14" customFormat="1" ht="204" x14ac:dyDescent="0.25">
      <c r="A190" s="73">
        <v>961103705</v>
      </c>
      <c r="B190" s="47" t="s">
        <v>226</v>
      </c>
      <c r="C190" s="144">
        <v>42430</v>
      </c>
      <c r="D190" s="47" t="s">
        <v>264</v>
      </c>
      <c r="E190" s="48" t="s">
        <v>48</v>
      </c>
      <c r="F190" s="48" t="s">
        <v>48</v>
      </c>
      <c r="G190" s="48" t="s">
        <v>227</v>
      </c>
      <c r="H190" s="48" t="s">
        <v>228</v>
      </c>
      <c r="I190" s="47" t="s">
        <v>214</v>
      </c>
      <c r="J190" s="47" t="s">
        <v>37</v>
      </c>
      <c r="K190" s="47" t="s">
        <v>229</v>
      </c>
      <c r="L190" s="47">
        <v>306429</v>
      </c>
      <c r="M190" s="47" t="s">
        <v>38</v>
      </c>
      <c r="N190" s="69">
        <v>115000</v>
      </c>
      <c r="O190" s="69">
        <v>115999</v>
      </c>
      <c r="P190" s="67">
        <v>0.45048149999999998</v>
      </c>
      <c r="Q190" s="69">
        <v>257500</v>
      </c>
      <c r="R190" s="47" t="s">
        <v>37</v>
      </c>
      <c r="S190" s="47" t="s">
        <v>43</v>
      </c>
      <c r="T190" s="47" t="s">
        <v>43</v>
      </c>
      <c r="U190" s="69">
        <v>257500</v>
      </c>
      <c r="V190" s="47" t="s">
        <v>51</v>
      </c>
      <c r="W190" s="47" t="s">
        <v>43</v>
      </c>
      <c r="X190" s="47" t="s">
        <v>44</v>
      </c>
      <c r="Y190" s="67">
        <v>3.44E-2</v>
      </c>
      <c r="Z190" s="47">
        <v>49</v>
      </c>
      <c r="AA190" s="47">
        <v>49</v>
      </c>
      <c r="AB190" s="47">
        <v>20</v>
      </c>
      <c r="AC190" s="47">
        <v>69</v>
      </c>
      <c r="AD190" s="47">
        <v>69</v>
      </c>
      <c r="AE190" s="47" t="s">
        <v>53</v>
      </c>
      <c r="AF190" s="47" t="s">
        <v>60</v>
      </c>
      <c r="AG190" s="47" t="s">
        <v>39</v>
      </c>
      <c r="AH190" s="47" t="s">
        <v>39</v>
      </c>
      <c r="AI190" s="47" t="s">
        <v>55</v>
      </c>
      <c r="AJ190" s="47" t="s">
        <v>55</v>
      </c>
      <c r="AK190" s="47" t="s">
        <v>164</v>
      </c>
      <c r="AL190" s="47" t="s">
        <v>45</v>
      </c>
      <c r="AM190" s="158">
        <v>18238</v>
      </c>
      <c r="AN190" s="47" t="s">
        <v>65</v>
      </c>
      <c r="AO190" s="158">
        <v>17295</v>
      </c>
      <c r="AP190" s="158">
        <v>35533</v>
      </c>
      <c r="AQ190" s="47" t="s">
        <v>37</v>
      </c>
      <c r="AR190" s="47" t="s">
        <v>37</v>
      </c>
      <c r="AS190" s="49" t="s">
        <v>43</v>
      </c>
      <c r="AT190" s="47" t="s">
        <v>41</v>
      </c>
      <c r="AU190" s="47" t="s">
        <v>52</v>
      </c>
      <c r="AV190" s="73">
        <v>3</v>
      </c>
      <c r="AW190" s="47" t="s">
        <v>230</v>
      </c>
      <c r="AX190" s="47">
        <v>1930</v>
      </c>
      <c r="AY190" s="47" t="s">
        <v>37</v>
      </c>
      <c r="AZ190" s="47" t="s">
        <v>43</v>
      </c>
      <c r="BA190" s="47" t="s">
        <v>231</v>
      </c>
      <c r="BB190" s="47" t="s">
        <v>39</v>
      </c>
    </row>
    <row r="191" spans="1:54" s="14" customFormat="1" ht="36" x14ac:dyDescent="0.25">
      <c r="A191" s="73">
        <v>961103803</v>
      </c>
      <c r="B191" s="47" t="s">
        <v>387</v>
      </c>
      <c r="C191" s="144">
        <v>42430</v>
      </c>
      <c r="D191" s="47" t="s">
        <v>62</v>
      </c>
      <c r="E191" s="48" t="s">
        <v>48</v>
      </c>
      <c r="F191" s="48" t="s">
        <v>48</v>
      </c>
      <c r="G191" s="48" t="s">
        <v>48</v>
      </c>
      <c r="H191" s="48" t="s">
        <v>388</v>
      </c>
      <c r="I191" s="47" t="s">
        <v>47</v>
      </c>
      <c r="J191" s="47" t="s">
        <v>37</v>
      </c>
      <c r="K191" s="47" t="s">
        <v>389</v>
      </c>
      <c r="L191" s="47">
        <v>560365</v>
      </c>
      <c r="M191" s="47" t="s">
        <v>38</v>
      </c>
      <c r="N191" s="69">
        <v>75809</v>
      </c>
      <c r="O191" s="69">
        <v>75809</v>
      </c>
      <c r="P191" s="67">
        <v>0.54151210000000005</v>
      </c>
      <c r="Q191" s="69">
        <v>140000</v>
      </c>
      <c r="R191" s="47" t="s">
        <v>37</v>
      </c>
      <c r="S191" s="47" t="s">
        <v>43</v>
      </c>
      <c r="T191" s="47" t="s">
        <v>43</v>
      </c>
      <c r="U191" s="69">
        <v>139995</v>
      </c>
      <c r="V191" s="47" t="s">
        <v>51</v>
      </c>
      <c r="W191" s="66">
        <v>63995</v>
      </c>
      <c r="X191" s="47" t="s">
        <v>44</v>
      </c>
      <c r="Y191" s="67">
        <v>3.8899999999999997E-2</v>
      </c>
      <c r="Z191" s="47">
        <v>42</v>
      </c>
      <c r="AA191" s="47" t="s">
        <v>43</v>
      </c>
      <c r="AB191" s="47">
        <v>25</v>
      </c>
      <c r="AC191" s="47">
        <v>67</v>
      </c>
      <c r="AD191" s="47" t="s">
        <v>43</v>
      </c>
      <c r="AE191" s="47" t="s">
        <v>60</v>
      </c>
      <c r="AF191" s="47" t="s">
        <v>43</v>
      </c>
      <c r="AG191" s="47" t="s">
        <v>37</v>
      </c>
      <c r="AH191" s="47" t="s">
        <v>37</v>
      </c>
      <c r="AI191" s="47" t="s">
        <v>64</v>
      </c>
      <c r="AJ191" s="47" t="s">
        <v>43</v>
      </c>
      <c r="AK191" s="47" t="s">
        <v>43</v>
      </c>
      <c r="AL191" s="47" t="s">
        <v>45</v>
      </c>
      <c r="AM191" s="158">
        <v>19191.240000000002</v>
      </c>
      <c r="AN191" s="47" t="s">
        <v>43</v>
      </c>
      <c r="AO191" s="160">
        <v>0</v>
      </c>
      <c r="AP191" s="158">
        <v>19191.240000000002</v>
      </c>
      <c r="AQ191" s="47" t="s">
        <v>37</v>
      </c>
      <c r="AR191" s="47" t="s">
        <v>37</v>
      </c>
      <c r="AS191" s="49" t="s">
        <v>43</v>
      </c>
      <c r="AT191" s="47" t="s">
        <v>75</v>
      </c>
      <c r="AU191" s="47" t="s">
        <v>76</v>
      </c>
      <c r="AV191" s="73">
        <v>1</v>
      </c>
      <c r="AW191" s="47" t="s">
        <v>390</v>
      </c>
      <c r="AX191" s="47">
        <v>207</v>
      </c>
      <c r="AY191" s="47" t="s">
        <v>39</v>
      </c>
      <c r="AZ191" s="47">
        <v>90</v>
      </c>
      <c r="BA191" s="47" t="s">
        <v>391</v>
      </c>
      <c r="BB191" s="47" t="s">
        <v>39</v>
      </c>
    </row>
    <row r="192" spans="1:54" s="14" customFormat="1" ht="36" x14ac:dyDescent="0.25">
      <c r="A192" s="73">
        <v>961104110</v>
      </c>
      <c r="B192" s="47" t="s">
        <v>392</v>
      </c>
      <c r="C192" s="144">
        <v>42430</v>
      </c>
      <c r="D192" s="47" t="s">
        <v>62</v>
      </c>
      <c r="E192" s="48" t="s">
        <v>48</v>
      </c>
      <c r="F192" s="48" t="s">
        <v>48</v>
      </c>
      <c r="G192" s="48" t="s">
        <v>48</v>
      </c>
      <c r="H192" s="48" t="s">
        <v>359</v>
      </c>
      <c r="I192" s="47" t="s">
        <v>225</v>
      </c>
      <c r="J192" s="47" t="s">
        <v>37</v>
      </c>
      <c r="K192" s="47" t="s">
        <v>48</v>
      </c>
      <c r="L192" s="47">
        <v>692431</v>
      </c>
      <c r="M192" s="47" t="s">
        <v>38</v>
      </c>
      <c r="N192" s="69">
        <v>25001</v>
      </c>
      <c r="O192" s="69">
        <v>26000</v>
      </c>
      <c r="P192" s="67">
        <v>0.1677419</v>
      </c>
      <c r="Q192" s="69">
        <v>155000</v>
      </c>
      <c r="R192" s="47" t="s">
        <v>37</v>
      </c>
      <c r="S192" s="47" t="s">
        <v>43</v>
      </c>
      <c r="T192" s="47" t="s">
        <v>43</v>
      </c>
      <c r="U192" s="69">
        <v>155000</v>
      </c>
      <c r="V192" s="47" t="s">
        <v>51</v>
      </c>
      <c r="W192" s="66">
        <v>20000</v>
      </c>
      <c r="X192" s="47" t="s">
        <v>44</v>
      </c>
      <c r="Y192" s="67">
        <v>3.44E-2</v>
      </c>
      <c r="Z192" s="47">
        <v>55</v>
      </c>
      <c r="AA192" s="47" t="s">
        <v>43</v>
      </c>
      <c r="AB192" s="47">
        <v>10</v>
      </c>
      <c r="AC192" s="47">
        <v>65</v>
      </c>
      <c r="AD192" s="47" t="s">
        <v>43</v>
      </c>
      <c r="AE192" s="47" t="s">
        <v>60</v>
      </c>
      <c r="AF192" s="47" t="s">
        <v>43</v>
      </c>
      <c r="AG192" s="47" t="s">
        <v>37</v>
      </c>
      <c r="AH192" s="47" t="s">
        <v>37</v>
      </c>
      <c r="AI192" s="47" t="s">
        <v>55</v>
      </c>
      <c r="AJ192" s="47" t="s">
        <v>43</v>
      </c>
      <c r="AK192" s="47" t="s">
        <v>43</v>
      </c>
      <c r="AL192" s="47" t="s">
        <v>45</v>
      </c>
      <c r="AM192" s="158">
        <v>12215.52</v>
      </c>
      <c r="AN192" s="47" t="s">
        <v>43</v>
      </c>
      <c r="AO192" s="160">
        <v>0</v>
      </c>
      <c r="AP192" s="158">
        <v>12215.52</v>
      </c>
      <c r="AQ192" s="47" t="s">
        <v>37</v>
      </c>
      <c r="AR192" s="47" t="s">
        <v>37</v>
      </c>
      <c r="AS192" s="49" t="s">
        <v>43</v>
      </c>
      <c r="AT192" s="47" t="s">
        <v>69</v>
      </c>
      <c r="AU192" s="47" t="s">
        <v>52</v>
      </c>
      <c r="AV192" s="73">
        <v>2</v>
      </c>
      <c r="AW192" s="47" t="s">
        <v>393</v>
      </c>
      <c r="AX192" s="47">
        <v>1961</v>
      </c>
      <c r="AY192" s="47" t="s">
        <v>37</v>
      </c>
      <c r="AZ192" s="47" t="s">
        <v>43</v>
      </c>
      <c r="BA192" s="47" t="s">
        <v>86</v>
      </c>
      <c r="BB192" s="47" t="s">
        <v>39</v>
      </c>
    </row>
    <row r="193" spans="1:54" s="14" customFormat="1" ht="24" x14ac:dyDescent="0.25">
      <c r="A193" s="73">
        <v>961104709</v>
      </c>
      <c r="B193" s="47" t="s">
        <v>394</v>
      </c>
      <c r="C193" s="144">
        <v>42430</v>
      </c>
      <c r="D193" s="47" t="s">
        <v>62</v>
      </c>
      <c r="E193" s="48" t="s">
        <v>48</v>
      </c>
      <c r="F193" s="48" t="s">
        <v>48</v>
      </c>
      <c r="G193" s="48" t="s">
        <v>48</v>
      </c>
      <c r="H193" s="48" t="s">
        <v>48</v>
      </c>
      <c r="I193" s="47" t="s">
        <v>56</v>
      </c>
      <c r="J193" s="47" t="s">
        <v>37</v>
      </c>
      <c r="K193" s="47" t="s">
        <v>395</v>
      </c>
      <c r="L193" s="47">
        <v>604649</v>
      </c>
      <c r="M193" s="47" t="s">
        <v>38</v>
      </c>
      <c r="N193" s="69">
        <v>103176</v>
      </c>
      <c r="O193" s="69">
        <v>103176</v>
      </c>
      <c r="P193" s="67">
        <v>0.79981389999999997</v>
      </c>
      <c r="Q193" s="69">
        <v>129000</v>
      </c>
      <c r="R193" s="47" t="s">
        <v>37</v>
      </c>
      <c r="S193" s="47" t="s">
        <v>43</v>
      </c>
      <c r="T193" s="47" t="s">
        <v>43</v>
      </c>
      <c r="U193" s="69">
        <v>129000</v>
      </c>
      <c r="V193" s="47" t="s">
        <v>51</v>
      </c>
      <c r="W193" s="66">
        <v>9000</v>
      </c>
      <c r="X193" s="47" t="s">
        <v>44</v>
      </c>
      <c r="Y193" s="67">
        <v>4.3400000000000001E-2</v>
      </c>
      <c r="Z193" s="47">
        <v>32</v>
      </c>
      <c r="AA193" s="47">
        <v>23</v>
      </c>
      <c r="AB193" s="47">
        <v>35</v>
      </c>
      <c r="AC193" s="47">
        <v>67</v>
      </c>
      <c r="AD193" s="47">
        <v>58</v>
      </c>
      <c r="AE193" s="47" t="s">
        <v>60</v>
      </c>
      <c r="AF193" s="47" t="s">
        <v>60</v>
      </c>
      <c r="AG193" s="47" t="s">
        <v>37</v>
      </c>
      <c r="AH193" s="47" t="s">
        <v>39</v>
      </c>
      <c r="AI193" s="47" t="s">
        <v>61</v>
      </c>
      <c r="AJ193" s="47" t="s">
        <v>61</v>
      </c>
      <c r="AK193" s="47" t="s">
        <v>61</v>
      </c>
      <c r="AL193" s="47" t="s">
        <v>65</v>
      </c>
      <c r="AM193" s="158">
        <v>20990</v>
      </c>
      <c r="AN193" s="47" t="s">
        <v>45</v>
      </c>
      <c r="AO193" s="160"/>
      <c r="AP193" s="160"/>
      <c r="AQ193" s="47" t="s">
        <v>37</v>
      </c>
      <c r="AR193" s="47" t="s">
        <v>37</v>
      </c>
      <c r="AS193" s="49" t="s">
        <v>43</v>
      </c>
      <c r="AT193" s="47" t="s">
        <v>41</v>
      </c>
      <c r="AU193" s="47" t="s">
        <v>52</v>
      </c>
      <c r="AV193" s="73">
        <v>3</v>
      </c>
      <c r="AW193" s="47" t="s">
        <v>396</v>
      </c>
      <c r="AX193" s="47">
        <v>189</v>
      </c>
      <c r="AY193" s="47" t="s">
        <v>37</v>
      </c>
      <c r="AZ193" s="47" t="s">
        <v>43</v>
      </c>
      <c r="BA193" s="47" t="s">
        <v>397</v>
      </c>
      <c r="BB193" s="47" t="s">
        <v>39</v>
      </c>
    </row>
    <row r="194" spans="1:54" s="14" customFormat="1" ht="36" x14ac:dyDescent="0.25">
      <c r="A194" s="73">
        <v>961104905</v>
      </c>
      <c r="B194" s="47" t="s">
        <v>398</v>
      </c>
      <c r="C194" s="144">
        <v>42430</v>
      </c>
      <c r="D194" s="47" t="s">
        <v>62</v>
      </c>
      <c r="E194" s="48" t="s">
        <v>48</v>
      </c>
      <c r="F194" s="48" t="s">
        <v>48</v>
      </c>
      <c r="G194" s="48" t="s">
        <v>48</v>
      </c>
      <c r="H194" s="48" t="s">
        <v>89</v>
      </c>
      <c r="I194" s="47" t="s">
        <v>56</v>
      </c>
      <c r="J194" s="47" t="s">
        <v>37</v>
      </c>
      <c r="K194" s="47" t="s">
        <v>399</v>
      </c>
      <c r="L194" s="47">
        <v>610175</v>
      </c>
      <c r="M194" s="47" t="s">
        <v>38</v>
      </c>
      <c r="N194" s="69">
        <v>115500</v>
      </c>
      <c r="O194" s="69">
        <v>117810</v>
      </c>
      <c r="P194" s="67">
        <v>0.79871179999999997</v>
      </c>
      <c r="Q194" s="69">
        <v>147500</v>
      </c>
      <c r="R194" s="47" t="s">
        <v>39</v>
      </c>
      <c r="S194" s="47" t="s">
        <v>78</v>
      </c>
      <c r="T194" s="68">
        <v>1.2751005</v>
      </c>
      <c r="U194" s="69">
        <v>147500</v>
      </c>
      <c r="V194" s="47" t="s">
        <v>51</v>
      </c>
      <c r="W194" s="47" t="s">
        <v>43</v>
      </c>
      <c r="X194" s="47" t="s">
        <v>77</v>
      </c>
      <c r="Y194" s="67">
        <v>4.4900000000000002E-2</v>
      </c>
      <c r="Z194" s="47">
        <v>33</v>
      </c>
      <c r="AA194" s="47" t="s">
        <v>43</v>
      </c>
      <c r="AB194" s="47">
        <v>25</v>
      </c>
      <c r="AC194" s="47">
        <v>58</v>
      </c>
      <c r="AD194" s="47" t="s">
        <v>43</v>
      </c>
      <c r="AE194" s="47" t="s">
        <v>53</v>
      </c>
      <c r="AF194" s="47" t="s">
        <v>43</v>
      </c>
      <c r="AG194" s="47" t="s">
        <v>43</v>
      </c>
      <c r="AH194" s="47" t="s">
        <v>37</v>
      </c>
      <c r="AI194" s="47" t="s">
        <v>40</v>
      </c>
      <c r="AJ194" s="47" t="s">
        <v>43</v>
      </c>
      <c r="AK194" s="47" t="s">
        <v>43</v>
      </c>
      <c r="AL194" s="47" t="s">
        <v>43</v>
      </c>
      <c r="AM194" s="160">
        <v>0</v>
      </c>
      <c r="AN194" s="47" t="s">
        <v>43</v>
      </c>
      <c r="AO194" s="160">
        <v>0</v>
      </c>
      <c r="AP194" s="160">
        <v>0</v>
      </c>
      <c r="AQ194" s="47" t="s">
        <v>37</v>
      </c>
      <c r="AR194" s="47" t="s">
        <v>37</v>
      </c>
      <c r="AS194" s="49" t="s">
        <v>43</v>
      </c>
      <c r="AT194" s="47" t="s">
        <v>41</v>
      </c>
      <c r="AU194" s="47" t="s">
        <v>52</v>
      </c>
      <c r="AV194" s="73">
        <v>3</v>
      </c>
      <c r="AW194" s="47" t="s">
        <v>400</v>
      </c>
      <c r="AX194" s="47">
        <v>1950</v>
      </c>
      <c r="AY194" s="47" t="s">
        <v>37</v>
      </c>
      <c r="AZ194" s="47" t="s">
        <v>43</v>
      </c>
      <c r="BA194" s="47" t="s">
        <v>401</v>
      </c>
      <c r="BB194" s="47" t="s">
        <v>39</v>
      </c>
    </row>
    <row r="195" spans="1:54" s="14" customFormat="1" ht="96" x14ac:dyDescent="0.25">
      <c r="A195" s="73">
        <v>961105005</v>
      </c>
      <c r="B195" s="47" t="s">
        <v>321</v>
      </c>
      <c r="C195" s="144">
        <v>42430</v>
      </c>
      <c r="D195" s="47" t="s">
        <v>73</v>
      </c>
      <c r="E195" s="48" t="s">
        <v>48</v>
      </c>
      <c r="F195" s="48" t="s">
        <v>322</v>
      </c>
      <c r="G195" s="48" t="s">
        <v>48</v>
      </c>
      <c r="H195" s="48" t="s">
        <v>48</v>
      </c>
      <c r="I195" s="47" t="s">
        <v>323</v>
      </c>
      <c r="J195" s="47" t="s">
        <v>37</v>
      </c>
      <c r="K195" s="47" t="s">
        <v>324</v>
      </c>
      <c r="L195" s="47">
        <v>450731</v>
      </c>
      <c r="M195" s="47" t="s">
        <v>57</v>
      </c>
      <c r="N195" s="69">
        <v>84000</v>
      </c>
      <c r="O195" s="69">
        <v>85680</v>
      </c>
      <c r="P195" s="67">
        <v>0.66937500000000005</v>
      </c>
      <c r="Q195" s="69">
        <v>128000</v>
      </c>
      <c r="R195" s="47" t="s">
        <v>39</v>
      </c>
      <c r="S195" s="47" t="s">
        <v>79</v>
      </c>
      <c r="T195" s="68">
        <v>1.4005601999999999</v>
      </c>
      <c r="U195" s="49" t="s">
        <v>43</v>
      </c>
      <c r="V195" s="47" t="s">
        <v>43</v>
      </c>
      <c r="W195" s="47" t="s">
        <v>43</v>
      </c>
      <c r="X195" s="47" t="s">
        <v>77</v>
      </c>
      <c r="Y195" s="67">
        <v>3.5400000000000001E-2</v>
      </c>
      <c r="Z195" s="47" t="s">
        <v>325</v>
      </c>
      <c r="AA195" s="47" t="s">
        <v>325</v>
      </c>
      <c r="AB195" s="47">
        <v>28</v>
      </c>
      <c r="AC195" s="47" t="s">
        <v>325</v>
      </c>
      <c r="AD195" s="47" t="s">
        <v>325</v>
      </c>
      <c r="AE195" s="47" t="s">
        <v>53</v>
      </c>
      <c r="AF195" s="47" t="s">
        <v>43</v>
      </c>
      <c r="AG195" s="47" t="s">
        <v>43</v>
      </c>
      <c r="AH195" s="47" t="s">
        <v>43</v>
      </c>
      <c r="AI195" s="47" t="s">
        <v>64</v>
      </c>
      <c r="AJ195" s="47" t="s">
        <v>43</v>
      </c>
      <c r="AK195" s="47" t="s">
        <v>43</v>
      </c>
      <c r="AL195" s="47" t="s">
        <v>43</v>
      </c>
      <c r="AM195" s="160">
        <v>0</v>
      </c>
      <c r="AN195" s="47" t="s">
        <v>43</v>
      </c>
      <c r="AO195" s="160">
        <v>0</v>
      </c>
      <c r="AP195" s="160">
        <v>0</v>
      </c>
      <c r="AQ195" s="47" t="s">
        <v>37</v>
      </c>
      <c r="AR195" s="47" t="s">
        <v>37</v>
      </c>
      <c r="AS195" s="49" t="s">
        <v>43</v>
      </c>
      <c r="AT195" s="47" t="s">
        <v>41</v>
      </c>
      <c r="AU195" s="47" t="s">
        <v>52</v>
      </c>
      <c r="AV195" s="73">
        <v>2</v>
      </c>
      <c r="AW195" s="47" t="s">
        <v>326</v>
      </c>
      <c r="AX195" s="47">
        <v>1988</v>
      </c>
      <c r="AY195" s="47" t="s">
        <v>37</v>
      </c>
      <c r="AZ195" s="47" t="s">
        <v>43</v>
      </c>
      <c r="BA195" s="47" t="s">
        <v>327</v>
      </c>
      <c r="BB195" s="47" t="s">
        <v>39</v>
      </c>
    </row>
    <row r="196" spans="1:54" s="14" customFormat="1" ht="36" x14ac:dyDescent="0.25">
      <c r="A196" s="73">
        <v>961105506</v>
      </c>
      <c r="B196" s="47" t="s">
        <v>402</v>
      </c>
      <c r="C196" s="144">
        <v>42430</v>
      </c>
      <c r="D196" s="47" t="s">
        <v>264</v>
      </c>
      <c r="E196" s="48" t="s">
        <v>48</v>
      </c>
      <c r="F196" s="48" t="s">
        <v>48</v>
      </c>
      <c r="G196" s="48" t="s">
        <v>403</v>
      </c>
      <c r="H196" s="48" t="s">
        <v>48</v>
      </c>
      <c r="I196" s="47" t="s">
        <v>81</v>
      </c>
      <c r="J196" s="47" t="s">
        <v>37</v>
      </c>
      <c r="K196" s="47" t="s">
        <v>48</v>
      </c>
      <c r="L196" s="47">
        <v>610175</v>
      </c>
      <c r="M196" s="47" t="s">
        <v>38</v>
      </c>
      <c r="N196" s="69">
        <v>98500</v>
      </c>
      <c r="O196" s="69">
        <v>100470</v>
      </c>
      <c r="P196" s="67">
        <v>0.78186770000000005</v>
      </c>
      <c r="Q196" s="69">
        <v>128500</v>
      </c>
      <c r="R196" s="47" t="s">
        <v>39</v>
      </c>
      <c r="S196" s="47" t="s">
        <v>79</v>
      </c>
      <c r="T196" s="68">
        <v>1.3029598</v>
      </c>
      <c r="U196" s="69">
        <v>128500</v>
      </c>
      <c r="V196" s="47" t="s">
        <v>51</v>
      </c>
      <c r="W196" s="47" t="s">
        <v>43</v>
      </c>
      <c r="X196" s="47" t="s">
        <v>77</v>
      </c>
      <c r="Y196" s="67">
        <v>4.7899999999999998E-2</v>
      </c>
      <c r="Z196" s="47">
        <v>63</v>
      </c>
      <c r="AA196" s="47" t="s">
        <v>43</v>
      </c>
      <c r="AB196" s="47">
        <v>12</v>
      </c>
      <c r="AC196" s="47">
        <v>75</v>
      </c>
      <c r="AD196" s="47" t="s">
        <v>43</v>
      </c>
      <c r="AE196" s="47" t="s">
        <v>80</v>
      </c>
      <c r="AF196" s="47" t="s">
        <v>43</v>
      </c>
      <c r="AG196" s="47" t="s">
        <v>43</v>
      </c>
      <c r="AH196" s="47" t="s">
        <v>37</v>
      </c>
      <c r="AI196" s="47" t="s">
        <v>404</v>
      </c>
      <c r="AJ196" s="47" t="s">
        <v>43</v>
      </c>
      <c r="AK196" s="47" t="s">
        <v>43</v>
      </c>
      <c r="AL196" s="47" t="s">
        <v>43</v>
      </c>
      <c r="AM196" s="160">
        <v>0</v>
      </c>
      <c r="AN196" s="47" t="s">
        <v>43</v>
      </c>
      <c r="AO196" s="160">
        <v>0</v>
      </c>
      <c r="AP196" s="160">
        <v>0</v>
      </c>
      <c r="AQ196" s="47" t="s">
        <v>37</v>
      </c>
      <c r="AR196" s="47" t="s">
        <v>37</v>
      </c>
      <c r="AS196" s="49" t="s">
        <v>43</v>
      </c>
      <c r="AT196" s="47" t="s">
        <v>41</v>
      </c>
      <c r="AU196" s="47" t="s">
        <v>52</v>
      </c>
      <c r="AV196" s="73">
        <v>2</v>
      </c>
      <c r="AW196" s="47" t="s">
        <v>405</v>
      </c>
      <c r="AX196" s="47">
        <v>1986</v>
      </c>
      <c r="AY196" s="47" t="s">
        <v>37</v>
      </c>
      <c r="AZ196" s="47" t="s">
        <v>43</v>
      </c>
      <c r="BA196" s="47" t="s">
        <v>406</v>
      </c>
      <c r="BB196" s="47" t="s">
        <v>39</v>
      </c>
    </row>
    <row r="197" spans="1:54" s="14" customFormat="1" ht="300" x14ac:dyDescent="0.25">
      <c r="A197" s="73">
        <v>961105604</v>
      </c>
      <c r="B197" s="47" t="s">
        <v>302</v>
      </c>
      <c r="C197" s="144">
        <v>42430</v>
      </c>
      <c r="D197" s="47" t="s">
        <v>88</v>
      </c>
      <c r="E197" s="48" t="s">
        <v>303</v>
      </c>
      <c r="F197" s="48" t="s">
        <v>304</v>
      </c>
      <c r="G197" s="48" t="s">
        <v>305</v>
      </c>
      <c r="H197" s="48" t="s">
        <v>48</v>
      </c>
      <c r="I197" s="47" t="s">
        <v>72</v>
      </c>
      <c r="J197" s="47" t="s">
        <v>39</v>
      </c>
      <c r="K197" s="47" t="s">
        <v>48</v>
      </c>
      <c r="L197" s="47">
        <v>708799</v>
      </c>
      <c r="M197" s="47" t="s">
        <v>38</v>
      </c>
      <c r="N197" s="69">
        <v>137797</v>
      </c>
      <c r="O197" s="69">
        <v>139096</v>
      </c>
      <c r="P197" s="67">
        <v>0.84814630000000002</v>
      </c>
      <c r="Q197" s="69">
        <v>164000</v>
      </c>
      <c r="R197" s="47" t="s">
        <v>37</v>
      </c>
      <c r="S197" s="47" t="s">
        <v>43</v>
      </c>
      <c r="T197" s="47" t="s">
        <v>43</v>
      </c>
      <c r="U197" s="69">
        <v>164000</v>
      </c>
      <c r="V197" s="47" t="s">
        <v>51</v>
      </c>
      <c r="W197" s="66">
        <v>14600</v>
      </c>
      <c r="X197" s="47" t="s">
        <v>44</v>
      </c>
      <c r="Y197" s="67">
        <v>4.4900000000000002E-2</v>
      </c>
      <c r="Z197" s="47">
        <v>21</v>
      </c>
      <c r="AA197" s="47">
        <v>25</v>
      </c>
      <c r="AB197" s="47">
        <v>40</v>
      </c>
      <c r="AC197" s="47">
        <v>61</v>
      </c>
      <c r="AD197" s="47">
        <v>65</v>
      </c>
      <c r="AE197" s="47" t="s">
        <v>60</v>
      </c>
      <c r="AF197" s="47" t="s">
        <v>60</v>
      </c>
      <c r="AG197" s="47" t="s">
        <v>37</v>
      </c>
      <c r="AH197" s="47" t="s">
        <v>39</v>
      </c>
      <c r="AI197" s="47" t="s">
        <v>40</v>
      </c>
      <c r="AJ197" s="47" t="s">
        <v>40</v>
      </c>
      <c r="AK197" s="47" t="s">
        <v>50</v>
      </c>
      <c r="AL197" s="47" t="s">
        <v>45</v>
      </c>
      <c r="AM197" s="158">
        <v>24774</v>
      </c>
      <c r="AN197" s="47" t="s">
        <v>45</v>
      </c>
      <c r="AO197" s="160"/>
      <c r="AP197" s="160"/>
      <c r="AQ197" s="47" t="s">
        <v>37</v>
      </c>
      <c r="AR197" s="47" t="s">
        <v>37</v>
      </c>
      <c r="AS197" s="49" t="s">
        <v>43</v>
      </c>
      <c r="AT197" s="47" t="s">
        <v>41</v>
      </c>
      <c r="AU197" s="47" t="s">
        <v>52</v>
      </c>
      <c r="AV197" s="73">
        <v>3</v>
      </c>
      <c r="AW197" s="47" t="s">
        <v>306</v>
      </c>
      <c r="AX197" s="47">
        <v>2016</v>
      </c>
      <c r="AY197" s="47" t="s">
        <v>37</v>
      </c>
      <c r="AZ197" s="47" t="s">
        <v>43</v>
      </c>
      <c r="BA197" s="47" t="s">
        <v>307</v>
      </c>
      <c r="BB197" s="47" t="s">
        <v>39</v>
      </c>
    </row>
    <row r="198" spans="1:54" s="14" customFormat="1" ht="24" x14ac:dyDescent="0.25">
      <c r="A198" s="73">
        <v>961106303</v>
      </c>
      <c r="B198" s="47" t="s">
        <v>407</v>
      </c>
      <c r="C198" s="144">
        <v>42430</v>
      </c>
      <c r="D198" s="47" t="s">
        <v>62</v>
      </c>
      <c r="E198" s="48" t="s">
        <v>48</v>
      </c>
      <c r="F198" s="48" t="s">
        <v>48</v>
      </c>
      <c r="G198" s="48" t="s">
        <v>48</v>
      </c>
      <c r="H198" s="48" t="s">
        <v>48</v>
      </c>
      <c r="I198" s="47" t="s">
        <v>56</v>
      </c>
      <c r="J198" s="47" t="s">
        <v>37</v>
      </c>
      <c r="K198" s="47" t="s">
        <v>48</v>
      </c>
      <c r="L198" s="47">
        <v>498057</v>
      </c>
      <c r="M198" s="47" t="s">
        <v>57</v>
      </c>
      <c r="N198" s="69">
        <v>232000</v>
      </c>
      <c r="O198" s="69">
        <v>232000</v>
      </c>
      <c r="P198" s="67">
        <v>0.8</v>
      </c>
      <c r="Q198" s="69">
        <v>290000</v>
      </c>
      <c r="R198" s="47" t="s">
        <v>37</v>
      </c>
      <c r="S198" s="47" t="s">
        <v>43</v>
      </c>
      <c r="T198" s="47" t="s">
        <v>43</v>
      </c>
      <c r="U198" s="49" t="s">
        <v>43</v>
      </c>
      <c r="V198" s="47" t="s">
        <v>43</v>
      </c>
      <c r="W198" s="47" t="s">
        <v>43</v>
      </c>
      <c r="X198" s="47" t="s">
        <v>44</v>
      </c>
      <c r="Y198" s="67">
        <v>4.3400000000000001E-2</v>
      </c>
      <c r="Z198" s="47">
        <v>38</v>
      </c>
      <c r="AA198" s="47">
        <v>42</v>
      </c>
      <c r="AB198" s="47">
        <v>31</v>
      </c>
      <c r="AC198" s="47">
        <v>69</v>
      </c>
      <c r="AD198" s="47">
        <v>73</v>
      </c>
      <c r="AE198" s="47" t="s">
        <v>53</v>
      </c>
      <c r="AF198" s="47" t="s">
        <v>53</v>
      </c>
      <c r="AG198" s="47" t="s">
        <v>39</v>
      </c>
      <c r="AH198" s="47" t="s">
        <v>43</v>
      </c>
      <c r="AI198" s="47" t="s">
        <v>40</v>
      </c>
      <c r="AJ198" s="47" t="s">
        <v>40</v>
      </c>
      <c r="AK198" s="47" t="s">
        <v>50</v>
      </c>
      <c r="AL198" s="47" t="s">
        <v>45</v>
      </c>
      <c r="AM198" s="158">
        <v>33605</v>
      </c>
      <c r="AN198" s="47" t="s">
        <v>45</v>
      </c>
      <c r="AO198" s="160"/>
      <c r="AP198" s="160"/>
      <c r="AQ198" s="47" t="s">
        <v>37</v>
      </c>
      <c r="AR198" s="47" t="s">
        <v>39</v>
      </c>
      <c r="AS198" s="69">
        <v>32269</v>
      </c>
      <c r="AT198" s="47" t="s">
        <v>41</v>
      </c>
      <c r="AU198" s="47" t="s">
        <v>52</v>
      </c>
      <c r="AV198" s="73">
        <v>3</v>
      </c>
      <c r="AW198" s="47" t="s">
        <v>408</v>
      </c>
      <c r="AX198" s="47">
        <v>1956</v>
      </c>
      <c r="AY198" s="47" t="s">
        <v>37</v>
      </c>
      <c r="AZ198" s="47" t="s">
        <v>43</v>
      </c>
      <c r="BA198" s="47" t="s">
        <v>409</v>
      </c>
      <c r="BB198" s="47" t="s">
        <v>39</v>
      </c>
    </row>
    <row r="199" spans="1:54" s="14" customFormat="1" ht="24" x14ac:dyDescent="0.25">
      <c r="A199" s="73">
        <v>961106401</v>
      </c>
      <c r="B199" s="47" t="s">
        <v>410</v>
      </c>
      <c r="C199" s="144">
        <v>42430</v>
      </c>
      <c r="D199" s="47" t="s">
        <v>264</v>
      </c>
      <c r="E199" s="48" t="s">
        <v>48</v>
      </c>
      <c r="F199" s="48" t="s">
        <v>48</v>
      </c>
      <c r="G199" s="48" t="s">
        <v>411</v>
      </c>
      <c r="H199" s="48" t="s">
        <v>48</v>
      </c>
      <c r="I199" s="47" t="s">
        <v>94</v>
      </c>
      <c r="J199" s="47" t="s">
        <v>37</v>
      </c>
      <c r="K199" s="47" t="s">
        <v>412</v>
      </c>
      <c r="L199" s="47">
        <v>418618</v>
      </c>
      <c r="M199" s="47" t="s">
        <v>57</v>
      </c>
      <c r="N199" s="69">
        <v>126000</v>
      </c>
      <c r="O199" s="69">
        <v>126000</v>
      </c>
      <c r="P199" s="67">
        <v>0.72</v>
      </c>
      <c r="Q199" s="69">
        <v>175000</v>
      </c>
      <c r="R199" s="47" t="s">
        <v>37</v>
      </c>
      <c r="S199" s="47" t="s">
        <v>43</v>
      </c>
      <c r="T199" s="47" t="s">
        <v>43</v>
      </c>
      <c r="U199" s="49" t="s">
        <v>43</v>
      </c>
      <c r="V199" s="47" t="s">
        <v>43</v>
      </c>
      <c r="W199" s="47" t="s">
        <v>43</v>
      </c>
      <c r="X199" s="47" t="s">
        <v>44</v>
      </c>
      <c r="Y199" s="67">
        <v>3.8899999999999997E-2</v>
      </c>
      <c r="Z199" s="47">
        <v>42</v>
      </c>
      <c r="AA199" s="47">
        <v>38</v>
      </c>
      <c r="AB199" s="47">
        <v>22</v>
      </c>
      <c r="AC199" s="47">
        <v>64</v>
      </c>
      <c r="AD199" s="47">
        <v>60</v>
      </c>
      <c r="AE199" s="47" t="s">
        <v>53</v>
      </c>
      <c r="AF199" s="47" t="s">
        <v>53</v>
      </c>
      <c r="AG199" s="47" t="s">
        <v>37</v>
      </c>
      <c r="AH199" s="47" t="s">
        <v>43</v>
      </c>
      <c r="AI199" s="47" t="s">
        <v>40</v>
      </c>
      <c r="AJ199" s="47" t="s">
        <v>40</v>
      </c>
      <c r="AK199" s="47" t="s">
        <v>50</v>
      </c>
      <c r="AL199" s="47" t="s">
        <v>45</v>
      </c>
      <c r="AM199" s="158">
        <v>24294</v>
      </c>
      <c r="AN199" s="47" t="s">
        <v>45</v>
      </c>
      <c r="AO199" s="160"/>
      <c r="AP199" s="160"/>
      <c r="AQ199" s="47" t="s">
        <v>37</v>
      </c>
      <c r="AR199" s="47" t="s">
        <v>37</v>
      </c>
      <c r="AS199" s="69">
        <v>10400</v>
      </c>
      <c r="AT199" s="47" t="s">
        <v>41</v>
      </c>
      <c r="AU199" s="47" t="s">
        <v>52</v>
      </c>
      <c r="AV199" s="73">
        <v>4</v>
      </c>
      <c r="AW199" s="47" t="s">
        <v>413</v>
      </c>
      <c r="AX199" s="47">
        <v>1950</v>
      </c>
      <c r="AY199" s="47" t="s">
        <v>37</v>
      </c>
      <c r="AZ199" s="47" t="s">
        <v>43</v>
      </c>
      <c r="BA199" s="47" t="s">
        <v>414</v>
      </c>
      <c r="BB199" s="47" t="s">
        <v>39</v>
      </c>
    </row>
    <row r="200" spans="1:54" s="14" customFormat="1" ht="36" x14ac:dyDescent="0.25">
      <c r="A200" s="73">
        <v>961106510</v>
      </c>
      <c r="B200" s="47" t="s">
        <v>415</v>
      </c>
      <c r="C200" s="144">
        <v>42430</v>
      </c>
      <c r="D200" s="47" t="s">
        <v>264</v>
      </c>
      <c r="E200" s="48" t="s">
        <v>48</v>
      </c>
      <c r="F200" s="48" t="s">
        <v>48</v>
      </c>
      <c r="G200" s="48" t="s">
        <v>416</v>
      </c>
      <c r="H200" s="48" t="s">
        <v>48</v>
      </c>
      <c r="I200" s="47" t="s">
        <v>71</v>
      </c>
      <c r="J200" s="47" t="s">
        <v>37</v>
      </c>
      <c r="K200" s="47" t="s">
        <v>48</v>
      </c>
      <c r="L200" s="47">
        <v>452991</v>
      </c>
      <c r="M200" s="47" t="s">
        <v>38</v>
      </c>
      <c r="N200" s="69">
        <v>75000</v>
      </c>
      <c r="O200" s="69">
        <v>76500</v>
      </c>
      <c r="P200" s="67">
        <v>0.76500000000000001</v>
      </c>
      <c r="Q200" s="69">
        <v>100000</v>
      </c>
      <c r="R200" s="47" t="s">
        <v>39</v>
      </c>
      <c r="S200" s="47" t="s">
        <v>79</v>
      </c>
      <c r="T200" s="68">
        <v>1.568605</v>
      </c>
      <c r="U200" s="69">
        <v>100000</v>
      </c>
      <c r="V200" s="47" t="s">
        <v>51</v>
      </c>
      <c r="W200" s="47" t="s">
        <v>43</v>
      </c>
      <c r="X200" s="47" t="s">
        <v>77</v>
      </c>
      <c r="Y200" s="67">
        <v>4.0899999999999999E-2</v>
      </c>
      <c r="Z200" s="47">
        <v>32</v>
      </c>
      <c r="AA200" s="47" t="s">
        <v>43</v>
      </c>
      <c r="AB200" s="47">
        <v>25</v>
      </c>
      <c r="AC200" s="47">
        <v>57</v>
      </c>
      <c r="AD200" s="47" t="s">
        <v>43</v>
      </c>
      <c r="AE200" s="47" t="s">
        <v>53</v>
      </c>
      <c r="AF200" s="47" t="s">
        <v>43</v>
      </c>
      <c r="AG200" s="47" t="s">
        <v>43</v>
      </c>
      <c r="AH200" s="47" t="s">
        <v>37</v>
      </c>
      <c r="AI200" s="47" t="s">
        <v>40</v>
      </c>
      <c r="AJ200" s="47" t="s">
        <v>43</v>
      </c>
      <c r="AK200" s="47" t="s">
        <v>43</v>
      </c>
      <c r="AL200" s="47" t="s">
        <v>43</v>
      </c>
      <c r="AM200" s="160" t="s">
        <v>43</v>
      </c>
      <c r="AN200" s="47" t="s">
        <v>43</v>
      </c>
      <c r="AO200" s="160">
        <v>0</v>
      </c>
      <c r="AP200" s="160">
        <v>0</v>
      </c>
      <c r="AQ200" s="47" t="s">
        <v>37</v>
      </c>
      <c r="AR200" s="47" t="s">
        <v>37</v>
      </c>
      <c r="AS200" s="49" t="s">
        <v>43</v>
      </c>
      <c r="AT200" s="47" t="s">
        <v>69</v>
      </c>
      <c r="AU200" s="47" t="s">
        <v>42</v>
      </c>
      <c r="AV200" s="73">
        <v>4</v>
      </c>
      <c r="AW200" s="47" t="s">
        <v>417</v>
      </c>
      <c r="AX200" s="47">
        <v>1980</v>
      </c>
      <c r="AY200" s="47" t="s">
        <v>37</v>
      </c>
      <c r="AZ200" s="47" t="s">
        <v>43</v>
      </c>
      <c r="BA200" s="47" t="s">
        <v>418</v>
      </c>
      <c r="BB200" s="47" t="s">
        <v>39</v>
      </c>
    </row>
    <row r="201" spans="1:54" s="14" customFormat="1" ht="24" x14ac:dyDescent="0.25">
      <c r="A201" s="73">
        <v>961106608</v>
      </c>
      <c r="B201" s="47" t="s">
        <v>419</v>
      </c>
      <c r="C201" s="144">
        <v>42430</v>
      </c>
      <c r="D201" s="47" t="s">
        <v>264</v>
      </c>
      <c r="E201" s="48" t="s">
        <v>48</v>
      </c>
      <c r="F201" s="48" t="s">
        <v>48</v>
      </c>
      <c r="G201" s="48" t="s">
        <v>212</v>
      </c>
      <c r="H201" s="48" t="s">
        <v>48</v>
      </c>
      <c r="I201" s="47" t="s">
        <v>329</v>
      </c>
      <c r="J201" s="47" t="s">
        <v>37</v>
      </c>
      <c r="K201" s="47" t="s">
        <v>48</v>
      </c>
      <c r="L201" s="47">
        <v>300505</v>
      </c>
      <c r="M201" s="47" t="s">
        <v>57</v>
      </c>
      <c r="N201" s="69">
        <v>67367</v>
      </c>
      <c r="O201" s="69">
        <v>67367</v>
      </c>
      <c r="P201" s="67">
        <v>0.53893599999999997</v>
      </c>
      <c r="Q201" s="69">
        <v>125000</v>
      </c>
      <c r="R201" s="47" t="s">
        <v>37</v>
      </c>
      <c r="S201" s="47" t="s">
        <v>43</v>
      </c>
      <c r="T201" s="47" t="s">
        <v>43</v>
      </c>
      <c r="U201" s="49" t="s">
        <v>43</v>
      </c>
      <c r="V201" s="47" t="s">
        <v>43</v>
      </c>
      <c r="W201" s="47" t="s">
        <v>43</v>
      </c>
      <c r="X201" s="47" t="s">
        <v>44</v>
      </c>
      <c r="Y201" s="67">
        <v>3.7900000000000003E-2</v>
      </c>
      <c r="Z201" s="47">
        <v>36</v>
      </c>
      <c r="AA201" s="47">
        <v>39</v>
      </c>
      <c r="AB201" s="47">
        <v>20</v>
      </c>
      <c r="AC201" s="47">
        <v>56</v>
      </c>
      <c r="AD201" s="47">
        <v>59</v>
      </c>
      <c r="AE201" s="47" t="s">
        <v>53</v>
      </c>
      <c r="AF201" s="47" t="s">
        <v>53</v>
      </c>
      <c r="AG201" s="47" t="s">
        <v>37</v>
      </c>
      <c r="AH201" s="47" t="s">
        <v>43</v>
      </c>
      <c r="AI201" s="47" t="s">
        <v>40</v>
      </c>
      <c r="AJ201" s="47" t="s">
        <v>40</v>
      </c>
      <c r="AK201" s="47" t="s">
        <v>50</v>
      </c>
      <c r="AL201" s="47" t="s">
        <v>45</v>
      </c>
      <c r="AM201" s="158">
        <v>10733</v>
      </c>
      <c r="AN201" s="47" t="s">
        <v>45</v>
      </c>
      <c r="AO201" s="160"/>
      <c r="AP201" s="160"/>
      <c r="AQ201" s="47" t="s">
        <v>37</v>
      </c>
      <c r="AR201" s="47" t="s">
        <v>39</v>
      </c>
      <c r="AS201" s="69">
        <v>16667</v>
      </c>
      <c r="AT201" s="47" t="s">
        <v>41</v>
      </c>
      <c r="AU201" s="47" t="s">
        <v>42</v>
      </c>
      <c r="AV201" s="73">
        <v>3</v>
      </c>
      <c r="AW201" s="47" t="s">
        <v>420</v>
      </c>
      <c r="AX201" s="47">
        <v>1920</v>
      </c>
      <c r="AY201" s="47" t="s">
        <v>37</v>
      </c>
      <c r="AZ201" s="47" t="s">
        <v>43</v>
      </c>
      <c r="BA201" s="47" t="s">
        <v>421</v>
      </c>
      <c r="BB201" s="47" t="s">
        <v>39</v>
      </c>
    </row>
    <row r="202" spans="1:54" s="14" customFormat="1" ht="48" x14ac:dyDescent="0.25">
      <c r="A202" s="73">
        <v>961108006</v>
      </c>
      <c r="B202" s="47" t="s">
        <v>422</v>
      </c>
      <c r="C202" s="144">
        <v>42430</v>
      </c>
      <c r="D202" s="47" t="s">
        <v>264</v>
      </c>
      <c r="E202" s="48" t="s">
        <v>48</v>
      </c>
      <c r="F202" s="48" t="s">
        <v>48</v>
      </c>
      <c r="G202" s="48" t="s">
        <v>423</v>
      </c>
      <c r="H202" s="48" t="s">
        <v>199</v>
      </c>
      <c r="I202" s="47" t="s">
        <v>94</v>
      </c>
      <c r="J202" s="47" t="s">
        <v>37</v>
      </c>
      <c r="K202" s="47" t="s">
        <v>424</v>
      </c>
      <c r="L202" s="47">
        <v>149309</v>
      </c>
      <c r="M202" s="47" t="s">
        <v>57</v>
      </c>
      <c r="N202" s="69">
        <v>165000</v>
      </c>
      <c r="O202" s="69">
        <v>165000</v>
      </c>
      <c r="P202" s="67">
        <v>0.55000000000000004</v>
      </c>
      <c r="Q202" s="69">
        <v>300000</v>
      </c>
      <c r="R202" s="47" t="s">
        <v>37</v>
      </c>
      <c r="S202" s="47" t="s">
        <v>43</v>
      </c>
      <c r="T202" s="47" t="s">
        <v>43</v>
      </c>
      <c r="U202" s="49" t="s">
        <v>43</v>
      </c>
      <c r="V202" s="47" t="s">
        <v>43</v>
      </c>
      <c r="W202" s="47" t="s">
        <v>43</v>
      </c>
      <c r="X202" s="47" t="s">
        <v>44</v>
      </c>
      <c r="Y202" s="67">
        <v>3.8899999999999997E-2</v>
      </c>
      <c r="Z202" s="47">
        <v>50</v>
      </c>
      <c r="AA202" s="47">
        <v>48</v>
      </c>
      <c r="AB202" s="47">
        <v>17</v>
      </c>
      <c r="AC202" s="47">
        <v>67</v>
      </c>
      <c r="AD202" s="47">
        <v>65</v>
      </c>
      <c r="AE202" s="47" t="s">
        <v>53</v>
      </c>
      <c r="AF202" s="47" t="s">
        <v>53</v>
      </c>
      <c r="AG202" s="47" t="s">
        <v>37</v>
      </c>
      <c r="AH202" s="47" t="s">
        <v>43</v>
      </c>
      <c r="AI202" s="47" t="s">
        <v>40</v>
      </c>
      <c r="AJ202" s="47" t="s">
        <v>40</v>
      </c>
      <c r="AK202" s="47" t="s">
        <v>50</v>
      </c>
      <c r="AL202" s="47" t="s">
        <v>45</v>
      </c>
      <c r="AM202" s="158">
        <v>55000</v>
      </c>
      <c r="AN202" s="47" t="s">
        <v>45</v>
      </c>
      <c r="AO202" s="158">
        <v>15792</v>
      </c>
      <c r="AP202" s="158">
        <v>70792</v>
      </c>
      <c r="AQ202" s="47" t="s">
        <v>37</v>
      </c>
      <c r="AR202" s="47" t="s">
        <v>37</v>
      </c>
      <c r="AS202" s="69">
        <v>25851</v>
      </c>
      <c r="AT202" s="47" t="s">
        <v>41</v>
      </c>
      <c r="AU202" s="47" t="s">
        <v>52</v>
      </c>
      <c r="AV202" s="73">
        <v>3</v>
      </c>
      <c r="AW202" s="47" t="s">
        <v>425</v>
      </c>
      <c r="AX202" s="47">
        <v>1930</v>
      </c>
      <c r="AY202" s="47" t="s">
        <v>37</v>
      </c>
      <c r="AZ202" s="47" t="s">
        <v>43</v>
      </c>
      <c r="BA202" s="47" t="s">
        <v>426</v>
      </c>
      <c r="BB202" s="47" t="s">
        <v>39</v>
      </c>
    </row>
    <row r="203" spans="1:54" s="14" customFormat="1" ht="36" x14ac:dyDescent="0.25">
      <c r="A203" s="73">
        <v>961109402</v>
      </c>
      <c r="B203" s="47" t="s">
        <v>427</v>
      </c>
      <c r="C203" s="144">
        <v>42430</v>
      </c>
      <c r="D203" s="47" t="s">
        <v>264</v>
      </c>
      <c r="E203" s="48" t="s">
        <v>48</v>
      </c>
      <c r="F203" s="48" t="s">
        <v>48</v>
      </c>
      <c r="G203" s="48" t="s">
        <v>428</v>
      </c>
      <c r="H203" s="48" t="s">
        <v>48</v>
      </c>
      <c r="I203" s="47" t="s">
        <v>191</v>
      </c>
      <c r="J203" s="47" t="s">
        <v>37</v>
      </c>
      <c r="K203" s="47" t="s">
        <v>48</v>
      </c>
      <c r="L203" s="47">
        <v>407627</v>
      </c>
      <c r="M203" s="47" t="s">
        <v>57</v>
      </c>
      <c r="N203" s="69">
        <v>50000</v>
      </c>
      <c r="O203" s="69">
        <v>51000</v>
      </c>
      <c r="P203" s="67">
        <v>0.42499999999999999</v>
      </c>
      <c r="Q203" s="69">
        <v>120000</v>
      </c>
      <c r="R203" s="47" t="s">
        <v>39</v>
      </c>
      <c r="S203" s="47" t="s">
        <v>78</v>
      </c>
      <c r="T203" s="68">
        <v>2.0320855</v>
      </c>
      <c r="U203" s="49" t="s">
        <v>43</v>
      </c>
      <c r="V203" s="47" t="s">
        <v>43</v>
      </c>
      <c r="W203" s="47" t="s">
        <v>43</v>
      </c>
      <c r="X203" s="47" t="s">
        <v>77</v>
      </c>
      <c r="Y203" s="67">
        <v>3.8899999999999997E-2</v>
      </c>
      <c r="Z203" s="47">
        <v>46</v>
      </c>
      <c r="AA203" s="47" t="s">
        <v>43</v>
      </c>
      <c r="AB203" s="47">
        <v>20</v>
      </c>
      <c r="AC203" s="47">
        <v>66</v>
      </c>
      <c r="AD203" s="47" t="s">
        <v>43</v>
      </c>
      <c r="AE203" s="47" t="s">
        <v>53</v>
      </c>
      <c r="AF203" s="47" t="s">
        <v>43</v>
      </c>
      <c r="AG203" s="47" t="s">
        <v>43</v>
      </c>
      <c r="AH203" s="47" t="s">
        <v>43</v>
      </c>
      <c r="AI203" s="47" t="s">
        <v>55</v>
      </c>
      <c r="AJ203" s="47" t="s">
        <v>43</v>
      </c>
      <c r="AK203" s="47" t="s">
        <v>43</v>
      </c>
      <c r="AL203" s="47" t="s">
        <v>43</v>
      </c>
      <c r="AM203" s="160">
        <v>0</v>
      </c>
      <c r="AN203" s="47" t="s">
        <v>43</v>
      </c>
      <c r="AO203" s="160">
        <v>0</v>
      </c>
      <c r="AP203" s="160">
        <v>0</v>
      </c>
      <c r="AQ203" s="47" t="s">
        <v>37</v>
      </c>
      <c r="AR203" s="47" t="s">
        <v>37</v>
      </c>
      <c r="AS203" s="49">
        <v>0</v>
      </c>
      <c r="AT203" s="47" t="s">
        <v>41</v>
      </c>
      <c r="AU203" s="47" t="s">
        <v>52</v>
      </c>
      <c r="AV203" s="73">
        <v>3</v>
      </c>
      <c r="AW203" s="47" t="s">
        <v>429</v>
      </c>
      <c r="AX203" s="47">
        <v>1950</v>
      </c>
      <c r="AY203" s="47" t="s">
        <v>37</v>
      </c>
      <c r="AZ203" s="47" t="s">
        <v>43</v>
      </c>
      <c r="BA203" s="47" t="s">
        <v>430</v>
      </c>
      <c r="BB203" s="47" t="s">
        <v>39</v>
      </c>
    </row>
    <row r="204" spans="1:54" s="14" customFormat="1" ht="36" x14ac:dyDescent="0.25">
      <c r="A204" s="73">
        <v>9001366846</v>
      </c>
      <c r="B204" s="47" t="s">
        <v>236</v>
      </c>
      <c r="C204" s="144">
        <v>42430</v>
      </c>
      <c r="D204" s="47" t="s">
        <v>264</v>
      </c>
      <c r="E204" s="48" t="s">
        <v>48</v>
      </c>
      <c r="F204" s="48" t="s">
        <v>48</v>
      </c>
      <c r="G204" s="48" t="s">
        <v>237</v>
      </c>
      <c r="H204" s="48" t="s">
        <v>91</v>
      </c>
      <c r="I204" s="47" t="s">
        <v>81</v>
      </c>
      <c r="J204" s="47" t="s">
        <v>37</v>
      </c>
      <c r="K204" s="47" t="s">
        <v>238</v>
      </c>
      <c r="L204" s="47">
        <v>404016</v>
      </c>
      <c r="M204" s="47" t="s">
        <v>57</v>
      </c>
      <c r="N204" s="69">
        <v>175000</v>
      </c>
      <c r="O204" s="69">
        <v>175000</v>
      </c>
      <c r="P204" s="67">
        <v>0.7</v>
      </c>
      <c r="Q204" s="69">
        <v>250000</v>
      </c>
      <c r="R204" s="47" t="s">
        <v>37</v>
      </c>
      <c r="S204" s="47" t="s">
        <v>43</v>
      </c>
      <c r="T204" s="47" t="s">
        <v>43</v>
      </c>
      <c r="U204" s="49" t="s">
        <v>43</v>
      </c>
      <c r="V204" s="47" t="s">
        <v>43</v>
      </c>
      <c r="W204" s="47" t="s">
        <v>43</v>
      </c>
      <c r="X204" s="47" t="s">
        <v>44</v>
      </c>
      <c r="Y204" s="67">
        <v>3.5900000000000001E-2</v>
      </c>
      <c r="Z204" s="47">
        <v>38</v>
      </c>
      <c r="AA204" s="47">
        <v>34</v>
      </c>
      <c r="AB204" s="47">
        <v>25</v>
      </c>
      <c r="AC204" s="47">
        <v>63</v>
      </c>
      <c r="AD204" s="47">
        <v>59</v>
      </c>
      <c r="AE204" s="47" t="s">
        <v>53</v>
      </c>
      <c r="AF204" s="47" t="s">
        <v>54</v>
      </c>
      <c r="AG204" s="47" t="s">
        <v>37</v>
      </c>
      <c r="AH204" s="47" t="s">
        <v>43</v>
      </c>
      <c r="AI204" s="47" t="s">
        <v>40</v>
      </c>
      <c r="AJ204" s="47" t="s">
        <v>40</v>
      </c>
      <c r="AK204" s="47" t="s">
        <v>50</v>
      </c>
      <c r="AL204" s="47" t="s">
        <v>45</v>
      </c>
      <c r="AM204" s="158">
        <v>24906</v>
      </c>
      <c r="AN204" s="47" t="s">
        <v>45</v>
      </c>
      <c r="AO204" s="158">
        <v>25154</v>
      </c>
      <c r="AP204" s="158">
        <v>50060</v>
      </c>
      <c r="AQ204" s="47" t="s">
        <v>37</v>
      </c>
      <c r="AR204" s="47" t="s">
        <v>37</v>
      </c>
      <c r="AS204" s="49">
        <v>0</v>
      </c>
      <c r="AT204" s="47" t="s">
        <v>41</v>
      </c>
      <c r="AU204" s="47" t="s">
        <v>52</v>
      </c>
      <c r="AV204" s="73">
        <v>4</v>
      </c>
      <c r="AW204" s="47" t="s">
        <v>240</v>
      </c>
      <c r="AX204" s="47">
        <v>1957</v>
      </c>
      <c r="AY204" s="47" t="s">
        <v>37</v>
      </c>
      <c r="AZ204" s="47" t="s">
        <v>43</v>
      </c>
      <c r="BA204" s="47" t="s">
        <v>241</v>
      </c>
      <c r="BB204" s="47" t="s">
        <v>39</v>
      </c>
    </row>
    <row r="205" spans="1:54" s="14" customFormat="1" ht="192" x14ac:dyDescent="0.25">
      <c r="A205" s="73">
        <v>9001369141</v>
      </c>
      <c r="B205" s="47" t="s">
        <v>431</v>
      </c>
      <c r="C205" s="144">
        <v>42430</v>
      </c>
      <c r="D205" s="47" t="s">
        <v>264</v>
      </c>
      <c r="E205" s="48" t="s">
        <v>48</v>
      </c>
      <c r="F205" s="48" t="s">
        <v>48</v>
      </c>
      <c r="G205" s="48" t="s">
        <v>432</v>
      </c>
      <c r="H205" s="48" t="s">
        <v>48</v>
      </c>
      <c r="I205" s="47" t="s">
        <v>68</v>
      </c>
      <c r="J205" s="47" t="s">
        <v>37</v>
      </c>
      <c r="K205" s="47" t="s">
        <v>433</v>
      </c>
      <c r="L205" s="47">
        <v>499653</v>
      </c>
      <c r="M205" s="47" t="s">
        <v>38</v>
      </c>
      <c r="N205" s="69">
        <v>276250</v>
      </c>
      <c r="O205" s="69">
        <v>277549</v>
      </c>
      <c r="P205" s="67">
        <v>0.85399689999999995</v>
      </c>
      <c r="Q205" s="69">
        <v>335000</v>
      </c>
      <c r="R205" s="47" t="s">
        <v>37</v>
      </c>
      <c r="S205" s="47" t="s">
        <v>43</v>
      </c>
      <c r="T205" s="47" t="s">
        <v>43</v>
      </c>
      <c r="U205" s="69">
        <v>325000</v>
      </c>
      <c r="V205" s="47" t="s">
        <v>51</v>
      </c>
      <c r="W205" s="47" t="s">
        <v>43</v>
      </c>
      <c r="X205" s="47" t="s">
        <v>44</v>
      </c>
      <c r="Y205" s="67">
        <v>4.24E-2</v>
      </c>
      <c r="Z205" s="47">
        <v>44</v>
      </c>
      <c r="AA205" s="47">
        <v>43</v>
      </c>
      <c r="AB205" s="47">
        <v>22</v>
      </c>
      <c r="AC205" s="47">
        <v>66</v>
      </c>
      <c r="AD205" s="47">
        <v>65</v>
      </c>
      <c r="AE205" s="47" t="s">
        <v>53</v>
      </c>
      <c r="AF205" s="47" t="s">
        <v>53</v>
      </c>
      <c r="AG205" s="47" t="s">
        <v>37</v>
      </c>
      <c r="AH205" s="47" t="s">
        <v>37</v>
      </c>
      <c r="AI205" s="47" t="s">
        <v>40</v>
      </c>
      <c r="AJ205" s="47" t="s">
        <v>40</v>
      </c>
      <c r="AK205" s="47" t="s">
        <v>50</v>
      </c>
      <c r="AL205" s="47" t="s">
        <v>201</v>
      </c>
      <c r="AM205" s="158">
        <v>86020</v>
      </c>
      <c r="AN205" s="47" t="s">
        <v>67</v>
      </c>
      <c r="AO205" s="160">
        <v>0</v>
      </c>
      <c r="AP205" s="158">
        <v>86020</v>
      </c>
      <c r="AQ205" s="47" t="s">
        <v>37</v>
      </c>
      <c r="AR205" s="47" t="s">
        <v>37</v>
      </c>
      <c r="AS205" s="49" t="s">
        <v>43</v>
      </c>
      <c r="AT205" s="47" t="s">
        <v>41</v>
      </c>
      <c r="AU205" s="47" t="s">
        <v>58</v>
      </c>
      <c r="AV205" s="73">
        <v>4</v>
      </c>
      <c r="AW205" s="47" t="s">
        <v>434</v>
      </c>
      <c r="AX205" s="47">
        <v>1901</v>
      </c>
      <c r="AY205" s="47" t="s">
        <v>37</v>
      </c>
      <c r="AZ205" s="47" t="s">
        <v>43</v>
      </c>
      <c r="BA205" s="47" t="s">
        <v>435</v>
      </c>
      <c r="BB205" s="47" t="s">
        <v>39</v>
      </c>
    </row>
    <row r="206" spans="1:54" s="14" customFormat="1" ht="48" x14ac:dyDescent="0.25">
      <c r="A206" s="73">
        <v>9001369485</v>
      </c>
      <c r="B206" s="47" t="s">
        <v>436</v>
      </c>
      <c r="C206" s="144">
        <v>42430</v>
      </c>
      <c r="D206" s="47" t="s">
        <v>264</v>
      </c>
      <c r="E206" s="48" t="s">
        <v>48</v>
      </c>
      <c r="F206" s="48" t="s">
        <v>48</v>
      </c>
      <c r="G206" s="48" t="s">
        <v>437</v>
      </c>
      <c r="H206" s="48" t="s">
        <v>91</v>
      </c>
      <c r="I206" s="47" t="s">
        <v>71</v>
      </c>
      <c r="J206" s="47" t="s">
        <v>37</v>
      </c>
      <c r="K206" s="47" t="s">
        <v>48</v>
      </c>
      <c r="L206" s="47">
        <v>200206</v>
      </c>
      <c r="M206" s="47" t="s">
        <v>38</v>
      </c>
      <c r="N206" s="69">
        <v>439000</v>
      </c>
      <c r="O206" s="69">
        <v>439999</v>
      </c>
      <c r="P206" s="67">
        <v>0.79999810000000005</v>
      </c>
      <c r="Q206" s="69">
        <v>550000</v>
      </c>
      <c r="R206" s="47" t="s">
        <v>37</v>
      </c>
      <c r="S206" s="47" t="s">
        <v>43</v>
      </c>
      <c r="T206" s="47" t="s">
        <v>43</v>
      </c>
      <c r="U206" s="69">
        <v>550000</v>
      </c>
      <c r="V206" s="47" t="s">
        <v>51</v>
      </c>
      <c r="W206" s="47" t="s">
        <v>43</v>
      </c>
      <c r="X206" s="47" t="s">
        <v>44</v>
      </c>
      <c r="Y206" s="67">
        <v>3.6900000000000002E-2</v>
      </c>
      <c r="Z206" s="47">
        <v>43</v>
      </c>
      <c r="AA206" s="47">
        <v>40</v>
      </c>
      <c r="AB206" s="47">
        <v>24</v>
      </c>
      <c r="AC206" s="47">
        <v>67</v>
      </c>
      <c r="AD206" s="47">
        <v>64</v>
      </c>
      <c r="AE206" s="47" t="s">
        <v>53</v>
      </c>
      <c r="AF206" s="47" t="s">
        <v>53</v>
      </c>
      <c r="AG206" s="47" t="s">
        <v>37</v>
      </c>
      <c r="AH206" s="47" t="s">
        <v>37</v>
      </c>
      <c r="AI206" s="47" t="s">
        <v>40</v>
      </c>
      <c r="AJ206" s="47" t="s">
        <v>40</v>
      </c>
      <c r="AK206" s="47" t="s">
        <v>50</v>
      </c>
      <c r="AL206" s="47" t="s">
        <v>65</v>
      </c>
      <c r="AM206" s="158">
        <v>100022</v>
      </c>
      <c r="AN206" s="47" t="s">
        <v>45</v>
      </c>
      <c r="AO206" s="158">
        <v>10000</v>
      </c>
      <c r="AP206" s="158">
        <v>110022</v>
      </c>
      <c r="AQ206" s="47" t="s">
        <v>37</v>
      </c>
      <c r="AR206" s="47" t="s">
        <v>37</v>
      </c>
      <c r="AS206" s="49" t="s">
        <v>43</v>
      </c>
      <c r="AT206" s="47" t="s">
        <v>41</v>
      </c>
      <c r="AU206" s="47" t="s">
        <v>58</v>
      </c>
      <c r="AV206" s="73">
        <v>4</v>
      </c>
      <c r="AW206" s="47" t="s">
        <v>438</v>
      </c>
      <c r="AX206" s="47">
        <v>1930</v>
      </c>
      <c r="AY206" s="47" t="s">
        <v>37</v>
      </c>
      <c r="AZ206" s="47" t="s">
        <v>43</v>
      </c>
      <c r="BA206" s="47" t="s">
        <v>439</v>
      </c>
      <c r="BB206" s="47" t="s">
        <v>39</v>
      </c>
    </row>
    <row r="207" spans="1:54" s="14" customFormat="1" ht="156" x14ac:dyDescent="0.25">
      <c r="A207" s="73">
        <v>9001369722</v>
      </c>
      <c r="B207" s="47" t="s">
        <v>232</v>
      </c>
      <c r="C207" s="144">
        <v>42430</v>
      </c>
      <c r="D207" s="47" t="s">
        <v>264</v>
      </c>
      <c r="E207" s="48" t="s">
        <v>48</v>
      </c>
      <c r="F207" s="48" t="s">
        <v>48</v>
      </c>
      <c r="G207" s="48" t="s">
        <v>267</v>
      </c>
      <c r="H207" s="48" t="s">
        <v>224</v>
      </c>
      <c r="I207" s="47" t="s">
        <v>93</v>
      </c>
      <c r="J207" s="47" t="s">
        <v>37</v>
      </c>
      <c r="K207" s="47" t="s">
        <v>233</v>
      </c>
      <c r="L207" s="47">
        <v>216704</v>
      </c>
      <c r="M207" s="47" t="s">
        <v>38</v>
      </c>
      <c r="N207" s="69">
        <v>200000</v>
      </c>
      <c r="O207" s="69">
        <v>200999</v>
      </c>
      <c r="P207" s="67">
        <v>0.32159840000000001</v>
      </c>
      <c r="Q207" s="69">
        <v>625000</v>
      </c>
      <c r="R207" s="47" t="s">
        <v>37</v>
      </c>
      <c r="S207" s="47" t="s">
        <v>43</v>
      </c>
      <c r="T207" s="47" t="s">
        <v>43</v>
      </c>
      <c r="U207" s="69">
        <v>625000</v>
      </c>
      <c r="V207" s="47" t="s">
        <v>51</v>
      </c>
      <c r="W207" s="47" t="s">
        <v>43</v>
      </c>
      <c r="X207" s="47" t="s">
        <v>44</v>
      </c>
      <c r="Y207" s="67">
        <v>3.09E-2</v>
      </c>
      <c r="Z207" s="47">
        <v>46</v>
      </c>
      <c r="AA207" s="47">
        <v>42</v>
      </c>
      <c r="AB207" s="47">
        <v>20</v>
      </c>
      <c r="AC207" s="47">
        <v>66</v>
      </c>
      <c r="AD207" s="47">
        <v>62</v>
      </c>
      <c r="AE207" s="47" t="s">
        <v>53</v>
      </c>
      <c r="AF207" s="47" t="s">
        <v>53</v>
      </c>
      <c r="AG207" s="47" t="s">
        <v>37</v>
      </c>
      <c r="AH207" s="47" t="s">
        <v>37</v>
      </c>
      <c r="AI207" s="47" t="s">
        <v>40</v>
      </c>
      <c r="AJ207" s="47" t="s">
        <v>40</v>
      </c>
      <c r="AK207" s="47" t="s">
        <v>50</v>
      </c>
      <c r="AL207" s="47" t="s">
        <v>65</v>
      </c>
      <c r="AM207" s="158">
        <v>23974</v>
      </c>
      <c r="AN207" s="47" t="s">
        <v>65</v>
      </c>
      <c r="AO207" s="160"/>
      <c r="AP207" s="160"/>
      <c r="AQ207" s="47" t="s">
        <v>37</v>
      </c>
      <c r="AR207" s="47" t="s">
        <v>37</v>
      </c>
      <c r="AS207" s="49" t="s">
        <v>43</v>
      </c>
      <c r="AT207" s="47" t="s">
        <v>41</v>
      </c>
      <c r="AU207" s="47" t="s">
        <v>58</v>
      </c>
      <c r="AV207" s="73">
        <v>4</v>
      </c>
      <c r="AW207" s="47" t="s">
        <v>234</v>
      </c>
      <c r="AX207" s="47">
        <v>1865</v>
      </c>
      <c r="AY207" s="47" t="s">
        <v>37</v>
      </c>
      <c r="AZ207" s="47" t="s">
        <v>43</v>
      </c>
      <c r="BA207" s="47" t="s">
        <v>235</v>
      </c>
      <c r="BB207" s="47" t="s">
        <v>39</v>
      </c>
    </row>
    <row r="208" spans="1:54" s="14" customFormat="1" ht="24" x14ac:dyDescent="0.25">
      <c r="A208" s="73">
        <v>9001369723</v>
      </c>
      <c r="B208" s="47" t="s">
        <v>440</v>
      </c>
      <c r="C208" s="144">
        <v>42430</v>
      </c>
      <c r="D208" s="47" t="s">
        <v>62</v>
      </c>
      <c r="E208" s="48" t="s">
        <v>48</v>
      </c>
      <c r="F208" s="48" t="s">
        <v>48</v>
      </c>
      <c r="G208" s="48" t="s">
        <v>48</v>
      </c>
      <c r="H208" s="48" t="s">
        <v>48</v>
      </c>
      <c r="I208" s="47" t="s">
        <v>94</v>
      </c>
      <c r="J208" s="47" t="s">
        <v>37</v>
      </c>
      <c r="K208" s="47" t="s">
        <v>48</v>
      </c>
      <c r="L208" s="47">
        <v>468287</v>
      </c>
      <c r="M208" s="47" t="s">
        <v>38</v>
      </c>
      <c r="N208" s="69">
        <v>105400</v>
      </c>
      <c r="O208" s="69">
        <v>105400</v>
      </c>
      <c r="P208" s="67">
        <v>0.85</v>
      </c>
      <c r="Q208" s="69">
        <v>124000</v>
      </c>
      <c r="R208" s="47" t="s">
        <v>37</v>
      </c>
      <c r="S208" s="47" t="s">
        <v>43</v>
      </c>
      <c r="T208" s="47" t="s">
        <v>43</v>
      </c>
      <c r="U208" s="69">
        <v>124000</v>
      </c>
      <c r="V208" s="47" t="s">
        <v>70</v>
      </c>
      <c r="W208" s="66">
        <v>18600</v>
      </c>
      <c r="X208" s="47" t="s">
        <v>44</v>
      </c>
      <c r="Y208" s="67">
        <v>4.7399999999999998E-2</v>
      </c>
      <c r="Z208" s="47">
        <v>33</v>
      </c>
      <c r="AA208" s="47">
        <v>34</v>
      </c>
      <c r="AB208" s="47">
        <v>32</v>
      </c>
      <c r="AC208" s="47">
        <v>65</v>
      </c>
      <c r="AD208" s="47">
        <v>66</v>
      </c>
      <c r="AE208" s="47" t="s">
        <v>49</v>
      </c>
      <c r="AF208" s="47" t="s">
        <v>49</v>
      </c>
      <c r="AG208" s="47" t="s">
        <v>37</v>
      </c>
      <c r="AH208" s="47" t="s">
        <v>39</v>
      </c>
      <c r="AI208" s="47" t="s">
        <v>40</v>
      </c>
      <c r="AJ208" s="47" t="s">
        <v>40</v>
      </c>
      <c r="AK208" s="47" t="s">
        <v>50</v>
      </c>
      <c r="AL208" s="47" t="s">
        <v>45</v>
      </c>
      <c r="AM208" s="158">
        <v>24057</v>
      </c>
      <c r="AN208" s="47" t="s">
        <v>45</v>
      </c>
      <c r="AO208" s="158">
        <v>29795</v>
      </c>
      <c r="AP208" s="158">
        <v>53852</v>
      </c>
      <c r="AQ208" s="47" t="s">
        <v>37</v>
      </c>
      <c r="AR208" s="47" t="s">
        <v>37</v>
      </c>
      <c r="AS208" s="49" t="s">
        <v>43</v>
      </c>
      <c r="AT208" s="47" t="s">
        <v>41</v>
      </c>
      <c r="AU208" s="47" t="s">
        <v>52</v>
      </c>
      <c r="AV208" s="73">
        <v>3</v>
      </c>
      <c r="AW208" s="47" t="s">
        <v>441</v>
      </c>
      <c r="AX208" s="47">
        <v>1900</v>
      </c>
      <c r="AY208" s="47" t="s">
        <v>37</v>
      </c>
      <c r="AZ208" s="47" t="s">
        <v>43</v>
      </c>
      <c r="BA208" s="47" t="s">
        <v>442</v>
      </c>
      <c r="BB208" s="47" t="s">
        <v>39</v>
      </c>
    </row>
    <row r="209" spans="1:54" s="14" customFormat="1" ht="48" x14ac:dyDescent="0.25">
      <c r="A209" s="73">
        <v>9001370099</v>
      </c>
      <c r="B209" s="47" t="s">
        <v>443</v>
      </c>
      <c r="C209" s="144">
        <v>42430</v>
      </c>
      <c r="D209" s="47" t="s">
        <v>62</v>
      </c>
      <c r="E209" s="48" t="s">
        <v>48</v>
      </c>
      <c r="F209" s="48" t="s">
        <v>48</v>
      </c>
      <c r="G209" s="48" t="s">
        <v>48</v>
      </c>
      <c r="H209" s="48" t="s">
        <v>199</v>
      </c>
      <c r="I209" s="47" t="s">
        <v>71</v>
      </c>
      <c r="J209" s="47" t="s">
        <v>37</v>
      </c>
      <c r="K209" s="47" t="s">
        <v>444</v>
      </c>
      <c r="L209" s="47">
        <v>184591</v>
      </c>
      <c r="M209" s="47" t="s">
        <v>38</v>
      </c>
      <c r="N209" s="69">
        <v>393750</v>
      </c>
      <c r="O209" s="69">
        <v>394749</v>
      </c>
      <c r="P209" s="67">
        <v>0.75190279999999998</v>
      </c>
      <c r="Q209" s="69">
        <v>525000</v>
      </c>
      <c r="R209" s="47" t="s">
        <v>37</v>
      </c>
      <c r="S209" s="47" t="s">
        <v>43</v>
      </c>
      <c r="T209" s="47" t="s">
        <v>43</v>
      </c>
      <c r="U209" s="69">
        <v>525000</v>
      </c>
      <c r="V209" s="47" t="s">
        <v>51</v>
      </c>
      <c r="W209" s="47" t="s">
        <v>43</v>
      </c>
      <c r="X209" s="47" t="s">
        <v>44</v>
      </c>
      <c r="Y209" s="67">
        <v>3.1899999999999998E-2</v>
      </c>
      <c r="Z209" s="47">
        <v>34</v>
      </c>
      <c r="AA209" s="47">
        <v>33</v>
      </c>
      <c r="AB209" s="47">
        <v>33</v>
      </c>
      <c r="AC209" s="47">
        <v>67</v>
      </c>
      <c r="AD209" s="47">
        <v>66</v>
      </c>
      <c r="AE209" s="47" t="s">
        <v>49</v>
      </c>
      <c r="AF209" s="47" t="s">
        <v>49</v>
      </c>
      <c r="AG209" s="47" t="s">
        <v>37</v>
      </c>
      <c r="AH209" s="47" t="s">
        <v>37</v>
      </c>
      <c r="AI209" s="47" t="s">
        <v>55</v>
      </c>
      <c r="AJ209" s="47" t="s">
        <v>55</v>
      </c>
      <c r="AK209" s="47" t="s">
        <v>164</v>
      </c>
      <c r="AL209" s="47" t="s">
        <v>45</v>
      </c>
      <c r="AM209" s="158">
        <v>60000</v>
      </c>
      <c r="AN209" s="47" t="s">
        <v>45</v>
      </c>
      <c r="AO209" s="160"/>
      <c r="AP209" s="160"/>
      <c r="AQ209" s="47" t="s">
        <v>37</v>
      </c>
      <c r="AR209" s="47" t="s">
        <v>37</v>
      </c>
      <c r="AS209" s="49" t="s">
        <v>43</v>
      </c>
      <c r="AT209" s="47" t="s">
        <v>75</v>
      </c>
      <c r="AU209" s="47" t="s">
        <v>84</v>
      </c>
      <c r="AV209" s="73">
        <v>2</v>
      </c>
      <c r="AW209" s="47" t="s">
        <v>445</v>
      </c>
      <c r="AX209" s="47">
        <v>1900</v>
      </c>
      <c r="AY209" s="47" t="s">
        <v>39</v>
      </c>
      <c r="AZ209" s="47">
        <v>119</v>
      </c>
      <c r="BA209" s="47" t="s">
        <v>446</v>
      </c>
      <c r="BB209" s="47" t="s">
        <v>39</v>
      </c>
    </row>
    <row r="210" spans="1:54" s="14" customFormat="1" ht="144" x14ac:dyDescent="0.25">
      <c r="A210" s="73">
        <v>9001370271</v>
      </c>
      <c r="B210" s="47" t="s">
        <v>447</v>
      </c>
      <c r="C210" s="144">
        <v>42430</v>
      </c>
      <c r="D210" s="47" t="s">
        <v>264</v>
      </c>
      <c r="E210" s="48" t="s">
        <v>48</v>
      </c>
      <c r="F210" s="48" t="s">
        <v>48</v>
      </c>
      <c r="G210" s="48" t="s">
        <v>448</v>
      </c>
      <c r="H210" s="48" t="s">
        <v>449</v>
      </c>
      <c r="I210" s="47" t="s">
        <v>68</v>
      </c>
      <c r="J210" s="47" t="s">
        <v>37</v>
      </c>
      <c r="K210" s="47" t="s">
        <v>48</v>
      </c>
      <c r="L210" s="47">
        <v>301684</v>
      </c>
      <c r="M210" s="47" t="s">
        <v>38</v>
      </c>
      <c r="N210" s="69">
        <v>210375</v>
      </c>
      <c r="O210" s="69">
        <v>211674</v>
      </c>
      <c r="P210" s="67">
        <v>0.846696</v>
      </c>
      <c r="Q210" s="69">
        <v>250000</v>
      </c>
      <c r="R210" s="47" t="s">
        <v>37</v>
      </c>
      <c r="S210" s="47" t="s">
        <v>43</v>
      </c>
      <c r="T210" s="47" t="s">
        <v>43</v>
      </c>
      <c r="U210" s="69">
        <v>250000</v>
      </c>
      <c r="V210" s="47" t="s">
        <v>51</v>
      </c>
      <c r="W210" s="66">
        <v>27500</v>
      </c>
      <c r="X210" s="47" t="s">
        <v>44</v>
      </c>
      <c r="Y210" s="67">
        <v>4.4900000000000002E-2</v>
      </c>
      <c r="Z210" s="47">
        <v>24</v>
      </c>
      <c r="AA210" s="47">
        <v>33</v>
      </c>
      <c r="AB210" s="47">
        <v>30</v>
      </c>
      <c r="AC210" s="47">
        <v>54</v>
      </c>
      <c r="AD210" s="47">
        <v>63</v>
      </c>
      <c r="AE210" s="47" t="s">
        <v>54</v>
      </c>
      <c r="AF210" s="47" t="s">
        <v>49</v>
      </c>
      <c r="AG210" s="47" t="s">
        <v>37</v>
      </c>
      <c r="AH210" s="47" t="s">
        <v>39</v>
      </c>
      <c r="AI210" s="47" t="s">
        <v>55</v>
      </c>
      <c r="AJ210" s="47" t="s">
        <v>64</v>
      </c>
      <c r="AK210" s="47" t="s">
        <v>61</v>
      </c>
      <c r="AL210" s="47" t="s">
        <v>45</v>
      </c>
      <c r="AM210" s="158">
        <v>34989</v>
      </c>
      <c r="AN210" s="47" t="s">
        <v>45</v>
      </c>
      <c r="AO210" s="158">
        <v>44102</v>
      </c>
      <c r="AP210" s="158">
        <v>79091</v>
      </c>
      <c r="AQ210" s="47" t="s">
        <v>37</v>
      </c>
      <c r="AR210" s="47" t="s">
        <v>37</v>
      </c>
      <c r="AS210" s="49" t="s">
        <v>43</v>
      </c>
      <c r="AT210" s="47" t="s">
        <v>41</v>
      </c>
      <c r="AU210" s="47" t="s">
        <v>42</v>
      </c>
      <c r="AV210" s="73">
        <v>3</v>
      </c>
      <c r="AW210" s="47" t="s">
        <v>450</v>
      </c>
      <c r="AX210" s="47">
        <v>1890</v>
      </c>
      <c r="AY210" s="47" t="s">
        <v>37</v>
      </c>
      <c r="AZ210" s="47" t="s">
        <v>43</v>
      </c>
      <c r="BA210" s="47" t="s">
        <v>451</v>
      </c>
      <c r="BB210" s="47" t="s">
        <v>39</v>
      </c>
    </row>
    <row r="211" spans="1:54" s="14" customFormat="1" ht="192" x14ac:dyDescent="0.25">
      <c r="A211" s="73">
        <v>9001370850</v>
      </c>
      <c r="B211" s="47" t="s">
        <v>197</v>
      </c>
      <c r="C211" s="144">
        <v>42430</v>
      </c>
      <c r="D211" s="47" t="s">
        <v>264</v>
      </c>
      <c r="E211" s="48" t="s">
        <v>48</v>
      </c>
      <c r="F211" s="48" t="s">
        <v>48</v>
      </c>
      <c r="G211" s="48" t="s">
        <v>198</v>
      </c>
      <c r="H211" s="48" t="s">
        <v>199</v>
      </c>
      <c r="I211" s="47" t="s">
        <v>63</v>
      </c>
      <c r="J211" s="47" t="s">
        <v>37</v>
      </c>
      <c r="K211" s="47" t="s">
        <v>200</v>
      </c>
      <c r="L211" s="47">
        <v>410451</v>
      </c>
      <c r="M211" s="47" t="s">
        <v>38</v>
      </c>
      <c r="N211" s="69">
        <v>165000</v>
      </c>
      <c r="O211" s="69">
        <v>165999</v>
      </c>
      <c r="P211" s="67">
        <v>0.4955194</v>
      </c>
      <c r="Q211" s="69">
        <v>335000</v>
      </c>
      <c r="R211" s="47" t="s">
        <v>37</v>
      </c>
      <c r="S211" s="47" t="s">
        <v>43</v>
      </c>
      <c r="T211" s="47" t="s">
        <v>43</v>
      </c>
      <c r="U211" s="69">
        <v>335000</v>
      </c>
      <c r="V211" s="47" t="s">
        <v>70</v>
      </c>
      <c r="W211" s="47" t="s">
        <v>43</v>
      </c>
      <c r="X211" s="47" t="s">
        <v>44</v>
      </c>
      <c r="Y211" s="67">
        <v>4.4900000000000002E-2</v>
      </c>
      <c r="Z211" s="47">
        <v>50</v>
      </c>
      <c r="AA211" s="47">
        <v>41</v>
      </c>
      <c r="AB211" s="47">
        <v>16</v>
      </c>
      <c r="AC211" s="47">
        <v>66</v>
      </c>
      <c r="AD211" s="47">
        <v>57</v>
      </c>
      <c r="AE211" s="47" t="s">
        <v>49</v>
      </c>
      <c r="AF211" s="47" t="s">
        <v>49</v>
      </c>
      <c r="AG211" s="47" t="s">
        <v>37</v>
      </c>
      <c r="AH211" s="47" t="s">
        <v>37</v>
      </c>
      <c r="AI211" s="47" t="s">
        <v>40</v>
      </c>
      <c r="AJ211" s="47" t="s">
        <v>40</v>
      </c>
      <c r="AK211" s="47" t="s">
        <v>50</v>
      </c>
      <c r="AL211" s="47" t="s">
        <v>201</v>
      </c>
      <c r="AM211" s="158">
        <v>32514</v>
      </c>
      <c r="AN211" s="47" t="s">
        <v>65</v>
      </c>
      <c r="AO211" s="158">
        <v>16500</v>
      </c>
      <c r="AP211" s="158">
        <v>49014</v>
      </c>
      <c r="AQ211" s="47" t="s">
        <v>37</v>
      </c>
      <c r="AR211" s="47" t="s">
        <v>37</v>
      </c>
      <c r="AS211" s="49" t="s">
        <v>43</v>
      </c>
      <c r="AT211" s="47" t="s">
        <v>41</v>
      </c>
      <c r="AU211" s="47" t="s">
        <v>42</v>
      </c>
      <c r="AV211" s="73">
        <v>3</v>
      </c>
      <c r="AW211" s="47" t="s">
        <v>202</v>
      </c>
      <c r="AX211" s="47">
        <v>1902</v>
      </c>
      <c r="AY211" s="47" t="s">
        <v>37</v>
      </c>
      <c r="AZ211" s="47" t="s">
        <v>43</v>
      </c>
      <c r="BA211" s="47" t="s">
        <v>203</v>
      </c>
      <c r="BB211" s="47" t="s">
        <v>39</v>
      </c>
    </row>
    <row r="212" spans="1:54" s="14" customFormat="1" ht="120" x14ac:dyDescent="0.25">
      <c r="A212" s="73">
        <v>9001371024</v>
      </c>
      <c r="B212" s="47" t="s">
        <v>452</v>
      </c>
      <c r="C212" s="144">
        <v>42430</v>
      </c>
      <c r="D212" s="47" t="s">
        <v>264</v>
      </c>
      <c r="E212" s="48" t="s">
        <v>48</v>
      </c>
      <c r="F212" s="48" t="s">
        <v>48</v>
      </c>
      <c r="G212" s="48" t="s">
        <v>453</v>
      </c>
      <c r="H212" s="48" t="s">
        <v>454</v>
      </c>
      <c r="I212" s="47" t="s">
        <v>328</v>
      </c>
      <c r="J212" s="47" t="s">
        <v>37</v>
      </c>
      <c r="K212" s="47" t="s">
        <v>455</v>
      </c>
      <c r="L212" s="47">
        <v>602409</v>
      </c>
      <c r="M212" s="47" t="s">
        <v>57</v>
      </c>
      <c r="N212" s="69">
        <v>289000</v>
      </c>
      <c r="O212" s="69">
        <v>290299</v>
      </c>
      <c r="P212" s="67">
        <v>0.85382049999999998</v>
      </c>
      <c r="Q212" s="69">
        <v>340000</v>
      </c>
      <c r="R212" s="47" t="s">
        <v>37</v>
      </c>
      <c r="S212" s="47" t="s">
        <v>43</v>
      </c>
      <c r="T212" s="47" t="s">
        <v>43</v>
      </c>
      <c r="U212" s="49" t="s">
        <v>43</v>
      </c>
      <c r="V212" s="47" t="s">
        <v>43</v>
      </c>
      <c r="W212" s="47" t="s">
        <v>43</v>
      </c>
      <c r="X212" s="47" t="s">
        <v>44</v>
      </c>
      <c r="Y212" s="67">
        <v>4.4900000000000002E-2</v>
      </c>
      <c r="Z212" s="47">
        <v>38</v>
      </c>
      <c r="AA212" s="47">
        <v>37</v>
      </c>
      <c r="AB212" s="47">
        <v>22</v>
      </c>
      <c r="AC212" s="47">
        <v>60</v>
      </c>
      <c r="AD212" s="47">
        <v>59</v>
      </c>
      <c r="AE212" s="47" t="s">
        <v>53</v>
      </c>
      <c r="AF212" s="47" t="s">
        <v>53</v>
      </c>
      <c r="AG212" s="47" t="s">
        <v>37</v>
      </c>
      <c r="AH212" s="47" t="s">
        <v>43</v>
      </c>
      <c r="AI212" s="47" t="s">
        <v>40</v>
      </c>
      <c r="AJ212" s="47" t="s">
        <v>40</v>
      </c>
      <c r="AK212" s="47" t="s">
        <v>50</v>
      </c>
      <c r="AL212" s="47" t="s">
        <v>65</v>
      </c>
      <c r="AM212" s="158">
        <v>50855</v>
      </c>
      <c r="AN212" s="47" t="s">
        <v>46</v>
      </c>
      <c r="AO212" s="158">
        <v>35981</v>
      </c>
      <c r="AP212" s="158">
        <v>86836</v>
      </c>
      <c r="AQ212" s="47" t="s">
        <v>37</v>
      </c>
      <c r="AR212" s="47" t="s">
        <v>37</v>
      </c>
      <c r="AS212" s="69">
        <v>55966</v>
      </c>
      <c r="AT212" s="47" t="s">
        <v>41</v>
      </c>
      <c r="AU212" s="47" t="s">
        <v>52</v>
      </c>
      <c r="AV212" s="73">
        <v>3</v>
      </c>
      <c r="AW212" s="47" t="s">
        <v>456</v>
      </c>
      <c r="AX212" s="47">
        <v>1950</v>
      </c>
      <c r="AY212" s="47" t="s">
        <v>37</v>
      </c>
      <c r="AZ212" s="47" t="s">
        <v>43</v>
      </c>
      <c r="BA212" s="47" t="s">
        <v>457</v>
      </c>
      <c r="BB212" s="47" t="s">
        <v>39</v>
      </c>
    </row>
    <row r="213" spans="1:54" s="14" customFormat="1" ht="96" x14ac:dyDescent="0.25">
      <c r="A213" s="73">
        <v>9001371099</v>
      </c>
      <c r="B213" s="47" t="s">
        <v>458</v>
      </c>
      <c r="C213" s="144">
        <v>42430</v>
      </c>
      <c r="D213" s="47" t="s">
        <v>264</v>
      </c>
      <c r="E213" s="48" t="s">
        <v>48</v>
      </c>
      <c r="F213" s="48" t="s">
        <v>48</v>
      </c>
      <c r="G213" s="48" t="s">
        <v>459</v>
      </c>
      <c r="H213" s="48" t="s">
        <v>48</v>
      </c>
      <c r="I213" s="47" t="s">
        <v>81</v>
      </c>
      <c r="J213" s="47" t="s">
        <v>37</v>
      </c>
      <c r="K213" s="47" t="s">
        <v>48</v>
      </c>
      <c r="L213" s="47">
        <v>715074</v>
      </c>
      <c r="M213" s="47" t="s">
        <v>38</v>
      </c>
      <c r="N213" s="69">
        <v>64000</v>
      </c>
      <c r="O213" s="69">
        <v>65280</v>
      </c>
      <c r="P213" s="67">
        <v>0.81599999999999995</v>
      </c>
      <c r="Q213" s="69">
        <v>80000</v>
      </c>
      <c r="R213" s="47" t="s">
        <v>39</v>
      </c>
      <c r="S213" s="47" t="s">
        <v>78</v>
      </c>
      <c r="T213" s="68">
        <v>1.8382352</v>
      </c>
      <c r="U213" s="69">
        <v>80000</v>
      </c>
      <c r="V213" s="47" t="s">
        <v>51</v>
      </c>
      <c r="W213" s="47" t="s">
        <v>43</v>
      </c>
      <c r="X213" s="47" t="s">
        <v>77</v>
      </c>
      <c r="Y213" s="67">
        <v>4.6399999999999997E-2</v>
      </c>
      <c r="Z213" s="47">
        <v>31</v>
      </c>
      <c r="AA213" s="47" t="s">
        <v>43</v>
      </c>
      <c r="AB213" s="47">
        <v>35</v>
      </c>
      <c r="AC213" s="47">
        <v>66</v>
      </c>
      <c r="AD213" s="47" t="s">
        <v>43</v>
      </c>
      <c r="AE213" s="47" t="s">
        <v>53</v>
      </c>
      <c r="AF213" s="47" t="s">
        <v>43</v>
      </c>
      <c r="AG213" s="47" t="s">
        <v>43</v>
      </c>
      <c r="AH213" s="47" t="s">
        <v>37</v>
      </c>
      <c r="AI213" s="47" t="s">
        <v>55</v>
      </c>
      <c r="AJ213" s="47" t="s">
        <v>43</v>
      </c>
      <c r="AK213" s="47" t="s">
        <v>43</v>
      </c>
      <c r="AL213" s="47" t="s">
        <v>43</v>
      </c>
      <c r="AM213" s="160">
        <v>0</v>
      </c>
      <c r="AN213" s="47" t="s">
        <v>43</v>
      </c>
      <c r="AO213" s="160">
        <v>0</v>
      </c>
      <c r="AP213" s="160">
        <v>0</v>
      </c>
      <c r="AQ213" s="47" t="s">
        <v>37</v>
      </c>
      <c r="AR213" s="47" t="s">
        <v>37</v>
      </c>
      <c r="AS213" s="49" t="s">
        <v>43</v>
      </c>
      <c r="AT213" s="47" t="s">
        <v>41</v>
      </c>
      <c r="AU213" s="47" t="s">
        <v>52</v>
      </c>
      <c r="AV213" s="73">
        <v>4</v>
      </c>
      <c r="AW213" s="47" t="s">
        <v>460</v>
      </c>
      <c r="AX213" s="47">
        <v>1935</v>
      </c>
      <c r="AY213" s="47" t="s">
        <v>37</v>
      </c>
      <c r="AZ213" s="47" t="s">
        <v>43</v>
      </c>
      <c r="BA213" s="47" t="s">
        <v>461</v>
      </c>
      <c r="BB213" s="47" t="s">
        <v>39</v>
      </c>
    </row>
    <row r="214" spans="1:54" s="14" customFormat="1" ht="36" x14ac:dyDescent="0.25">
      <c r="A214" s="73">
        <v>9001371399</v>
      </c>
      <c r="B214" s="47" t="s">
        <v>462</v>
      </c>
      <c r="C214" s="144">
        <v>42430</v>
      </c>
      <c r="D214" s="47" t="s">
        <v>264</v>
      </c>
      <c r="E214" s="48" t="s">
        <v>48</v>
      </c>
      <c r="F214" s="48" t="s">
        <v>48</v>
      </c>
      <c r="G214" s="48" t="s">
        <v>463</v>
      </c>
      <c r="H214" s="48" t="s">
        <v>48</v>
      </c>
      <c r="I214" s="47" t="s">
        <v>328</v>
      </c>
      <c r="J214" s="47" t="s">
        <v>37</v>
      </c>
      <c r="K214" s="47" t="s">
        <v>48</v>
      </c>
      <c r="L214" s="47">
        <v>588706</v>
      </c>
      <c r="M214" s="47" t="s">
        <v>38</v>
      </c>
      <c r="N214" s="69">
        <v>192000</v>
      </c>
      <c r="O214" s="69">
        <v>192000</v>
      </c>
      <c r="P214" s="67">
        <v>0.72452830000000001</v>
      </c>
      <c r="Q214" s="69">
        <v>265000</v>
      </c>
      <c r="R214" s="47" t="s">
        <v>39</v>
      </c>
      <c r="S214" s="47" t="s">
        <v>79</v>
      </c>
      <c r="T214" s="68">
        <v>1.25</v>
      </c>
      <c r="U214" s="69">
        <v>265000</v>
      </c>
      <c r="V214" s="47" t="s">
        <v>51</v>
      </c>
      <c r="W214" s="47" t="s">
        <v>43</v>
      </c>
      <c r="X214" s="47" t="s">
        <v>77</v>
      </c>
      <c r="Y214" s="67">
        <v>4.19E-2</v>
      </c>
      <c r="Z214" s="47">
        <v>37</v>
      </c>
      <c r="AA214" s="47">
        <v>38</v>
      </c>
      <c r="AB214" s="47">
        <v>20</v>
      </c>
      <c r="AC214" s="47">
        <v>57</v>
      </c>
      <c r="AD214" s="47">
        <v>58</v>
      </c>
      <c r="AE214" s="47" t="s">
        <v>80</v>
      </c>
      <c r="AF214" s="47" t="s">
        <v>80</v>
      </c>
      <c r="AG214" s="47" t="s">
        <v>43</v>
      </c>
      <c r="AH214" s="47" t="s">
        <v>37</v>
      </c>
      <c r="AI214" s="47" t="s">
        <v>40</v>
      </c>
      <c r="AJ214" s="47" t="s">
        <v>40</v>
      </c>
      <c r="AK214" s="47" t="s">
        <v>50</v>
      </c>
      <c r="AL214" s="47" t="s">
        <v>43</v>
      </c>
      <c r="AM214" s="160" t="s">
        <v>43</v>
      </c>
      <c r="AN214" s="47" t="s">
        <v>43</v>
      </c>
      <c r="AO214" s="160">
        <v>0</v>
      </c>
      <c r="AP214" s="160">
        <v>0</v>
      </c>
      <c r="AQ214" s="47" t="s">
        <v>37</v>
      </c>
      <c r="AR214" s="47" t="s">
        <v>37</v>
      </c>
      <c r="AS214" s="49" t="s">
        <v>43</v>
      </c>
      <c r="AT214" s="47" t="s">
        <v>41</v>
      </c>
      <c r="AU214" s="47" t="s">
        <v>42</v>
      </c>
      <c r="AV214" s="73">
        <v>3</v>
      </c>
      <c r="AW214" s="47" t="s">
        <v>464</v>
      </c>
      <c r="AX214" s="47">
        <v>1970</v>
      </c>
      <c r="AY214" s="47" t="s">
        <v>37</v>
      </c>
      <c r="AZ214" s="47" t="s">
        <v>43</v>
      </c>
      <c r="BA214" s="47" t="s">
        <v>465</v>
      </c>
      <c r="BB214" s="47" t="s">
        <v>39</v>
      </c>
    </row>
    <row r="215" spans="1:54" s="14" customFormat="1" ht="96" x14ac:dyDescent="0.25">
      <c r="A215" s="73">
        <v>9001371446</v>
      </c>
      <c r="B215" s="47" t="s">
        <v>215</v>
      </c>
      <c r="C215" s="144">
        <v>42430</v>
      </c>
      <c r="D215" s="47" t="s">
        <v>264</v>
      </c>
      <c r="E215" s="48" t="s">
        <v>48</v>
      </c>
      <c r="F215" s="48" t="s">
        <v>48</v>
      </c>
      <c r="G215" s="48" t="s">
        <v>216</v>
      </c>
      <c r="H215" s="48" t="s">
        <v>217</v>
      </c>
      <c r="I215" s="47" t="s">
        <v>74</v>
      </c>
      <c r="J215" s="47" t="s">
        <v>37</v>
      </c>
      <c r="K215" s="47" t="s">
        <v>48</v>
      </c>
      <c r="L215" s="47">
        <v>312484</v>
      </c>
      <c r="M215" s="47" t="s">
        <v>38</v>
      </c>
      <c r="N215" s="69">
        <v>366000</v>
      </c>
      <c r="O215" s="69">
        <v>366999</v>
      </c>
      <c r="P215" s="67">
        <v>0.7267306</v>
      </c>
      <c r="Q215" s="69">
        <v>505000</v>
      </c>
      <c r="R215" s="47" t="s">
        <v>37</v>
      </c>
      <c r="S215" s="47" t="s">
        <v>43</v>
      </c>
      <c r="T215" s="47" t="s">
        <v>43</v>
      </c>
      <c r="U215" s="69">
        <v>505000</v>
      </c>
      <c r="V215" s="47" t="s">
        <v>51</v>
      </c>
      <c r="W215" s="47" t="s">
        <v>43</v>
      </c>
      <c r="X215" s="47" t="s">
        <v>44</v>
      </c>
      <c r="Y215" s="67">
        <v>3.44E-2</v>
      </c>
      <c r="Z215" s="47">
        <v>48</v>
      </c>
      <c r="AA215" s="47">
        <v>40</v>
      </c>
      <c r="AB215" s="47">
        <v>21</v>
      </c>
      <c r="AC215" s="47">
        <v>69</v>
      </c>
      <c r="AD215" s="47">
        <v>61</v>
      </c>
      <c r="AE215" s="47" t="s">
        <v>54</v>
      </c>
      <c r="AF215" s="47" t="s">
        <v>53</v>
      </c>
      <c r="AG215" s="47" t="s">
        <v>39</v>
      </c>
      <c r="AH215" s="47" t="s">
        <v>37</v>
      </c>
      <c r="AI215" s="47" t="s">
        <v>40</v>
      </c>
      <c r="AJ215" s="47" t="s">
        <v>40</v>
      </c>
      <c r="AK215" s="47" t="s">
        <v>50</v>
      </c>
      <c r="AL215" s="47" t="s">
        <v>201</v>
      </c>
      <c r="AM215" s="158">
        <v>103500</v>
      </c>
      <c r="AN215" s="47" t="s">
        <v>67</v>
      </c>
      <c r="AO215" s="160">
        <v>0</v>
      </c>
      <c r="AP215" s="158">
        <v>103500</v>
      </c>
      <c r="AQ215" s="47" t="s">
        <v>37</v>
      </c>
      <c r="AR215" s="47" t="s">
        <v>37</v>
      </c>
      <c r="AS215" s="49" t="s">
        <v>43</v>
      </c>
      <c r="AT215" s="47" t="s">
        <v>69</v>
      </c>
      <c r="AU215" s="47" t="s">
        <v>58</v>
      </c>
      <c r="AV215" s="73">
        <v>3</v>
      </c>
      <c r="AW215" s="47" t="s">
        <v>218</v>
      </c>
      <c r="AX215" s="47">
        <v>1950</v>
      </c>
      <c r="AY215" s="47" t="s">
        <v>37</v>
      </c>
      <c r="AZ215" s="47" t="s">
        <v>43</v>
      </c>
      <c r="BA215" s="47" t="s">
        <v>86</v>
      </c>
      <c r="BB215" s="47" t="s">
        <v>39</v>
      </c>
    </row>
    <row r="216" spans="1:54" s="14" customFormat="1" ht="84" x14ac:dyDescent="0.25">
      <c r="A216" s="73">
        <v>9001371671</v>
      </c>
      <c r="B216" s="47" t="s">
        <v>466</v>
      </c>
      <c r="C216" s="144">
        <v>42430</v>
      </c>
      <c r="D216" s="47" t="s">
        <v>264</v>
      </c>
      <c r="E216" s="48" t="s">
        <v>48</v>
      </c>
      <c r="F216" s="48" t="s">
        <v>48</v>
      </c>
      <c r="G216" s="48" t="s">
        <v>467</v>
      </c>
      <c r="H216" s="48" t="s">
        <v>48</v>
      </c>
      <c r="I216" s="47" t="s">
        <v>468</v>
      </c>
      <c r="J216" s="47" t="s">
        <v>37</v>
      </c>
      <c r="K216" s="47" t="s">
        <v>469</v>
      </c>
      <c r="L216" s="47">
        <v>602409</v>
      </c>
      <c r="M216" s="47" t="s">
        <v>57</v>
      </c>
      <c r="N216" s="69">
        <v>119000</v>
      </c>
      <c r="O216" s="69">
        <v>119000</v>
      </c>
      <c r="P216" s="67">
        <v>0.79333330000000002</v>
      </c>
      <c r="Q216" s="69">
        <v>150000</v>
      </c>
      <c r="R216" s="47" t="s">
        <v>37</v>
      </c>
      <c r="S216" s="47" t="s">
        <v>43</v>
      </c>
      <c r="T216" s="47" t="s">
        <v>43</v>
      </c>
      <c r="U216" s="49" t="s">
        <v>43</v>
      </c>
      <c r="V216" s="47" t="s">
        <v>43</v>
      </c>
      <c r="W216" s="47" t="s">
        <v>43</v>
      </c>
      <c r="X216" s="47" t="s">
        <v>44</v>
      </c>
      <c r="Y216" s="67">
        <v>4.3400000000000001E-2</v>
      </c>
      <c r="Z216" s="47">
        <v>41</v>
      </c>
      <c r="AA216" s="47">
        <v>35</v>
      </c>
      <c r="AB216" s="47">
        <v>25</v>
      </c>
      <c r="AC216" s="47">
        <v>66</v>
      </c>
      <c r="AD216" s="47">
        <v>60</v>
      </c>
      <c r="AE216" s="47" t="s">
        <v>53</v>
      </c>
      <c r="AF216" s="47" t="s">
        <v>54</v>
      </c>
      <c r="AG216" s="47" t="s">
        <v>37</v>
      </c>
      <c r="AH216" s="47" t="s">
        <v>43</v>
      </c>
      <c r="AI216" s="47" t="s">
        <v>40</v>
      </c>
      <c r="AJ216" s="47" t="s">
        <v>40</v>
      </c>
      <c r="AK216" s="47" t="s">
        <v>50</v>
      </c>
      <c r="AL216" s="47" t="s">
        <v>45</v>
      </c>
      <c r="AM216" s="158">
        <v>37652</v>
      </c>
      <c r="AN216" s="47" t="s">
        <v>67</v>
      </c>
      <c r="AO216" s="160">
        <v>0</v>
      </c>
      <c r="AP216" s="158">
        <v>37652</v>
      </c>
      <c r="AQ216" s="47" t="s">
        <v>37</v>
      </c>
      <c r="AR216" s="47" t="s">
        <v>37</v>
      </c>
      <c r="AS216" s="69">
        <v>1696</v>
      </c>
      <c r="AT216" s="47" t="s">
        <v>41</v>
      </c>
      <c r="AU216" s="47" t="s">
        <v>42</v>
      </c>
      <c r="AV216" s="73">
        <v>2</v>
      </c>
      <c r="AW216" s="47" t="s">
        <v>470</v>
      </c>
      <c r="AX216" s="47">
        <v>2005</v>
      </c>
      <c r="AY216" s="47" t="s">
        <v>37</v>
      </c>
      <c r="AZ216" s="47" t="s">
        <v>43</v>
      </c>
      <c r="BA216" s="47" t="s">
        <v>471</v>
      </c>
      <c r="BB216" s="47" t="s">
        <v>39</v>
      </c>
    </row>
    <row r="217" spans="1:54" s="14" customFormat="1" ht="156" x14ac:dyDescent="0.25">
      <c r="A217" s="73">
        <v>9001371754</v>
      </c>
      <c r="B217" s="47" t="s">
        <v>472</v>
      </c>
      <c r="C217" s="144">
        <v>42430</v>
      </c>
      <c r="D217" s="47" t="s">
        <v>264</v>
      </c>
      <c r="E217" s="48" t="s">
        <v>48</v>
      </c>
      <c r="F217" s="48" t="s">
        <v>48</v>
      </c>
      <c r="G217" s="48" t="s">
        <v>473</v>
      </c>
      <c r="H217" s="48" t="s">
        <v>89</v>
      </c>
      <c r="I217" s="47" t="s">
        <v>204</v>
      </c>
      <c r="J217" s="47" t="s">
        <v>37</v>
      </c>
      <c r="K217" s="47" t="s">
        <v>474</v>
      </c>
      <c r="L217" s="47">
        <v>717585</v>
      </c>
      <c r="M217" s="47" t="s">
        <v>38</v>
      </c>
      <c r="N217" s="69">
        <v>95110</v>
      </c>
      <c r="O217" s="69">
        <v>95110</v>
      </c>
      <c r="P217" s="67">
        <v>0.79291370000000005</v>
      </c>
      <c r="Q217" s="69">
        <v>119950</v>
      </c>
      <c r="R217" s="47" t="s">
        <v>37</v>
      </c>
      <c r="S217" s="47" t="s">
        <v>43</v>
      </c>
      <c r="T217" s="47" t="s">
        <v>43</v>
      </c>
      <c r="U217" s="69">
        <v>119950</v>
      </c>
      <c r="V217" s="47" t="s">
        <v>51</v>
      </c>
      <c r="W217" s="47" t="s">
        <v>43</v>
      </c>
      <c r="X217" s="47" t="s">
        <v>44</v>
      </c>
      <c r="Y217" s="67">
        <v>4.3400000000000001E-2</v>
      </c>
      <c r="Z217" s="47" t="s">
        <v>43</v>
      </c>
      <c r="AA217" s="47" t="s">
        <v>43</v>
      </c>
      <c r="AB217" s="47">
        <v>30</v>
      </c>
      <c r="AC217" s="47" t="s">
        <v>43</v>
      </c>
      <c r="AD217" s="47" t="s">
        <v>43</v>
      </c>
      <c r="AE217" s="47" t="s">
        <v>53</v>
      </c>
      <c r="AF217" s="47" t="s">
        <v>53</v>
      </c>
      <c r="AG217" s="47" t="s">
        <v>37</v>
      </c>
      <c r="AH217" s="47" t="s">
        <v>37</v>
      </c>
      <c r="AI217" s="47" t="s">
        <v>55</v>
      </c>
      <c r="AJ217" s="47" t="s">
        <v>55</v>
      </c>
      <c r="AK217" s="47" t="s">
        <v>164</v>
      </c>
      <c r="AL217" s="47" t="s">
        <v>45</v>
      </c>
      <c r="AM217" s="158">
        <v>18133.05</v>
      </c>
      <c r="AN217" s="47" t="s">
        <v>45</v>
      </c>
      <c r="AO217" s="158">
        <v>17001</v>
      </c>
      <c r="AP217" s="158">
        <v>35134.050000000003</v>
      </c>
      <c r="AQ217" s="47" t="s">
        <v>37</v>
      </c>
      <c r="AR217" s="47" t="s">
        <v>37</v>
      </c>
      <c r="AS217" s="49" t="s">
        <v>43</v>
      </c>
      <c r="AT217" s="47" t="s">
        <v>41</v>
      </c>
      <c r="AU217" s="47" t="s">
        <v>42</v>
      </c>
      <c r="AV217" s="73">
        <v>3</v>
      </c>
      <c r="AW217" s="47" t="s">
        <v>475</v>
      </c>
      <c r="AX217" s="47">
        <v>1950</v>
      </c>
      <c r="AY217" s="47" t="s">
        <v>37</v>
      </c>
      <c r="AZ217" s="47" t="s">
        <v>43</v>
      </c>
      <c r="BA217" s="47" t="s">
        <v>476</v>
      </c>
      <c r="BB217" s="47" t="s">
        <v>39</v>
      </c>
    </row>
    <row r="218" spans="1:54" s="14" customFormat="1" ht="36" x14ac:dyDescent="0.25">
      <c r="A218" s="73">
        <v>9001372013</v>
      </c>
      <c r="B218" s="47" t="s">
        <v>477</v>
      </c>
      <c r="C218" s="144">
        <v>42430</v>
      </c>
      <c r="D218" s="47" t="s">
        <v>62</v>
      </c>
      <c r="E218" s="48" t="s">
        <v>48</v>
      </c>
      <c r="F218" s="48" t="s">
        <v>48</v>
      </c>
      <c r="G218" s="48" t="s">
        <v>48</v>
      </c>
      <c r="H218" s="48" t="s">
        <v>48</v>
      </c>
      <c r="I218" s="47" t="s">
        <v>328</v>
      </c>
      <c r="J218" s="47" t="s">
        <v>37</v>
      </c>
      <c r="K218" s="47" t="s">
        <v>478</v>
      </c>
      <c r="L218" s="47">
        <v>440028</v>
      </c>
      <c r="M218" s="47" t="s">
        <v>38</v>
      </c>
      <c r="N218" s="69">
        <v>223500</v>
      </c>
      <c r="O218" s="69">
        <v>224499</v>
      </c>
      <c r="P218" s="67">
        <v>0.76490279999999999</v>
      </c>
      <c r="Q218" s="69">
        <v>293500</v>
      </c>
      <c r="R218" s="47" t="s">
        <v>37</v>
      </c>
      <c r="S218" s="47" t="s">
        <v>43</v>
      </c>
      <c r="T218" s="47" t="s">
        <v>43</v>
      </c>
      <c r="U218" s="69">
        <v>293500</v>
      </c>
      <c r="V218" s="47" t="s">
        <v>51</v>
      </c>
      <c r="W218" s="47" t="s">
        <v>43</v>
      </c>
      <c r="X218" s="47" t="s">
        <v>44</v>
      </c>
      <c r="Y218" s="67">
        <v>3.9399999999999998E-2</v>
      </c>
      <c r="Z218" s="47">
        <v>36</v>
      </c>
      <c r="AA218" s="47">
        <v>33</v>
      </c>
      <c r="AB218" s="47">
        <v>30</v>
      </c>
      <c r="AC218" s="47">
        <v>66</v>
      </c>
      <c r="AD218" s="47">
        <v>63</v>
      </c>
      <c r="AE218" s="47" t="s">
        <v>53</v>
      </c>
      <c r="AF218" s="47" t="s">
        <v>54</v>
      </c>
      <c r="AG218" s="47" t="s">
        <v>37</v>
      </c>
      <c r="AH218" s="47" t="s">
        <v>37</v>
      </c>
      <c r="AI218" s="47" t="s">
        <v>40</v>
      </c>
      <c r="AJ218" s="47" t="s">
        <v>40</v>
      </c>
      <c r="AK218" s="47" t="s">
        <v>50</v>
      </c>
      <c r="AL218" s="47" t="s">
        <v>45</v>
      </c>
      <c r="AM218" s="158">
        <v>78319</v>
      </c>
      <c r="AN218" s="47" t="s">
        <v>45</v>
      </c>
      <c r="AO218" s="160"/>
      <c r="AP218" s="160"/>
      <c r="AQ218" s="47" t="s">
        <v>37</v>
      </c>
      <c r="AR218" s="47" t="s">
        <v>37</v>
      </c>
      <c r="AS218" s="49" t="s">
        <v>43</v>
      </c>
      <c r="AT218" s="47" t="s">
        <v>69</v>
      </c>
      <c r="AU218" s="47" t="s">
        <v>58</v>
      </c>
      <c r="AV218" s="73">
        <v>4</v>
      </c>
      <c r="AW218" s="47" t="s">
        <v>479</v>
      </c>
      <c r="AX218" s="47">
        <v>1965</v>
      </c>
      <c r="AY218" s="47" t="s">
        <v>37</v>
      </c>
      <c r="AZ218" s="47" t="s">
        <v>43</v>
      </c>
      <c r="BA218" s="47" t="s">
        <v>480</v>
      </c>
      <c r="BB218" s="47" t="s">
        <v>39</v>
      </c>
    </row>
    <row r="219" spans="1:54" s="14" customFormat="1" ht="132" x14ac:dyDescent="0.25">
      <c r="A219" s="73">
        <v>9001372059</v>
      </c>
      <c r="B219" s="47" t="s">
        <v>481</v>
      </c>
      <c r="C219" s="144">
        <v>42430</v>
      </c>
      <c r="D219" s="47" t="s">
        <v>62</v>
      </c>
      <c r="E219" s="48" t="s">
        <v>48</v>
      </c>
      <c r="F219" s="48" t="s">
        <v>48</v>
      </c>
      <c r="G219" s="48" t="s">
        <v>48</v>
      </c>
      <c r="H219" s="48" t="s">
        <v>482</v>
      </c>
      <c r="I219" s="47" t="s">
        <v>94</v>
      </c>
      <c r="J219" s="47" t="s">
        <v>37</v>
      </c>
      <c r="K219" s="47" t="s">
        <v>483</v>
      </c>
      <c r="L219" s="47">
        <v>492968</v>
      </c>
      <c r="M219" s="47" t="s">
        <v>57</v>
      </c>
      <c r="N219" s="69">
        <v>191783</v>
      </c>
      <c r="O219" s="69">
        <v>191783</v>
      </c>
      <c r="P219" s="67">
        <v>0.73762689999999997</v>
      </c>
      <c r="Q219" s="69">
        <v>260000</v>
      </c>
      <c r="R219" s="47" t="s">
        <v>37</v>
      </c>
      <c r="S219" s="47" t="s">
        <v>43</v>
      </c>
      <c r="T219" s="47" t="s">
        <v>43</v>
      </c>
      <c r="U219" s="49" t="s">
        <v>43</v>
      </c>
      <c r="V219" s="47" t="s">
        <v>43</v>
      </c>
      <c r="W219" s="47" t="s">
        <v>43</v>
      </c>
      <c r="X219" s="47" t="s">
        <v>44</v>
      </c>
      <c r="Y219" s="67">
        <v>3.8899999999999997E-2</v>
      </c>
      <c r="Z219" s="47">
        <v>38</v>
      </c>
      <c r="AA219" s="47">
        <v>38</v>
      </c>
      <c r="AB219" s="47">
        <v>28</v>
      </c>
      <c r="AC219" s="47">
        <v>66</v>
      </c>
      <c r="AD219" s="47">
        <v>66</v>
      </c>
      <c r="AE219" s="47" t="s">
        <v>53</v>
      </c>
      <c r="AF219" s="47" t="s">
        <v>53</v>
      </c>
      <c r="AG219" s="47" t="s">
        <v>37</v>
      </c>
      <c r="AH219" s="47" t="s">
        <v>43</v>
      </c>
      <c r="AI219" s="47" t="s">
        <v>40</v>
      </c>
      <c r="AJ219" s="47" t="s">
        <v>40</v>
      </c>
      <c r="AK219" s="47" t="s">
        <v>50</v>
      </c>
      <c r="AL219" s="47" t="s">
        <v>65</v>
      </c>
      <c r="AM219" s="158">
        <v>45793</v>
      </c>
      <c r="AN219" s="47" t="s">
        <v>65</v>
      </c>
      <c r="AO219" s="158">
        <v>41895</v>
      </c>
      <c r="AP219" s="158">
        <v>87688</v>
      </c>
      <c r="AQ219" s="47" t="s">
        <v>37</v>
      </c>
      <c r="AR219" s="47" t="s">
        <v>37</v>
      </c>
      <c r="AS219" s="69">
        <v>20925</v>
      </c>
      <c r="AT219" s="47" t="s">
        <v>41</v>
      </c>
      <c r="AU219" s="47" t="s">
        <v>58</v>
      </c>
      <c r="AV219" s="73">
        <v>4</v>
      </c>
      <c r="AW219" s="47" t="s">
        <v>484</v>
      </c>
      <c r="AX219" s="47">
        <v>2001</v>
      </c>
      <c r="AY219" s="47" t="s">
        <v>37</v>
      </c>
      <c r="AZ219" s="47" t="s">
        <v>43</v>
      </c>
      <c r="BA219" s="47" t="s">
        <v>485</v>
      </c>
      <c r="BB219" s="47" t="s">
        <v>39</v>
      </c>
    </row>
    <row r="220" spans="1:54" s="14" customFormat="1" ht="84" x14ac:dyDescent="0.25">
      <c r="A220" s="73">
        <v>9001372266</v>
      </c>
      <c r="B220" s="47" t="s">
        <v>486</v>
      </c>
      <c r="C220" s="144">
        <v>42430</v>
      </c>
      <c r="D220" s="47" t="s">
        <v>264</v>
      </c>
      <c r="E220" s="48" t="s">
        <v>48</v>
      </c>
      <c r="F220" s="48" t="s">
        <v>48</v>
      </c>
      <c r="G220" s="48" t="s">
        <v>343</v>
      </c>
      <c r="H220" s="48" t="s">
        <v>487</v>
      </c>
      <c r="I220" s="47" t="s">
        <v>225</v>
      </c>
      <c r="J220" s="47" t="s">
        <v>37</v>
      </c>
      <c r="K220" s="47" t="s">
        <v>48</v>
      </c>
      <c r="L220" s="47">
        <v>156097</v>
      </c>
      <c r="M220" s="47" t="s">
        <v>57</v>
      </c>
      <c r="N220" s="69">
        <v>106250</v>
      </c>
      <c r="O220" s="69">
        <v>106250</v>
      </c>
      <c r="P220" s="67">
        <v>0.85</v>
      </c>
      <c r="Q220" s="69">
        <v>125000</v>
      </c>
      <c r="R220" s="47" t="s">
        <v>37</v>
      </c>
      <c r="S220" s="47" t="s">
        <v>43</v>
      </c>
      <c r="T220" s="47" t="s">
        <v>43</v>
      </c>
      <c r="U220" s="49" t="s">
        <v>43</v>
      </c>
      <c r="V220" s="47" t="s">
        <v>43</v>
      </c>
      <c r="W220" s="47" t="s">
        <v>43</v>
      </c>
      <c r="X220" s="47" t="s">
        <v>44</v>
      </c>
      <c r="Y220" s="67">
        <v>4.99E-2</v>
      </c>
      <c r="Z220" s="47">
        <v>47</v>
      </c>
      <c r="AA220" s="47">
        <v>46</v>
      </c>
      <c r="AB220" s="47">
        <v>19</v>
      </c>
      <c r="AC220" s="47">
        <v>66</v>
      </c>
      <c r="AD220" s="47">
        <v>65</v>
      </c>
      <c r="AE220" s="47" t="s">
        <v>53</v>
      </c>
      <c r="AF220" s="47" t="s">
        <v>53</v>
      </c>
      <c r="AG220" s="47" t="s">
        <v>37</v>
      </c>
      <c r="AH220" s="47" t="s">
        <v>43</v>
      </c>
      <c r="AI220" s="47" t="s">
        <v>40</v>
      </c>
      <c r="AJ220" s="47" t="s">
        <v>40</v>
      </c>
      <c r="AK220" s="47" t="s">
        <v>50</v>
      </c>
      <c r="AL220" s="47" t="s">
        <v>45</v>
      </c>
      <c r="AM220" s="158">
        <v>56566.5</v>
      </c>
      <c r="AN220" s="47" t="s">
        <v>67</v>
      </c>
      <c r="AO220" s="160">
        <v>0</v>
      </c>
      <c r="AP220" s="158">
        <v>56566.5</v>
      </c>
      <c r="AQ220" s="47" t="s">
        <v>37</v>
      </c>
      <c r="AR220" s="47" t="s">
        <v>37</v>
      </c>
      <c r="AS220" s="69">
        <v>5104</v>
      </c>
      <c r="AT220" s="47" t="s">
        <v>41</v>
      </c>
      <c r="AU220" s="47" t="s">
        <v>52</v>
      </c>
      <c r="AV220" s="73">
        <v>3</v>
      </c>
      <c r="AW220" s="47" t="s">
        <v>488</v>
      </c>
      <c r="AX220" s="47">
        <v>1935</v>
      </c>
      <c r="AY220" s="47" t="s">
        <v>37</v>
      </c>
      <c r="AZ220" s="47" t="s">
        <v>43</v>
      </c>
      <c r="BA220" s="47" t="s">
        <v>489</v>
      </c>
      <c r="BB220" s="47" t="s">
        <v>39</v>
      </c>
    </row>
    <row r="221" spans="1:54" s="14" customFormat="1" ht="276" x14ac:dyDescent="0.25">
      <c r="A221" s="73">
        <v>9001372714</v>
      </c>
      <c r="B221" s="47" t="s">
        <v>490</v>
      </c>
      <c r="C221" s="144">
        <v>42430</v>
      </c>
      <c r="D221" s="47" t="s">
        <v>264</v>
      </c>
      <c r="E221" s="48" t="s">
        <v>48</v>
      </c>
      <c r="F221" s="48" t="s">
        <v>48</v>
      </c>
      <c r="G221" s="48" t="s">
        <v>491</v>
      </c>
      <c r="H221" s="48" t="s">
        <v>92</v>
      </c>
      <c r="I221" s="47" t="s">
        <v>328</v>
      </c>
      <c r="J221" s="47" t="s">
        <v>37</v>
      </c>
      <c r="K221" s="47" t="s">
        <v>492</v>
      </c>
      <c r="L221" s="47">
        <v>515376</v>
      </c>
      <c r="M221" s="47" t="s">
        <v>57</v>
      </c>
      <c r="N221" s="69">
        <v>204200</v>
      </c>
      <c r="O221" s="69">
        <v>204200</v>
      </c>
      <c r="P221" s="67">
        <v>0.72928570000000004</v>
      </c>
      <c r="Q221" s="69">
        <v>280000</v>
      </c>
      <c r="R221" s="47" t="s">
        <v>37</v>
      </c>
      <c r="S221" s="47" t="s">
        <v>43</v>
      </c>
      <c r="T221" s="47" t="s">
        <v>43</v>
      </c>
      <c r="U221" s="49" t="s">
        <v>43</v>
      </c>
      <c r="V221" s="47" t="s">
        <v>43</v>
      </c>
      <c r="W221" s="47" t="s">
        <v>43</v>
      </c>
      <c r="X221" s="47" t="s">
        <v>44</v>
      </c>
      <c r="Y221" s="67">
        <v>3.8899999999999997E-2</v>
      </c>
      <c r="Z221" s="47">
        <v>41</v>
      </c>
      <c r="AA221" s="47">
        <v>45</v>
      </c>
      <c r="AB221" s="47">
        <v>21</v>
      </c>
      <c r="AC221" s="47">
        <v>62</v>
      </c>
      <c r="AD221" s="47">
        <v>66</v>
      </c>
      <c r="AE221" s="47" t="s">
        <v>53</v>
      </c>
      <c r="AF221" s="47" t="s">
        <v>53</v>
      </c>
      <c r="AG221" s="47" t="s">
        <v>37</v>
      </c>
      <c r="AH221" s="47" t="s">
        <v>43</v>
      </c>
      <c r="AI221" s="47" t="s">
        <v>40</v>
      </c>
      <c r="AJ221" s="47" t="s">
        <v>40</v>
      </c>
      <c r="AK221" s="47" t="s">
        <v>50</v>
      </c>
      <c r="AL221" s="47" t="s">
        <v>45</v>
      </c>
      <c r="AM221" s="158">
        <v>41157</v>
      </c>
      <c r="AN221" s="47" t="s">
        <v>45</v>
      </c>
      <c r="AO221" s="158">
        <v>13653</v>
      </c>
      <c r="AP221" s="158">
        <v>54810</v>
      </c>
      <c r="AQ221" s="47" t="s">
        <v>37</v>
      </c>
      <c r="AR221" s="47" t="s">
        <v>37</v>
      </c>
      <c r="AS221" s="69">
        <v>9000</v>
      </c>
      <c r="AT221" s="47" t="s">
        <v>41</v>
      </c>
      <c r="AU221" s="47" t="s">
        <v>42</v>
      </c>
      <c r="AV221" s="73">
        <v>2</v>
      </c>
      <c r="AW221" s="47" t="s">
        <v>493</v>
      </c>
      <c r="AX221" s="47">
        <v>1930</v>
      </c>
      <c r="AY221" s="47" t="s">
        <v>37</v>
      </c>
      <c r="AZ221" s="47" t="s">
        <v>43</v>
      </c>
      <c r="BA221" s="47" t="s">
        <v>494</v>
      </c>
      <c r="BB221" s="47" t="s">
        <v>39</v>
      </c>
    </row>
    <row r="222" spans="1:54" s="14" customFormat="1" ht="409.5" x14ac:dyDescent="0.25">
      <c r="A222" s="73">
        <v>9001372837</v>
      </c>
      <c r="B222" s="47" t="s">
        <v>495</v>
      </c>
      <c r="C222" s="144">
        <v>42430</v>
      </c>
      <c r="D222" s="47" t="s">
        <v>264</v>
      </c>
      <c r="E222" s="48" t="s">
        <v>48</v>
      </c>
      <c r="F222" s="48" t="s">
        <v>48</v>
      </c>
      <c r="G222" s="48" t="s">
        <v>496</v>
      </c>
      <c r="H222" s="48" t="s">
        <v>48</v>
      </c>
      <c r="I222" s="47" t="s">
        <v>81</v>
      </c>
      <c r="J222" s="47" t="s">
        <v>37</v>
      </c>
      <c r="K222" s="47" t="s">
        <v>497</v>
      </c>
      <c r="L222" s="47">
        <v>594425</v>
      </c>
      <c r="M222" s="47" t="s">
        <v>38</v>
      </c>
      <c r="N222" s="69">
        <v>182750</v>
      </c>
      <c r="O222" s="69">
        <v>182750</v>
      </c>
      <c r="P222" s="67">
        <v>0.85</v>
      </c>
      <c r="Q222" s="69">
        <v>215000</v>
      </c>
      <c r="R222" s="47" t="s">
        <v>37</v>
      </c>
      <c r="S222" s="47" t="s">
        <v>43</v>
      </c>
      <c r="T222" s="47" t="s">
        <v>43</v>
      </c>
      <c r="U222" s="69">
        <v>215000</v>
      </c>
      <c r="V222" s="47" t="s">
        <v>51</v>
      </c>
      <c r="W222" s="47" t="s">
        <v>43</v>
      </c>
      <c r="X222" s="47" t="s">
        <v>44</v>
      </c>
      <c r="Y222" s="67">
        <v>4.99E-2</v>
      </c>
      <c r="Z222" s="47">
        <v>39</v>
      </c>
      <c r="AA222" s="47">
        <v>35</v>
      </c>
      <c r="AB222" s="47">
        <v>25</v>
      </c>
      <c r="AC222" s="47">
        <v>64</v>
      </c>
      <c r="AD222" s="47">
        <v>60</v>
      </c>
      <c r="AE222" s="47" t="s">
        <v>53</v>
      </c>
      <c r="AF222" s="47" t="s">
        <v>54</v>
      </c>
      <c r="AG222" s="47" t="s">
        <v>37</v>
      </c>
      <c r="AH222" s="47" t="s">
        <v>39</v>
      </c>
      <c r="AI222" s="47" t="s">
        <v>40</v>
      </c>
      <c r="AJ222" s="47" t="s">
        <v>40</v>
      </c>
      <c r="AK222" s="47" t="s">
        <v>50</v>
      </c>
      <c r="AL222" s="47" t="s">
        <v>65</v>
      </c>
      <c r="AM222" s="158">
        <v>38983</v>
      </c>
      <c r="AN222" s="47" t="s">
        <v>45</v>
      </c>
      <c r="AO222" s="158">
        <v>44756</v>
      </c>
      <c r="AP222" s="158">
        <v>83739</v>
      </c>
      <c r="AQ222" s="47" t="s">
        <v>37</v>
      </c>
      <c r="AR222" s="47" t="s">
        <v>39</v>
      </c>
      <c r="AS222" s="49" t="s">
        <v>43</v>
      </c>
      <c r="AT222" s="47" t="s">
        <v>41</v>
      </c>
      <c r="AU222" s="47" t="s">
        <v>52</v>
      </c>
      <c r="AV222" s="73">
        <v>4</v>
      </c>
      <c r="AW222" s="47" t="s">
        <v>498</v>
      </c>
      <c r="AX222" s="47">
        <v>1930</v>
      </c>
      <c r="AY222" s="47" t="s">
        <v>37</v>
      </c>
      <c r="AZ222" s="47" t="s">
        <v>43</v>
      </c>
      <c r="BA222" s="47" t="s">
        <v>499</v>
      </c>
      <c r="BB222" s="47" t="s">
        <v>39</v>
      </c>
    </row>
    <row r="223" spans="1:54" s="14" customFormat="1" ht="132" x14ac:dyDescent="0.25">
      <c r="A223" s="73">
        <v>9001372948</v>
      </c>
      <c r="B223" s="47" t="s">
        <v>500</v>
      </c>
      <c r="C223" s="144">
        <v>42430</v>
      </c>
      <c r="D223" s="47" t="s">
        <v>62</v>
      </c>
      <c r="E223" s="48" t="s">
        <v>48</v>
      </c>
      <c r="F223" s="48" t="s">
        <v>48</v>
      </c>
      <c r="G223" s="48" t="s">
        <v>48</v>
      </c>
      <c r="H223" s="48" t="s">
        <v>501</v>
      </c>
      <c r="I223" s="47" t="s">
        <v>56</v>
      </c>
      <c r="J223" s="47" t="s">
        <v>37</v>
      </c>
      <c r="K223" s="47" t="s">
        <v>502</v>
      </c>
      <c r="L223" s="47">
        <v>302671</v>
      </c>
      <c r="M223" s="47" t="s">
        <v>57</v>
      </c>
      <c r="N223" s="69">
        <v>186000</v>
      </c>
      <c r="O223" s="69">
        <v>187299</v>
      </c>
      <c r="P223" s="67">
        <v>0.83243999999999996</v>
      </c>
      <c r="Q223" s="69">
        <v>225000</v>
      </c>
      <c r="R223" s="47" t="s">
        <v>37</v>
      </c>
      <c r="S223" s="47" t="s">
        <v>43</v>
      </c>
      <c r="T223" s="47" t="s">
        <v>43</v>
      </c>
      <c r="U223" s="49" t="s">
        <v>43</v>
      </c>
      <c r="V223" s="47" t="s">
        <v>43</v>
      </c>
      <c r="W223" s="47" t="s">
        <v>43</v>
      </c>
      <c r="X223" s="47" t="s">
        <v>44</v>
      </c>
      <c r="Y223" s="67">
        <v>4.4900000000000002E-2</v>
      </c>
      <c r="Z223" s="47">
        <v>33</v>
      </c>
      <c r="AA223" s="47" t="s">
        <v>43</v>
      </c>
      <c r="AB223" s="47">
        <v>40</v>
      </c>
      <c r="AC223" s="47">
        <v>73</v>
      </c>
      <c r="AD223" s="47" t="s">
        <v>43</v>
      </c>
      <c r="AE223" s="47" t="s">
        <v>53</v>
      </c>
      <c r="AF223" s="47" t="s">
        <v>43</v>
      </c>
      <c r="AG223" s="47" t="s">
        <v>39</v>
      </c>
      <c r="AH223" s="47" t="s">
        <v>43</v>
      </c>
      <c r="AI223" s="47" t="s">
        <v>55</v>
      </c>
      <c r="AJ223" s="47" t="s">
        <v>43</v>
      </c>
      <c r="AK223" s="47" t="s">
        <v>43</v>
      </c>
      <c r="AL223" s="47" t="s">
        <v>65</v>
      </c>
      <c r="AM223" s="158">
        <v>47388</v>
      </c>
      <c r="AN223" s="47" t="s">
        <v>43</v>
      </c>
      <c r="AO223" s="160">
        <v>0</v>
      </c>
      <c r="AP223" s="158">
        <v>47388</v>
      </c>
      <c r="AQ223" s="47" t="s">
        <v>37</v>
      </c>
      <c r="AR223" s="47" t="s">
        <v>37</v>
      </c>
      <c r="AS223" s="49">
        <v>0</v>
      </c>
      <c r="AT223" s="47" t="s">
        <v>75</v>
      </c>
      <c r="AU223" s="47" t="s">
        <v>76</v>
      </c>
      <c r="AV223" s="73">
        <v>1</v>
      </c>
      <c r="AW223" s="47" t="s">
        <v>503</v>
      </c>
      <c r="AX223" s="47">
        <v>1995</v>
      </c>
      <c r="AY223" s="47" t="s">
        <v>39</v>
      </c>
      <c r="AZ223" s="47">
        <v>102</v>
      </c>
      <c r="BA223" s="47" t="s">
        <v>504</v>
      </c>
      <c r="BB223" s="47" t="s">
        <v>39</v>
      </c>
    </row>
    <row r="224" spans="1:54" s="14" customFormat="1" ht="36" x14ac:dyDescent="0.25">
      <c r="A224" s="73">
        <v>9001373338</v>
      </c>
      <c r="B224" s="47" t="s">
        <v>505</v>
      </c>
      <c r="C224" s="144">
        <v>42430</v>
      </c>
      <c r="D224" s="47" t="s">
        <v>62</v>
      </c>
      <c r="E224" s="48" t="s">
        <v>48</v>
      </c>
      <c r="F224" s="48" t="s">
        <v>48</v>
      </c>
      <c r="G224" s="48" t="s">
        <v>48</v>
      </c>
      <c r="H224" s="48" t="s">
        <v>89</v>
      </c>
      <c r="I224" s="47" t="s">
        <v>204</v>
      </c>
      <c r="J224" s="47" t="s">
        <v>37</v>
      </c>
      <c r="K224" s="47" t="s">
        <v>48</v>
      </c>
      <c r="L224" s="47">
        <v>413234</v>
      </c>
      <c r="M224" s="47" t="s">
        <v>38</v>
      </c>
      <c r="N224" s="69">
        <v>118800</v>
      </c>
      <c r="O224" s="69">
        <v>119799</v>
      </c>
      <c r="P224" s="67">
        <v>0.80672719999999998</v>
      </c>
      <c r="Q224" s="69">
        <v>148500</v>
      </c>
      <c r="R224" s="47" t="s">
        <v>37</v>
      </c>
      <c r="S224" s="47" t="s">
        <v>43</v>
      </c>
      <c r="T224" s="47" t="s">
        <v>43</v>
      </c>
      <c r="U224" s="69">
        <v>148500</v>
      </c>
      <c r="V224" s="47" t="s">
        <v>51</v>
      </c>
      <c r="W224" s="66">
        <v>10000</v>
      </c>
      <c r="X224" s="47" t="s">
        <v>44</v>
      </c>
      <c r="Y224" s="67">
        <v>3.9399999999999998E-2</v>
      </c>
      <c r="Z224" s="47">
        <v>31</v>
      </c>
      <c r="AA224" s="47" t="s">
        <v>43</v>
      </c>
      <c r="AB224" s="47">
        <v>30</v>
      </c>
      <c r="AC224" s="47">
        <v>61</v>
      </c>
      <c r="AD224" s="47" t="s">
        <v>43</v>
      </c>
      <c r="AE224" s="47" t="s">
        <v>54</v>
      </c>
      <c r="AF224" s="47" t="s">
        <v>43</v>
      </c>
      <c r="AG224" s="47" t="s">
        <v>37</v>
      </c>
      <c r="AH224" s="47" t="s">
        <v>39</v>
      </c>
      <c r="AI224" s="47" t="s">
        <v>55</v>
      </c>
      <c r="AJ224" s="47" t="s">
        <v>43</v>
      </c>
      <c r="AK224" s="47" t="s">
        <v>43</v>
      </c>
      <c r="AL224" s="47" t="s">
        <v>65</v>
      </c>
      <c r="AM224" s="158">
        <v>39851</v>
      </c>
      <c r="AN224" s="47" t="s">
        <v>43</v>
      </c>
      <c r="AO224" s="160">
        <v>0</v>
      </c>
      <c r="AP224" s="158">
        <v>39851</v>
      </c>
      <c r="AQ224" s="47" t="s">
        <v>37</v>
      </c>
      <c r="AR224" s="47" t="s">
        <v>37</v>
      </c>
      <c r="AS224" s="49" t="s">
        <v>43</v>
      </c>
      <c r="AT224" s="47" t="s">
        <v>41</v>
      </c>
      <c r="AU224" s="47" t="s">
        <v>42</v>
      </c>
      <c r="AV224" s="73">
        <v>2</v>
      </c>
      <c r="AW224" s="47" t="s">
        <v>506</v>
      </c>
      <c r="AX224" s="47">
        <v>1900</v>
      </c>
      <c r="AY224" s="47" t="s">
        <v>37</v>
      </c>
      <c r="AZ224" s="47" t="s">
        <v>43</v>
      </c>
      <c r="BA224" s="47" t="s">
        <v>507</v>
      </c>
      <c r="BB224" s="47" t="s">
        <v>39</v>
      </c>
    </row>
    <row r="225" spans="1:54" s="14" customFormat="1" ht="96" x14ac:dyDescent="0.25">
      <c r="A225" s="73">
        <v>9001373388</v>
      </c>
      <c r="B225" s="47" t="s">
        <v>508</v>
      </c>
      <c r="C225" s="144">
        <v>42430</v>
      </c>
      <c r="D225" s="47" t="s">
        <v>264</v>
      </c>
      <c r="E225" s="48" t="s">
        <v>48</v>
      </c>
      <c r="F225" s="48" t="s">
        <v>48</v>
      </c>
      <c r="G225" s="48" t="s">
        <v>248</v>
      </c>
      <c r="H225" s="48" t="s">
        <v>509</v>
      </c>
      <c r="I225" s="47" t="s">
        <v>56</v>
      </c>
      <c r="J225" s="47" t="s">
        <v>37</v>
      </c>
      <c r="K225" s="47" t="s">
        <v>510</v>
      </c>
      <c r="L225" s="47">
        <v>678770</v>
      </c>
      <c r="M225" s="47" t="s">
        <v>38</v>
      </c>
      <c r="N225" s="69">
        <v>148488</v>
      </c>
      <c r="O225" s="69">
        <v>149487</v>
      </c>
      <c r="P225" s="67">
        <v>0.39081559999999999</v>
      </c>
      <c r="Q225" s="69">
        <v>382500</v>
      </c>
      <c r="R225" s="47" t="s">
        <v>37</v>
      </c>
      <c r="S225" s="47" t="s">
        <v>43</v>
      </c>
      <c r="T225" s="47" t="s">
        <v>43</v>
      </c>
      <c r="U225" s="69">
        <v>382500</v>
      </c>
      <c r="V225" s="47" t="s">
        <v>51</v>
      </c>
      <c r="W225" s="66">
        <v>10000</v>
      </c>
      <c r="X225" s="47" t="s">
        <v>44</v>
      </c>
      <c r="Y225" s="67">
        <v>3.44E-2</v>
      </c>
      <c r="Z225" s="47">
        <v>40</v>
      </c>
      <c r="AA225" s="47">
        <v>31</v>
      </c>
      <c r="AB225" s="47">
        <v>26</v>
      </c>
      <c r="AC225" s="47">
        <v>66</v>
      </c>
      <c r="AD225" s="47">
        <v>57</v>
      </c>
      <c r="AE225" s="47" t="s">
        <v>53</v>
      </c>
      <c r="AF225" s="47" t="s">
        <v>53</v>
      </c>
      <c r="AG225" s="47" t="s">
        <v>37</v>
      </c>
      <c r="AH225" s="47" t="s">
        <v>37</v>
      </c>
      <c r="AI225" s="47" t="s">
        <v>40</v>
      </c>
      <c r="AJ225" s="47" t="s">
        <v>40</v>
      </c>
      <c r="AK225" s="47" t="s">
        <v>50</v>
      </c>
      <c r="AL225" s="47" t="s">
        <v>65</v>
      </c>
      <c r="AM225" s="158">
        <v>17508</v>
      </c>
      <c r="AN225" s="47" t="s">
        <v>46</v>
      </c>
      <c r="AO225" s="158">
        <v>19883</v>
      </c>
      <c r="AP225" s="158">
        <v>37391</v>
      </c>
      <c r="AQ225" s="47" t="s">
        <v>37</v>
      </c>
      <c r="AR225" s="47" t="s">
        <v>37</v>
      </c>
      <c r="AS225" s="49" t="s">
        <v>43</v>
      </c>
      <c r="AT225" s="47" t="s">
        <v>41</v>
      </c>
      <c r="AU225" s="47" t="s">
        <v>58</v>
      </c>
      <c r="AV225" s="73">
        <v>4</v>
      </c>
      <c r="AW225" s="47" t="s">
        <v>511</v>
      </c>
      <c r="AX225" s="47">
        <v>1960</v>
      </c>
      <c r="AY225" s="47" t="s">
        <v>37</v>
      </c>
      <c r="AZ225" s="47" t="s">
        <v>43</v>
      </c>
      <c r="BA225" s="47" t="s">
        <v>512</v>
      </c>
      <c r="BB225" s="47" t="s">
        <v>39</v>
      </c>
    </row>
    <row r="226" spans="1:54" s="14" customFormat="1" ht="96" x14ac:dyDescent="0.25">
      <c r="A226" s="73">
        <v>9001373763</v>
      </c>
      <c r="B226" s="47" t="s">
        <v>513</v>
      </c>
      <c r="C226" s="144">
        <v>42430</v>
      </c>
      <c r="D226" s="47" t="s">
        <v>264</v>
      </c>
      <c r="E226" s="48" t="s">
        <v>48</v>
      </c>
      <c r="F226" s="48" t="s">
        <v>48</v>
      </c>
      <c r="G226" s="48" t="s">
        <v>514</v>
      </c>
      <c r="H226" s="48" t="s">
        <v>515</v>
      </c>
      <c r="I226" s="47" t="s">
        <v>93</v>
      </c>
      <c r="J226" s="47" t="s">
        <v>37</v>
      </c>
      <c r="K226" s="47" t="s">
        <v>516</v>
      </c>
      <c r="L226" s="47">
        <v>571089</v>
      </c>
      <c r="M226" s="47" t="s">
        <v>38</v>
      </c>
      <c r="N226" s="69">
        <v>142400</v>
      </c>
      <c r="O226" s="69">
        <v>143399</v>
      </c>
      <c r="P226" s="67">
        <v>0.80561229999999995</v>
      </c>
      <c r="Q226" s="69">
        <v>178000</v>
      </c>
      <c r="R226" s="47" t="s">
        <v>37</v>
      </c>
      <c r="S226" s="47" t="s">
        <v>43</v>
      </c>
      <c r="T226" s="47" t="s">
        <v>43</v>
      </c>
      <c r="U226" s="69">
        <v>178000</v>
      </c>
      <c r="V226" s="47" t="s">
        <v>51</v>
      </c>
      <c r="W226" s="66">
        <v>15340</v>
      </c>
      <c r="X226" s="47" t="s">
        <v>44</v>
      </c>
      <c r="Y226" s="67">
        <v>3.9399999999999998E-2</v>
      </c>
      <c r="Z226" s="47">
        <v>30</v>
      </c>
      <c r="AA226" s="47">
        <v>25</v>
      </c>
      <c r="AB226" s="47">
        <v>39</v>
      </c>
      <c r="AC226" s="47">
        <v>69</v>
      </c>
      <c r="AD226" s="47">
        <v>64</v>
      </c>
      <c r="AE226" s="47" t="s">
        <v>53</v>
      </c>
      <c r="AF226" s="47" t="s">
        <v>54</v>
      </c>
      <c r="AG226" s="47" t="s">
        <v>39</v>
      </c>
      <c r="AH226" s="47" t="s">
        <v>37</v>
      </c>
      <c r="AI226" s="47" t="s">
        <v>64</v>
      </c>
      <c r="AJ226" s="47" t="s">
        <v>55</v>
      </c>
      <c r="AK226" s="47" t="s">
        <v>164</v>
      </c>
      <c r="AL226" s="47" t="s">
        <v>45</v>
      </c>
      <c r="AM226" s="158">
        <v>19776</v>
      </c>
      <c r="AN226" s="47" t="s">
        <v>45</v>
      </c>
      <c r="AO226" s="158">
        <v>27228</v>
      </c>
      <c r="AP226" s="158">
        <v>47004</v>
      </c>
      <c r="AQ226" s="47" t="s">
        <v>37</v>
      </c>
      <c r="AR226" s="47" t="s">
        <v>37</v>
      </c>
      <c r="AS226" s="49" t="s">
        <v>43</v>
      </c>
      <c r="AT226" s="47" t="s">
        <v>41</v>
      </c>
      <c r="AU226" s="47" t="s">
        <v>42</v>
      </c>
      <c r="AV226" s="73">
        <v>3</v>
      </c>
      <c r="AW226" s="47" t="s">
        <v>517</v>
      </c>
      <c r="AX226" s="47">
        <v>2014</v>
      </c>
      <c r="AY226" s="47" t="s">
        <v>37</v>
      </c>
      <c r="AZ226" s="47" t="s">
        <v>43</v>
      </c>
      <c r="BA226" s="47" t="s">
        <v>518</v>
      </c>
      <c r="BB226" s="47" t="s">
        <v>39</v>
      </c>
    </row>
    <row r="227" spans="1:54" s="14" customFormat="1" ht="96" x14ac:dyDescent="0.25">
      <c r="A227" s="73">
        <v>9001373820</v>
      </c>
      <c r="B227" s="47" t="s">
        <v>253</v>
      </c>
      <c r="C227" s="144">
        <v>42430</v>
      </c>
      <c r="D227" s="47" t="s">
        <v>73</v>
      </c>
      <c r="E227" s="48" t="s">
        <v>48</v>
      </c>
      <c r="F227" s="48" t="s">
        <v>254</v>
      </c>
      <c r="G227" s="48" t="s">
        <v>255</v>
      </c>
      <c r="H227" s="48" t="s">
        <v>48</v>
      </c>
      <c r="I227" s="47" t="s">
        <v>68</v>
      </c>
      <c r="J227" s="47" t="s">
        <v>37</v>
      </c>
      <c r="K227" s="47" t="s">
        <v>256</v>
      </c>
      <c r="L227" s="47">
        <v>462195</v>
      </c>
      <c r="M227" s="47" t="s">
        <v>38</v>
      </c>
      <c r="N227" s="69">
        <v>63750</v>
      </c>
      <c r="O227" s="69">
        <v>65049</v>
      </c>
      <c r="P227" s="67">
        <v>0.86731999999999998</v>
      </c>
      <c r="Q227" s="69">
        <v>75000</v>
      </c>
      <c r="R227" s="47" t="s">
        <v>37</v>
      </c>
      <c r="S227" s="47" t="s">
        <v>43</v>
      </c>
      <c r="T227" s="47" t="s">
        <v>43</v>
      </c>
      <c r="U227" s="69">
        <v>75000</v>
      </c>
      <c r="V227" s="47" t="s">
        <v>82</v>
      </c>
      <c r="W227" s="47" t="s">
        <v>43</v>
      </c>
      <c r="X227" s="47" t="s">
        <v>44</v>
      </c>
      <c r="Y227" s="67">
        <v>4.4900000000000002E-2</v>
      </c>
      <c r="Z227" s="47">
        <v>54</v>
      </c>
      <c r="AA227" s="47">
        <v>53</v>
      </c>
      <c r="AB227" s="47">
        <v>15</v>
      </c>
      <c r="AC227" s="47">
        <v>69</v>
      </c>
      <c r="AD227" s="47">
        <v>68</v>
      </c>
      <c r="AE227" s="47" t="s">
        <v>49</v>
      </c>
      <c r="AF227" s="47" t="s">
        <v>49</v>
      </c>
      <c r="AG227" s="47" t="s">
        <v>39</v>
      </c>
      <c r="AH227" s="47" t="s">
        <v>37</v>
      </c>
      <c r="AI227" s="47" t="s">
        <v>40</v>
      </c>
      <c r="AJ227" s="47" t="s">
        <v>40</v>
      </c>
      <c r="AK227" s="47" t="s">
        <v>50</v>
      </c>
      <c r="AL227" s="47" t="s">
        <v>45</v>
      </c>
      <c r="AM227" s="158">
        <v>61000</v>
      </c>
      <c r="AN227" s="47" t="s">
        <v>67</v>
      </c>
      <c r="AO227" s="160">
        <v>0</v>
      </c>
      <c r="AP227" s="158">
        <v>61000</v>
      </c>
      <c r="AQ227" s="47" t="s">
        <v>37</v>
      </c>
      <c r="AR227" s="47" t="s">
        <v>37</v>
      </c>
      <c r="AS227" s="49" t="s">
        <v>43</v>
      </c>
      <c r="AT227" s="47" t="s">
        <v>41</v>
      </c>
      <c r="AU227" s="47" t="s">
        <v>52</v>
      </c>
      <c r="AV227" s="73">
        <v>3</v>
      </c>
      <c r="AW227" s="47" t="s">
        <v>257</v>
      </c>
      <c r="AX227" s="47">
        <v>1936</v>
      </c>
      <c r="AY227" s="47" t="s">
        <v>37</v>
      </c>
      <c r="AZ227" s="47" t="s">
        <v>43</v>
      </c>
      <c r="BA227" s="47" t="s">
        <v>258</v>
      </c>
      <c r="BB227" s="47" t="s">
        <v>39</v>
      </c>
    </row>
    <row r="228" spans="1:54" s="14" customFormat="1" ht="60" x14ac:dyDescent="0.25">
      <c r="A228" s="73">
        <v>9001373962</v>
      </c>
      <c r="B228" s="47" t="s">
        <v>243</v>
      </c>
      <c r="C228" s="144">
        <v>42430</v>
      </c>
      <c r="D228" s="47" t="s">
        <v>264</v>
      </c>
      <c r="E228" s="48" t="s">
        <v>48</v>
      </c>
      <c r="F228" s="48" t="s">
        <v>48</v>
      </c>
      <c r="G228" s="48" t="s">
        <v>244</v>
      </c>
      <c r="H228" s="48" t="s">
        <v>91</v>
      </c>
      <c r="I228" s="47" t="s">
        <v>191</v>
      </c>
      <c r="J228" s="47" t="s">
        <v>37</v>
      </c>
      <c r="K228" s="47" t="s">
        <v>245</v>
      </c>
      <c r="L228" s="47">
        <v>302981</v>
      </c>
      <c r="M228" s="47" t="s">
        <v>38</v>
      </c>
      <c r="N228" s="69">
        <v>82000</v>
      </c>
      <c r="O228" s="69">
        <v>82000</v>
      </c>
      <c r="P228" s="67">
        <v>0.8</v>
      </c>
      <c r="Q228" s="69">
        <v>102500</v>
      </c>
      <c r="R228" s="47" t="s">
        <v>37</v>
      </c>
      <c r="S228" s="47" t="s">
        <v>43</v>
      </c>
      <c r="T228" s="47" t="s">
        <v>43</v>
      </c>
      <c r="U228" s="69">
        <v>102500</v>
      </c>
      <c r="V228" s="47" t="s">
        <v>51</v>
      </c>
      <c r="W228" s="47" t="s">
        <v>43</v>
      </c>
      <c r="X228" s="47" t="s">
        <v>44</v>
      </c>
      <c r="Y228" s="67">
        <v>4.3400000000000001E-2</v>
      </c>
      <c r="Z228" s="47">
        <v>36</v>
      </c>
      <c r="AA228" s="47" t="s">
        <v>43</v>
      </c>
      <c r="AB228" s="47">
        <v>25</v>
      </c>
      <c r="AC228" s="47">
        <v>61</v>
      </c>
      <c r="AD228" s="47" t="s">
        <v>43</v>
      </c>
      <c r="AE228" s="47" t="s">
        <v>80</v>
      </c>
      <c r="AF228" s="47" t="s">
        <v>43</v>
      </c>
      <c r="AG228" s="47" t="s">
        <v>37</v>
      </c>
      <c r="AH228" s="47" t="s">
        <v>37</v>
      </c>
      <c r="AI228" s="47" t="s">
        <v>55</v>
      </c>
      <c r="AJ228" s="47" t="s">
        <v>43</v>
      </c>
      <c r="AK228" s="47" t="s">
        <v>43</v>
      </c>
      <c r="AL228" s="47" t="s">
        <v>45</v>
      </c>
      <c r="AM228" s="158">
        <v>26000</v>
      </c>
      <c r="AN228" s="47" t="s">
        <v>43</v>
      </c>
      <c r="AO228" s="160">
        <v>0</v>
      </c>
      <c r="AP228" s="158">
        <v>26000</v>
      </c>
      <c r="AQ228" s="47" t="s">
        <v>37</v>
      </c>
      <c r="AR228" s="47" t="s">
        <v>37</v>
      </c>
      <c r="AS228" s="49" t="s">
        <v>43</v>
      </c>
      <c r="AT228" s="47" t="s">
        <v>41</v>
      </c>
      <c r="AU228" s="47" t="s">
        <v>52</v>
      </c>
      <c r="AV228" s="73">
        <v>3</v>
      </c>
      <c r="AW228" s="47" t="s">
        <v>246</v>
      </c>
      <c r="AX228" s="47">
        <v>1951</v>
      </c>
      <c r="AY228" s="47" t="s">
        <v>37</v>
      </c>
      <c r="AZ228" s="47" t="s">
        <v>43</v>
      </c>
      <c r="BA228" s="47" t="s">
        <v>247</v>
      </c>
      <c r="BB228" s="47" t="s">
        <v>39</v>
      </c>
    </row>
    <row r="229" spans="1:54" s="14" customFormat="1" ht="108" x14ac:dyDescent="0.25">
      <c r="A229" s="73">
        <v>9001374239</v>
      </c>
      <c r="B229" s="47" t="s">
        <v>519</v>
      </c>
      <c r="C229" s="144">
        <v>42430</v>
      </c>
      <c r="D229" s="47" t="s">
        <v>264</v>
      </c>
      <c r="E229" s="48" t="s">
        <v>48</v>
      </c>
      <c r="F229" s="48" t="s">
        <v>48</v>
      </c>
      <c r="G229" s="48" t="s">
        <v>520</v>
      </c>
      <c r="H229" s="48" t="s">
        <v>521</v>
      </c>
      <c r="I229" s="47" t="s">
        <v>329</v>
      </c>
      <c r="J229" s="47" t="s">
        <v>37</v>
      </c>
      <c r="K229" s="47" t="s">
        <v>522</v>
      </c>
      <c r="L229" s="47">
        <v>409392</v>
      </c>
      <c r="M229" s="47" t="s">
        <v>38</v>
      </c>
      <c r="N229" s="69">
        <v>200000</v>
      </c>
      <c r="O229" s="69">
        <v>200000</v>
      </c>
      <c r="P229" s="67">
        <v>0.50632909999999998</v>
      </c>
      <c r="Q229" s="69">
        <v>396000</v>
      </c>
      <c r="R229" s="47" t="s">
        <v>37</v>
      </c>
      <c r="S229" s="47" t="s">
        <v>43</v>
      </c>
      <c r="T229" s="47" t="s">
        <v>43</v>
      </c>
      <c r="U229" s="69">
        <v>395000</v>
      </c>
      <c r="V229" s="47" t="s">
        <v>51</v>
      </c>
      <c r="W229" s="47" t="s">
        <v>43</v>
      </c>
      <c r="X229" s="47" t="s">
        <v>44</v>
      </c>
      <c r="Y229" s="67">
        <v>3.8899999999999997E-2</v>
      </c>
      <c r="Z229" s="47">
        <v>56</v>
      </c>
      <c r="AA229" s="47">
        <v>52</v>
      </c>
      <c r="AB229" s="47">
        <v>10</v>
      </c>
      <c r="AC229" s="47">
        <v>66</v>
      </c>
      <c r="AD229" s="47">
        <v>62</v>
      </c>
      <c r="AE229" s="47" t="s">
        <v>53</v>
      </c>
      <c r="AF229" s="47" t="s">
        <v>53</v>
      </c>
      <c r="AG229" s="47" t="s">
        <v>37</v>
      </c>
      <c r="AH229" s="47" t="s">
        <v>37</v>
      </c>
      <c r="AI229" s="47" t="s">
        <v>40</v>
      </c>
      <c r="AJ229" s="47" t="s">
        <v>40</v>
      </c>
      <c r="AK229" s="47" t="s">
        <v>50</v>
      </c>
      <c r="AL229" s="47" t="s">
        <v>65</v>
      </c>
      <c r="AM229" s="158">
        <v>52000</v>
      </c>
      <c r="AN229" s="47" t="s">
        <v>65</v>
      </c>
      <c r="AO229" s="158">
        <v>36138</v>
      </c>
      <c r="AP229" s="158">
        <v>88138</v>
      </c>
      <c r="AQ229" s="47" t="s">
        <v>37</v>
      </c>
      <c r="AR229" s="47" t="s">
        <v>37</v>
      </c>
      <c r="AS229" s="49" t="s">
        <v>43</v>
      </c>
      <c r="AT229" s="47" t="s">
        <v>69</v>
      </c>
      <c r="AU229" s="47" t="s">
        <v>58</v>
      </c>
      <c r="AV229" s="73">
        <v>3</v>
      </c>
      <c r="AW229" s="47" t="s">
        <v>523</v>
      </c>
      <c r="AX229" s="47">
        <v>1930</v>
      </c>
      <c r="AY229" s="47" t="s">
        <v>37</v>
      </c>
      <c r="AZ229" s="47" t="s">
        <v>43</v>
      </c>
      <c r="BA229" s="47" t="s">
        <v>524</v>
      </c>
      <c r="BB229" s="47" t="s">
        <v>39</v>
      </c>
    </row>
    <row r="230" spans="1:54" s="14" customFormat="1" ht="60" x14ac:dyDescent="0.25">
      <c r="A230" s="73">
        <v>9001374252</v>
      </c>
      <c r="B230" s="47" t="s">
        <v>525</v>
      </c>
      <c r="C230" s="144">
        <v>42430</v>
      </c>
      <c r="D230" s="47" t="s">
        <v>62</v>
      </c>
      <c r="E230" s="48" t="s">
        <v>48</v>
      </c>
      <c r="F230" s="48" t="s">
        <v>48</v>
      </c>
      <c r="G230" s="48" t="s">
        <v>48</v>
      </c>
      <c r="H230" s="48" t="s">
        <v>224</v>
      </c>
      <c r="I230" s="47" t="s">
        <v>328</v>
      </c>
      <c r="J230" s="47" t="s">
        <v>37</v>
      </c>
      <c r="K230" s="47" t="s">
        <v>526</v>
      </c>
      <c r="L230" s="47">
        <v>604908</v>
      </c>
      <c r="M230" s="47" t="s">
        <v>57</v>
      </c>
      <c r="N230" s="69">
        <v>124000</v>
      </c>
      <c r="O230" s="69">
        <v>126480</v>
      </c>
      <c r="P230" s="67">
        <v>0.70266660000000003</v>
      </c>
      <c r="Q230" s="69">
        <v>180000</v>
      </c>
      <c r="R230" s="47" t="s">
        <v>39</v>
      </c>
      <c r="S230" s="47" t="s">
        <v>78</v>
      </c>
      <c r="T230" s="68">
        <v>1.2756673000000001</v>
      </c>
      <c r="U230" s="49" t="s">
        <v>43</v>
      </c>
      <c r="V230" s="47" t="s">
        <v>43</v>
      </c>
      <c r="W230" s="47" t="s">
        <v>43</v>
      </c>
      <c r="X230" s="47" t="s">
        <v>77</v>
      </c>
      <c r="Y230" s="67">
        <v>4.0899999999999999E-2</v>
      </c>
      <c r="Z230" s="47">
        <v>40</v>
      </c>
      <c r="AA230" s="47" t="s">
        <v>43</v>
      </c>
      <c r="AB230" s="47">
        <v>25</v>
      </c>
      <c r="AC230" s="47">
        <v>65</v>
      </c>
      <c r="AD230" s="47" t="s">
        <v>43</v>
      </c>
      <c r="AE230" s="47" t="s">
        <v>53</v>
      </c>
      <c r="AF230" s="47" t="s">
        <v>43</v>
      </c>
      <c r="AG230" s="47" t="s">
        <v>43</v>
      </c>
      <c r="AH230" s="47" t="s">
        <v>43</v>
      </c>
      <c r="AI230" s="47" t="s">
        <v>404</v>
      </c>
      <c r="AJ230" s="47" t="s">
        <v>43</v>
      </c>
      <c r="AK230" s="47" t="s">
        <v>43</v>
      </c>
      <c r="AL230" s="47" t="s">
        <v>43</v>
      </c>
      <c r="AM230" s="160">
        <v>0</v>
      </c>
      <c r="AN230" s="47" t="s">
        <v>43</v>
      </c>
      <c r="AO230" s="160">
        <v>0</v>
      </c>
      <c r="AP230" s="160">
        <v>0</v>
      </c>
      <c r="AQ230" s="47" t="s">
        <v>37</v>
      </c>
      <c r="AR230" s="47" t="s">
        <v>37</v>
      </c>
      <c r="AS230" s="49">
        <v>0</v>
      </c>
      <c r="AT230" s="47" t="s">
        <v>41</v>
      </c>
      <c r="AU230" s="47" t="s">
        <v>52</v>
      </c>
      <c r="AV230" s="73">
        <v>4</v>
      </c>
      <c r="AW230" s="47" t="s">
        <v>527</v>
      </c>
      <c r="AX230" s="47">
        <v>1976</v>
      </c>
      <c r="AY230" s="47" t="s">
        <v>39</v>
      </c>
      <c r="AZ230" s="47">
        <v>962</v>
      </c>
      <c r="BA230" s="47" t="s">
        <v>528</v>
      </c>
      <c r="BB230" s="47" t="s">
        <v>39</v>
      </c>
    </row>
    <row r="231" spans="1:54" s="14" customFormat="1" ht="120" x14ac:dyDescent="0.25">
      <c r="A231" s="73">
        <v>9001374273</v>
      </c>
      <c r="B231" s="47" t="s">
        <v>206</v>
      </c>
      <c r="C231" s="144">
        <v>42430</v>
      </c>
      <c r="D231" s="47" t="s">
        <v>264</v>
      </c>
      <c r="E231" s="48" t="s">
        <v>48</v>
      </c>
      <c r="F231" s="48" t="s">
        <v>48</v>
      </c>
      <c r="G231" s="48" t="s">
        <v>207</v>
      </c>
      <c r="H231" s="48" t="s">
        <v>208</v>
      </c>
      <c r="I231" s="47" t="s">
        <v>81</v>
      </c>
      <c r="J231" s="47" t="s">
        <v>37</v>
      </c>
      <c r="K231" s="47" t="s">
        <v>209</v>
      </c>
      <c r="L231" s="47">
        <v>656623</v>
      </c>
      <c r="M231" s="47" t="s">
        <v>38</v>
      </c>
      <c r="N231" s="69">
        <v>228061</v>
      </c>
      <c r="O231" s="69">
        <v>228061</v>
      </c>
      <c r="P231" s="67">
        <v>0.78641720000000004</v>
      </c>
      <c r="Q231" s="69">
        <v>290000</v>
      </c>
      <c r="R231" s="47" t="s">
        <v>37</v>
      </c>
      <c r="S231" s="47" t="s">
        <v>43</v>
      </c>
      <c r="T231" s="47" t="s">
        <v>43</v>
      </c>
      <c r="U231" s="69">
        <v>290000</v>
      </c>
      <c r="V231" s="47" t="s">
        <v>51</v>
      </c>
      <c r="W231" s="47" t="s">
        <v>43</v>
      </c>
      <c r="X231" s="47" t="s">
        <v>44</v>
      </c>
      <c r="Y231" s="67">
        <v>4.3400000000000001E-2</v>
      </c>
      <c r="Z231" s="47">
        <v>35</v>
      </c>
      <c r="AA231" s="47">
        <v>34</v>
      </c>
      <c r="AB231" s="47">
        <v>35</v>
      </c>
      <c r="AC231" s="47">
        <v>70</v>
      </c>
      <c r="AD231" s="47">
        <v>69</v>
      </c>
      <c r="AE231" s="47" t="s">
        <v>53</v>
      </c>
      <c r="AF231" s="47" t="s">
        <v>53</v>
      </c>
      <c r="AG231" s="47" t="s">
        <v>39</v>
      </c>
      <c r="AH231" s="47" t="s">
        <v>37</v>
      </c>
      <c r="AI231" s="47" t="s">
        <v>40</v>
      </c>
      <c r="AJ231" s="47" t="s">
        <v>40</v>
      </c>
      <c r="AK231" s="47" t="s">
        <v>50</v>
      </c>
      <c r="AL231" s="47" t="s">
        <v>45</v>
      </c>
      <c r="AM231" s="158">
        <v>30996</v>
      </c>
      <c r="AN231" s="47" t="s">
        <v>45</v>
      </c>
      <c r="AO231" s="158">
        <v>21979</v>
      </c>
      <c r="AP231" s="158">
        <v>52975</v>
      </c>
      <c r="AQ231" s="47" t="s">
        <v>37</v>
      </c>
      <c r="AR231" s="47" t="s">
        <v>39</v>
      </c>
      <c r="AS231" s="49" t="s">
        <v>43</v>
      </c>
      <c r="AT231" s="47" t="s">
        <v>41</v>
      </c>
      <c r="AU231" s="47" t="s">
        <v>52</v>
      </c>
      <c r="AV231" s="73">
        <v>4</v>
      </c>
      <c r="AW231" s="47" t="s">
        <v>210</v>
      </c>
      <c r="AX231" s="47">
        <v>1951</v>
      </c>
      <c r="AY231" s="47" t="s">
        <v>37</v>
      </c>
      <c r="AZ231" s="47" t="s">
        <v>43</v>
      </c>
      <c r="BA231" s="47" t="s">
        <v>211</v>
      </c>
      <c r="BB231" s="47" t="s">
        <v>39</v>
      </c>
    </row>
    <row r="232" spans="1:54" s="14" customFormat="1" ht="409.5" x14ac:dyDescent="0.25">
      <c r="A232" s="73">
        <v>9001374295</v>
      </c>
      <c r="B232" s="47" t="s">
        <v>308</v>
      </c>
      <c r="C232" s="144">
        <v>42430</v>
      </c>
      <c r="D232" s="47" t="s">
        <v>88</v>
      </c>
      <c r="E232" s="48" t="s">
        <v>309</v>
      </c>
      <c r="F232" s="48" t="s">
        <v>48</v>
      </c>
      <c r="G232" s="48" t="s">
        <v>310</v>
      </c>
      <c r="H232" s="48" t="s">
        <v>311</v>
      </c>
      <c r="I232" s="47" t="s">
        <v>191</v>
      </c>
      <c r="J232" s="47" t="s">
        <v>39</v>
      </c>
      <c r="K232" s="47" t="s">
        <v>48</v>
      </c>
      <c r="L232" s="47">
        <v>434622</v>
      </c>
      <c r="M232" s="47" t="s">
        <v>38</v>
      </c>
      <c r="N232" s="69">
        <v>205700</v>
      </c>
      <c r="O232" s="69">
        <v>205700</v>
      </c>
      <c r="P232" s="67">
        <v>0.82776649999999996</v>
      </c>
      <c r="Q232" s="69">
        <v>252000</v>
      </c>
      <c r="R232" s="47" t="s">
        <v>37</v>
      </c>
      <c r="S232" s="47" t="s">
        <v>43</v>
      </c>
      <c r="T232" s="47" t="s">
        <v>43</v>
      </c>
      <c r="U232" s="69">
        <v>248500</v>
      </c>
      <c r="V232" s="47" t="s">
        <v>51</v>
      </c>
      <c r="W232" s="66">
        <v>5525</v>
      </c>
      <c r="X232" s="47" t="s">
        <v>44</v>
      </c>
      <c r="Y232" s="67">
        <v>4.99E-2</v>
      </c>
      <c r="Z232" s="47">
        <v>35</v>
      </c>
      <c r="AA232" s="47">
        <v>43</v>
      </c>
      <c r="AB232" s="47">
        <v>24</v>
      </c>
      <c r="AC232" s="47">
        <v>59</v>
      </c>
      <c r="AD232" s="47">
        <v>67</v>
      </c>
      <c r="AE232" s="47" t="s">
        <v>53</v>
      </c>
      <c r="AF232" s="47" t="s">
        <v>53</v>
      </c>
      <c r="AG232" s="47" t="s">
        <v>37</v>
      </c>
      <c r="AH232" s="47" t="s">
        <v>37</v>
      </c>
      <c r="AI232" s="47" t="s">
        <v>40</v>
      </c>
      <c r="AJ232" s="47" t="s">
        <v>40</v>
      </c>
      <c r="AK232" s="47" t="s">
        <v>50</v>
      </c>
      <c r="AL232" s="47" t="s">
        <v>45</v>
      </c>
      <c r="AM232" s="158">
        <v>35000</v>
      </c>
      <c r="AN232" s="47" t="s">
        <v>65</v>
      </c>
      <c r="AO232" s="158">
        <v>22047</v>
      </c>
      <c r="AP232" s="158">
        <v>57047</v>
      </c>
      <c r="AQ232" s="47" t="s">
        <v>37</v>
      </c>
      <c r="AR232" s="47" t="s">
        <v>37</v>
      </c>
      <c r="AS232" s="49" t="s">
        <v>43</v>
      </c>
      <c r="AT232" s="47" t="s">
        <v>41</v>
      </c>
      <c r="AU232" s="47" t="s">
        <v>42</v>
      </c>
      <c r="AV232" s="73">
        <v>3</v>
      </c>
      <c r="AW232" s="47" t="s">
        <v>312</v>
      </c>
      <c r="AX232" s="47">
        <v>1850</v>
      </c>
      <c r="AY232" s="47" t="s">
        <v>37</v>
      </c>
      <c r="AZ232" s="47" t="s">
        <v>43</v>
      </c>
      <c r="BA232" s="47" t="s">
        <v>313</v>
      </c>
      <c r="BB232" s="47" t="s">
        <v>39</v>
      </c>
    </row>
    <row r="233" spans="1:54" s="14" customFormat="1" ht="48" x14ac:dyDescent="0.25">
      <c r="A233" s="73">
        <v>9001374436</v>
      </c>
      <c r="B233" s="47" t="s">
        <v>529</v>
      </c>
      <c r="C233" s="144">
        <v>42430</v>
      </c>
      <c r="D233" s="47" t="s">
        <v>264</v>
      </c>
      <c r="E233" s="48" t="s">
        <v>48</v>
      </c>
      <c r="F233" s="48" t="s">
        <v>48</v>
      </c>
      <c r="G233" s="48" t="s">
        <v>530</v>
      </c>
      <c r="H233" s="48" t="s">
        <v>48</v>
      </c>
      <c r="I233" s="47" t="s">
        <v>93</v>
      </c>
      <c r="J233" s="47" t="s">
        <v>37</v>
      </c>
      <c r="K233" s="47" t="s">
        <v>48</v>
      </c>
      <c r="L233" s="47">
        <v>520014</v>
      </c>
      <c r="M233" s="47" t="s">
        <v>38</v>
      </c>
      <c r="N233" s="69">
        <v>130900</v>
      </c>
      <c r="O233" s="69">
        <v>130900</v>
      </c>
      <c r="P233" s="67">
        <v>0.85</v>
      </c>
      <c r="Q233" s="69">
        <v>154000</v>
      </c>
      <c r="R233" s="47" t="s">
        <v>37</v>
      </c>
      <c r="S233" s="47" t="s">
        <v>43</v>
      </c>
      <c r="T233" s="47" t="s">
        <v>43</v>
      </c>
      <c r="U233" s="69">
        <v>154000</v>
      </c>
      <c r="V233" s="47" t="s">
        <v>70</v>
      </c>
      <c r="W233" s="47" t="s">
        <v>43</v>
      </c>
      <c r="X233" s="47" t="s">
        <v>44</v>
      </c>
      <c r="Y233" s="67">
        <v>4.99E-2</v>
      </c>
      <c r="Z233" s="47">
        <v>36</v>
      </c>
      <c r="AA233" s="47" t="s">
        <v>43</v>
      </c>
      <c r="AB233" s="47">
        <v>32</v>
      </c>
      <c r="AC233" s="47">
        <v>68</v>
      </c>
      <c r="AD233" s="47" t="s">
        <v>43</v>
      </c>
      <c r="AE233" s="47" t="s">
        <v>60</v>
      </c>
      <c r="AF233" s="47" t="s">
        <v>43</v>
      </c>
      <c r="AG233" s="47" t="s">
        <v>37</v>
      </c>
      <c r="AH233" s="47" t="s">
        <v>39</v>
      </c>
      <c r="AI233" s="47" t="s">
        <v>55</v>
      </c>
      <c r="AJ233" s="47" t="s">
        <v>43</v>
      </c>
      <c r="AK233" s="47" t="s">
        <v>43</v>
      </c>
      <c r="AL233" s="47" t="s">
        <v>65</v>
      </c>
      <c r="AM233" s="158">
        <v>38888</v>
      </c>
      <c r="AN233" s="47" t="s">
        <v>43</v>
      </c>
      <c r="AO233" s="160">
        <v>0</v>
      </c>
      <c r="AP233" s="158">
        <v>38888</v>
      </c>
      <c r="AQ233" s="47" t="s">
        <v>37</v>
      </c>
      <c r="AR233" s="47" t="s">
        <v>37</v>
      </c>
      <c r="AS233" s="49" t="s">
        <v>43</v>
      </c>
      <c r="AT233" s="47" t="s">
        <v>41</v>
      </c>
      <c r="AU233" s="47" t="s">
        <v>52</v>
      </c>
      <c r="AV233" s="73">
        <v>3</v>
      </c>
      <c r="AW233" s="47" t="s">
        <v>531</v>
      </c>
      <c r="AX233" s="47">
        <v>1936</v>
      </c>
      <c r="AY233" s="47" t="s">
        <v>37</v>
      </c>
      <c r="AZ233" s="47" t="s">
        <v>43</v>
      </c>
      <c r="BA233" s="47" t="s">
        <v>532</v>
      </c>
      <c r="BB233" s="47" t="s">
        <v>39</v>
      </c>
    </row>
    <row r="234" spans="1:54" s="14" customFormat="1" ht="36" x14ac:dyDescent="0.25">
      <c r="A234" s="73">
        <v>9001374495</v>
      </c>
      <c r="B234" s="47" t="s">
        <v>533</v>
      </c>
      <c r="C234" s="144">
        <v>42430</v>
      </c>
      <c r="D234" s="47" t="s">
        <v>264</v>
      </c>
      <c r="E234" s="48" t="s">
        <v>48</v>
      </c>
      <c r="F234" s="48" t="s">
        <v>48</v>
      </c>
      <c r="G234" s="48" t="s">
        <v>534</v>
      </c>
      <c r="H234" s="48" t="s">
        <v>48</v>
      </c>
      <c r="I234" s="47" t="s">
        <v>63</v>
      </c>
      <c r="J234" s="47" t="s">
        <v>37</v>
      </c>
      <c r="K234" s="47" t="s">
        <v>48</v>
      </c>
      <c r="L234" s="47">
        <v>529047</v>
      </c>
      <c r="M234" s="47" t="s">
        <v>57</v>
      </c>
      <c r="N234" s="69">
        <v>43000</v>
      </c>
      <c r="O234" s="69">
        <v>43000</v>
      </c>
      <c r="P234" s="67">
        <v>0.47777770000000003</v>
      </c>
      <c r="Q234" s="69">
        <v>90000</v>
      </c>
      <c r="R234" s="47" t="s">
        <v>37</v>
      </c>
      <c r="S234" s="47" t="s">
        <v>43</v>
      </c>
      <c r="T234" s="47" t="s">
        <v>43</v>
      </c>
      <c r="U234" s="49" t="s">
        <v>43</v>
      </c>
      <c r="V234" s="47" t="s">
        <v>43</v>
      </c>
      <c r="W234" s="47" t="s">
        <v>43</v>
      </c>
      <c r="X234" s="47" t="s">
        <v>44</v>
      </c>
      <c r="Y234" s="67">
        <v>3.8899999999999997E-2</v>
      </c>
      <c r="Z234" s="47">
        <v>39</v>
      </c>
      <c r="AA234" s="47" t="s">
        <v>43</v>
      </c>
      <c r="AB234" s="47">
        <v>12</v>
      </c>
      <c r="AC234" s="47">
        <v>51</v>
      </c>
      <c r="AD234" s="47" t="s">
        <v>43</v>
      </c>
      <c r="AE234" s="47" t="s">
        <v>53</v>
      </c>
      <c r="AF234" s="47" t="s">
        <v>43</v>
      </c>
      <c r="AG234" s="47" t="s">
        <v>37</v>
      </c>
      <c r="AH234" s="47" t="s">
        <v>43</v>
      </c>
      <c r="AI234" s="47" t="s">
        <v>64</v>
      </c>
      <c r="AJ234" s="47" t="s">
        <v>43</v>
      </c>
      <c r="AK234" s="47" t="s">
        <v>43</v>
      </c>
      <c r="AL234" s="47" t="s">
        <v>45</v>
      </c>
      <c r="AM234" s="158">
        <v>30200</v>
      </c>
      <c r="AN234" s="47" t="s">
        <v>43</v>
      </c>
      <c r="AO234" s="160">
        <v>0</v>
      </c>
      <c r="AP234" s="158">
        <v>30200</v>
      </c>
      <c r="AQ234" s="47" t="s">
        <v>37</v>
      </c>
      <c r="AR234" s="47" t="s">
        <v>37</v>
      </c>
      <c r="AS234" s="49" t="s">
        <v>43</v>
      </c>
      <c r="AT234" s="47" t="s">
        <v>41</v>
      </c>
      <c r="AU234" s="47" t="s">
        <v>52</v>
      </c>
      <c r="AV234" s="73">
        <v>3</v>
      </c>
      <c r="AW234" s="47" t="s">
        <v>535</v>
      </c>
      <c r="AX234" s="47">
        <v>1936</v>
      </c>
      <c r="AY234" s="47" t="s">
        <v>37</v>
      </c>
      <c r="AZ234" s="47" t="s">
        <v>43</v>
      </c>
      <c r="BA234" s="47" t="s">
        <v>536</v>
      </c>
      <c r="BB234" s="47" t="s">
        <v>39</v>
      </c>
    </row>
    <row r="235" spans="1:54" s="14" customFormat="1" ht="84" x14ac:dyDescent="0.25">
      <c r="A235" s="73">
        <v>9001374502</v>
      </c>
      <c r="B235" s="47" t="s">
        <v>537</v>
      </c>
      <c r="C235" s="144">
        <v>42430</v>
      </c>
      <c r="D235" s="47" t="s">
        <v>62</v>
      </c>
      <c r="E235" s="48" t="s">
        <v>48</v>
      </c>
      <c r="F235" s="48" t="s">
        <v>48</v>
      </c>
      <c r="G235" s="48" t="s">
        <v>48</v>
      </c>
      <c r="H235" s="48" t="s">
        <v>538</v>
      </c>
      <c r="I235" s="47" t="s">
        <v>68</v>
      </c>
      <c r="J235" s="47" t="s">
        <v>37</v>
      </c>
      <c r="K235" s="47" t="s">
        <v>539</v>
      </c>
      <c r="L235" s="47">
        <v>525950</v>
      </c>
      <c r="M235" s="47" t="s">
        <v>38</v>
      </c>
      <c r="N235" s="69">
        <v>248550</v>
      </c>
      <c r="O235" s="69">
        <v>248550</v>
      </c>
      <c r="P235" s="67">
        <v>0.73102940000000005</v>
      </c>
      <c r="Q235" s="69">
        <v>340000</v>
      </c>
      <c r="R235" s="47" t="s">
        <v>37</v>
      </c>
      <c r="S235" s="47" t="s">
        <v>43</v>
      </c>
      <c r="T235" s="47" t="s">
        <v>43</v>
      </c>
      <c r="U235" s="69">
        <v>340000</v>
      </c>
      <c r="V235" s="47" t="s">
        <v>51</v>
      </c>
      <c r="W235" s="47" t="s">
        <v>43</v>
      </c>
      <c r="X235" s="47" t="s">
        <v>44</v>
      </c>
      <c r="Y235" s="67">
        <v>3.8899999999999997E-2</v>
      </c>
      <c r="Z235" s="47">
        <v>36</v>
      </c>
      <c r="AA235" s="47">
        <v>35</v>
      </c>
      <c r="AB235" s="47">
        <v>30</v>
      </c>
      <c r="AC235" s="47">
        <v>66</v>
      </c>
      <c r="AD235" s="47">
        <v>65</v>
      </c>
      <c r="AE235" s="47" t="s">
        <v>53</v>
      </c>
      <c r="AF235" s="47" t="s">
        <v>53</v>
      </c>
      <c r="AG235" s="47" t="s">
        <v>37</v>
      </c>
      <c r="AH235" s="47" t="s">
        <v>37</v>
      </c>
      <c r="AI235" s="47" t="s">
        <v>40</v>
      </c>
      <c r="AJ235" s="47" t="s">
        <v>40</v>
      </c>
      <c r="AK235" s="47" t="s">
        <v>50</v>
      </c>
      <c r="AL235" s="47" t="s">
        <v>45</v>
      </c>
      <c r="AM235" s="158">
        <v>23581</v>
      </c>
      <c r="AN235" s="47" t="s">
        <v>45</v>
      </c>
      <c r="AO235" s="158">
        <v>35000</v>
      </c>
      <c r="AP235" s="158">
        <v>58581</v>
      </c>
      <c r="AQ235" s="47" t="s">
        <v>37</v>
      </c>
      <c r="AR235" s="47" t="s">
        <v>37</v>
      </c>
      <c r="AS235" s="49" t="s">
        <v>43</v>
      </c>
      <c r="AT235" s="47" t="s">
        <v>41</v>
      </c>
      <c r="AU235" s="47" t="s">
        <v>58</v>
      </c>
      <c r="AV235" s="73">
        <v>4</v>
      </c>
      <c r="AW235" s="47" t="s">
        <v>540</v>
      </c>
      <c r="AX235" s="47">
        <v>1901</v>
      </c>
      <c r="AY235" s="47" t="s">
        <v>37</v>
      </c>
      <c r="AZ235" s="47" t="s">
        <v>43</v>
      </c>
      <c r="BA235" s="47" t="s">
        <v>320</v>
      </c>
      <c r="BB235" s="47" t="s">
        <v>39</v>
      </c>
    </row>
    <row r="236" spans="1:54" s="14" customFormat="1" ht="60" x14ac:dyDescent="0.25">
      <c r="A236" s="73">
        <v>9001374720</v>
      </c>
      <c r="B236" s="47" t="s">
        <v>541</v>
      </c>
      <c r="C236" s="144">
        <v>42430</v>
      </c>
      <c r="D236" s="47" t="s">
        <v>264</v>
      </c>
      <c r="E236" s="48" t="s">
        <v>48</v>
      </c>
      <c r="F236" s="48" t="s">
        <v>48</v>
      </c>
      <c r="G236" s="48" t="s">
        <v>542</v>
      </c>
      <c r="H236" s="48" t="s">
        <v>194</v>
      </c>
      <c r="I236" s="47" t="s">
        <v>93</v>
      </c>
      <c r="J236" s="47" t="s">
        <v>37</v>
      </c>
      <c r="K236" s="47" t="s">
        <v>543</v>
      </c>
      <c r="L236" s="47">
        <v>301684</v>
      </c>
      <c r="M236" s="47" t="s">
        <v>38</v>
      </c>
      <c r="N236" s="69">
        <v>178500</v>
      </c>
      <c r="O236" s="69">
        <v>178500</v>
      </c>
      <c r="P236" s="67">
        <v>0.85</v>
      </c>
      <c r="Q236" s="69">
        <v>210000</v>
      </c>
      <c r="R236" s="47" t="s">
        <v>37</v>
      </c>
      <c r="S236" s="47" t="s">
        <v>43</v>
      </c>
      <c r="T236" s="47" t="s">
        <v>43</v>
      </c>
      <c r="U236" s="69">
        <v>210000</v>
      </c>
      <c r="V236" s="47" t="s">
        <v>51</v>
      </c>
      <c r="W236" s="47" t="s">
        <v>43</v>
      </c>
      <c r="X236" s="47" t="s">
        <v>44</v>
      </c>
      <c r="Y236" s="67">
        <v>4.99E-2</v>
      </c>
      <c r="Z236" s="47">
        <v>40</v>
      </c>
      <c r="AA236" s="47">
        <v>37</v>
      </c>
      <c r="AB236" s="47">
        <v>26</v>
      </c>
      <c r="AC236" s="47">
        <v>66</v>
      </c>
      <c r="AD236" s="47">
        <v>63</v>
      </c>
      <c r="AE236" s="47" t="s">
        <v>53</v>
      </c>
      <c r="AF236" s="47" t="s">
        <v>53</v>
      </c>
      <c r="AG236" s="47" t="s">
        <v>37</v>
      </c>
      <c r="AH236" s="47" t="s">
        <v>37</v>
      </c>
      <c r="AI236" s="47" t="s">
        <v>40</v>
      </c>
      <c r="AJ236" s="47" t="s">
        <v>40</v>
      </c>
      <c r="AK236" s="47" t="s">
        <v>50</v>
      </c>
      <c r="AL236" s="47" t="s">
        <v>45</v>
      </c>
      <c r="AM236" s="158">
        <v>38405</v>
      </c>
      <c r="AN236" s="47" t="s">
        <v>65</v>
      </c>
      <c r="AO236" s="158">
        <v>15530</v>
      </c>
      <c r="AP236" s="158">
        <v>53935</v>
      </c>
      <c r="AQ236" s="47" t="s">
        <v>37</v>
      </c>
      <c r="AR236" s="47" t="s">
        <v>39</v>
      </c>
      <c r="AS236" s="49" t="s">
        <v>43</v>
      </c>
      <c r="AT236" s="47" t="s">
        <v>41</v>
      </c>
      <c r="AU236" s="47" t="s">
        <v>58</v>
      </c>
      <c r="AV236" s="73">
        <v>4</v>
      </c>
      <c r="AW236" s="47" t="s">
        <v>544</v>
      </c>
      <c r="AX236" s="47">
        <v>1989</v>
      </c>
      <c r="AY236" s="47" t="s">
        <v>37</v>
      </c>
      <c r="AZ236" s="47" t="s">
        <v>43</v>
      </c>
      <c r="BA236" s="47" t="s">
        <v>545</v>
      </c>
      <c r="BB236" s="47" t="s">
        <v>39</v>
      </c>
    </row>
    <row r="237" spans="1:54" s="14" customFormat="1" ht="180" x14ac:dyDescent="0.25">
      <c r="A237" s="73">
        <v>9001375063</v>
      </c>
      <c r="B237" s="47" t="s">
        <v>546</v>
      </c>
      <c r="C237" s="144">
        <v>42430</v>
      </c>
      <c r="D237" s="47" t="s">
        <v>264</v>
      </c>
      <c r="E237" s="48" t="s">
        <v>48</v>
      </c>
      <c r="F237" s="48" t="s">
        <v>48</v>
      </c>
      <c r="G237" s="48" t="s">
        <v>547</v>
      </c>
      <c r="H237" s="48" t="s">
        <v>48</v>
      </c>
      <c r="I237" s="47" t="s">
        <v>56</v>
      </c>
      <c r="J237" s="47" t="s">
        <v>37</v>
      </c>
      <c r="K237" s="47" t="s">
        <v>548</v>
      </c>
      <c r="L237" s="47">
        <v>684319</v>
      </c>
      <c r="M237" s="47" t="s">
        <v>38</v>
      </c>
      <c r="N237" s="69">
        <v>144750</v>
      </c>
      <c r="O237" s="69">
        <v>145749</v>
      </c>
      <c r="P237" s="67">
        <v>0.75517610000000002</v>
      </c>
      <c r="Q237" s="69">
        <v>193000</v>
      </c>
      <c r="R237" s="47" t="s">
        <v>37</v>
      </c>
      <c r="S237" s="47" t="s">
        <v>43</v>
      </c>
      <c r="T237" s="47" t="s">
        <v>43</v>
      </c>
      <c r="U237" s="69">
        <v>193000</v>
      </c>
      <c r="V237" s="47" t="s">
        <v>51</v>
      </c>
      <c r="W237" s="47" t="s">
        <v>43</v>
      </c>
      <c r="X237" s="47" t="s">
        <v>44</v>
      </c>
      <c r="Y237" s="67">
        <v>3.44E-2</v>
      </c>
      <c r="Z237" s="47">
        <v>25</v>
      </c>
      <c r="AA237" s="47" t="s">
        <v>43</v>
      </c>
      <c r="AB237" s="47">
        <v>30</v>
      </c>
      <c r="AC237" s="47">
        <v>55</v>
      </c>
      <c r="AD237" s="47" t="s">
        <v>43</v>
      </c>
      <c r="AE237" s="47" t="s">
        <v>60</v>
      </c>
      <c r="AF237" s="47" t="s">
        <v>43</v>
      </c>
      <c r="AG237" s="47" t="s">
        <v>37</v>
      </c>
      <c r="AH237" s="47" t="s">
        <v>39</v>
      </c>
      <c r="AI237" s="47" t="s">
        <v>55</v>
      </c>
      <c r="AJ237" s="47" t="s">
        <v>43</v>
      </c>
      <c r="AK237" s="47" t="s">
        <v>43</v>
      </c>
      <c r="AL237" s="47" t="s">
        <v>65</v>
      </c>
      <c r="AM237" s="158">
        <v>41777</v>
      </c>
      <c r="AN237" s="47" t="s">
        <v>43</v>
      </c>
      <c r="AO237" s="160">
        <v>0</v>
      </c>
      <c r="AP237" s="158">
        <v>41777</v>
      </c>
      <c r="AQ237" s="47" t="s">
        <v>37</v>
      </c>
      <c r="AR237" s="47" t="s">
        <v>37</v>
      </c>
      <c r="AS237" s="49" t="s">
        <v>43</v>
      </c>
      <c r="AT237" s="47" t="s">
        <v>69</v>
      </c>
      <c r="AU237" s="47" t="s">
        <v>58</v>
      </c>
      <c r="AV237" s="73">
        <v>4</v>
      </c>
      <c r="AW237" s="47" t="s">
        <v>549</v>
      </c>
      <c r="AX237" s="47">
        <v>1936</v>
      </c>
      <c r="AY237" s="47" t="s">
        <v>37</v>
      </c>
      <c r="AZ237" s="47" t="s">
        <v>43</v>
      </c>
      <c r="BA237" s="47" t="s">
        <v>550</v>
      </c>
      <c r="BB237" s="47" t="s">
        <v>39</v>
      </c>
    </row>
    <row r="238" spans="1:54" s="14" customFormat="1" ht="120" x14ac:dyDescent="0.25">
      <c r="A238" s="73">
        <v>9001375638</v>
      </c>
      <c r="B238" s="47" t="s">
        <v>259</v>
      </c>
      <c r="C238" s="144">
        <v>42430</v>
      </c>
      <c r="D238" s="47" t="s">
        <v>264</v>
      </c>
      <c r="E238" s="48" t="s">
        <v>48</v>
      </c>
      <c r="F238" s="48" t="s">
        <v>48</v>
      </c>
      <c r="G238" s="48" t="s">
        <v>268</v>
      </c>
      <c r="H238" s="48" t="s">
        <v>260</v>
      </c>
      <c r="I238" s="47" t="s">
        <v>93</v>
      </c>
      <c r="J238" s="47" t="s">
        <v>39</v>
      </c>
      <c r="K238" s="47" t="s">
        <v>48</v>
      </c>
      <c r="L238" s="47">
        <v>306429</v>
      </c>
      <c r="M238" s="47" t="s">
        <v>38</v>
      </c>
      <c r="N238" s="69">
        <v>166250</v>
      </c>
      <c r="O238" s="69">
        <v>167249</v>
      </c>
      <c r="P238" s="67">
        <v>0.80408170000000001</v>
      </c>
      <c r="Q238" s="69">
        <v>208000</v>
      </c>
      <c r="R238" s="47" t="s">
        <v>37</v>
      </c>
      <c r="S238" s="47" t="s">
        <v>43</v>
      </c>
      <c r="T238" s="47" t="s">
        <v>43</v>
      </c>
      <c r="U238" s="69">
        <v>208000</v>
      </c>
      <c r="V238" s="47" t="s">
        <v>51</v>
      </c>
      <c r="W238" s="47" t="s">
        <v>43</v>
      </c>
      <c r="X238" s="47" t="s">
        <v>44</v>
      </c>
      <c r="Y238" s="67">
        <v>3.9399999999999998E-2</v>
      </c>
      <c r="Z238" s="47">
        <v>34</v>
      </c>
      <c r="AA238" s="47">
        <v>32</v>
      </c>
      <c r="AB238" s="47">
        <v>25</v>
      </c>
      <c r="AC238" s="47">
        <v>59</v>
      </c>
      <c r="AD238" s="47">
        <v>57</v>
      </c>
      <c r="AE238" s="47" t="s">
        <v>53</v>
      </c>
      <c r="AF238" s="47" t="s">
        <v>53</v>
      </c>
      <c r="AG238" s="47" t="s">
        <v>37</v>
      </c>
      <c r="AH238" s="47" t="s">
        <v>37</v>
      </c>
      <c r="AI238" s="47" t="s">
        <v>55</v>
      </c>
      <c r="AJ238" s="47" t="s">
        <v>55</v>
      </c>
      <c r="AK238" s="47" t="s">
        <v>164</v>
      </c>
      <c r="AL238" s="47" t="s">
        <v>65</v>
      </c>
      <c r="AM238" s="158">
        <v>27120</v>
      </c>
      <c r="AN238" s="47" t="s">
        <v>45</v>
      </c>
      <c r="AO238" s="158">
        <v>22191.5</v>
      </c>
      <c r="AP238" s="158">
        <v>49311.5</v>
      </c>
      <c r="AQ238" s="47" t="s">
        <v>37</v>
      </c>
      <c r="AR238" s="47" t="s">
        <v>37</v>
      </c>
      <c r="AS238" s="49" t="s">
        <v>43</v>
      </c>
      <c r="AT238" s="47" t="s">
        <v>41</v>
      </c>
      <c r="AU238" s="47" t="s">
        <v>58</v>
      </c>
      <c r="AV238" s="73">
        <v>4</v>
      </c>
      <c r="AW238" s="47" t="s">
        <v>261</v>
      </c>
      <c r="AX238" s="47">
        <v>2000</v>
      </c>
      <c r="AY238" s="47" t="s">
        <v>37</v>
      </c>
      <c r="AZ238" s="47" t="s">
        <v>43</v>
      </c>
      <c r="BA238" s="47" t="s">
        <v>262</v>
      </c>
      <c r="BB238" s="47" t="s">
        <v>39</v>
      </c>
    </row>
    <row r="239" spans="1:54" s="14" customFormat="1" ht="36" x14ac:dyDescent="0.25">
      <c r="A239" s="73">
        <v>9001375825</v>
      </c>
      <c r="B239" s="47" t="s">
        <v>551</v>
      </c>
      <c r="C239" s="144">
        <v>42430</v>
      </c>
      <c r="D239" s="47" t="s">
        <v>62</v>
      </c>
      <c r="E239" s="48" t="s">
        <v>48</v>
      </c>
      <c r="F239" s="48" t="s">
        <v>48</v>
      </c>
      <c r="G239" s="48" t="s">
        <v>48</v>
      </c>
      <c r="H239" s="48" t="s">
        <v>48</v>
      </c>
      <c r="I239" s="47" t="s">
        <v>81</v>
      </c>
      <c r="J239" s="47" t="s">
        <v>37</v>
      </c>
      <c r="K239" s="47" t="s">
        <v>552</v>
      </c>
      <c r="L239" s="47">
        <v>455545</v>
      </c>
      <c r="M239" s="47" t="s">
        <v>57</v>
      </c>
      <c r="N239" s="69">
        <v>90000</v>
      </c>
      <c r="O239" s="69">
        <v>91800</v>
      </c>
      <c r="P239" s="67">
        <v>0.76500000000000001</v>
      </c>
      <c r="Q239" s="69">
        <v>120000</v>
      </c>
      <c r="R239" s="47" t="s">
        <v>39</v>
      </c>
      <c r="S239" s="47" t="s">
        <v>78</v>
      </c>
      <c r="T239" s="68">
        <v>1.4141414000000001</v>
      </c>
      <c r="U239" s="49" t="s">
        <v>43</v>
      </c>
      <c r="V239" s="47" t="s">
        <v>43</v>
      </c>
      <c r="W239" s="47" t="s">
        <v>43</v>
      </c>
      <c r="X239" s="47" t="s">
        <v>77</v>
      </c>
      <c r="Y239" s="67">
        <v>4.0899999999999999E-2</v>
      </c>
      <c r="Z239" s="47">
        <v>45</v>
      </c>
      <c r="AA239" s="47" t="s">
        <v>43</v>
      </c>
      <c r="AB239" s="47">
        <v>20</v>
      </c>
      <c r="AC239" s="47">
        <v>65</v>
      </c>
      <c r="AD239" s="47" t="s">
        <v>43</v>
      </c>
      <c r="AE239" s="47" t="s">
        <v>53</v>
      </c>
      <c r="AF239" s="47" t="s">
        <v>43</v>
      </c>
      <c r="AG239" s="47" t="s">
        <v>43</v>
      </c>
      <c r="AH239" s="47" t="s">
        <v>43</v>
      </c>
      <c r="AI239" s="47" t="s">
        <v>55</v>
      </c>
      <c r="AJ239" s="47" t="s">
        <v>43</v>
      </c>
      <c r="AK239" s="47" t="s">
        <v>43</v>
      </c>
      <c r="AL239" s="47" t="s">
        <v>43</v>
      </c>
      <c r="AM239" s="160" t="s">
        <v>43</v>
      </c>
      <c r="AN239" s="47" t="s">
        <v>43</v>
      </c>
      <c r="AO239" s="160">
        <v>0</v>
      </c>
      <c r="AP239" s="160">
        <v>0</v>
      </c>
      <c r="AQ239" s="47" t="s">
        <v>37</v>
      </c>
      <c r="AR239" s="47" t="s">
        <v>37</v>
      </c>
      <c r="AS239" s="49">
        <v>0</v>
      </c>
      <c r="AT239" s="47" t="s">
        <v>41</v>
      </c>
      <c r="AU239" s="47" t="s">
        <v>42</v>
      </c>
      <c r="AV239" s="73">
        <v>2</v>
      </c>
      <c r="AW239" s="47" t="s">
        <v>553</v>
      </c>
      <c r="AX239" s="47">
        <v>1900</v>
      </c>
      <c r="AY239" s="47" t="s">
        <v>37</v>
      </c>
      <c r="AZ239" s="47" t="s">
        <v>43</v>
      </c>
      <c r="BA239" s="47" t="s">
        <v>554</v>
      </c>
      <c r="BB239" s="47" t="s">
        <v>39</v>
      </c>
    </row>
    <row r="240" spans="1:54" s="14" customFormat="1" ht="36" x14ac:dyDescent="0.25">
      <c r="A240" s="73">
        <v>9001375867</v>
      </c>
      <c r="B240" s="47" t="s">
        <v>555</v>
      </c>
      <c r="C240" s="144">
        <v>42430</v>
      </c>
      <c r="D240" s="47" t="s">
        <v>264</v>
      </c>
      <c r="E240" s="48" t="s">
        <v>48</v>
      </c>
      <c r="F240" s="48" t="s">
        <v>48</v>
      </c>
      <c r="G240" s="48" t="s">
        <v>403</v>
      </c>
      <c r="H240" s="48" t="s">
        <v>48</v>
      </c>
      <c r="I240" s="47" t="s">
        <v>81</v>
      </c>
      <c r="J240" s="47" t="s">
        <v>37</v>
      </c>
      <c r="K240" s="47" t="s">
        <v>556</v>
      </c>
      <c r="L240" s="47">
        <v>455545</v>
      </c>
      <c r="M240" s="47" t="s">
        <v>57</v>
      </c>
      <c r="N240" s="69">
        <v>108750</v>
      </c>
      <c r="O240" s="69">
        <v>110925</v>
      </c>
      <c r="P240" s="67">
        <v>0.76500000000000001</v>
      </c>
      <c r="Q240" s="69">
        <v>145000</v>
      </c>
      <c r="R240" s="47" t="s">
        <v>39</v>
      </c>
      <c r="S240" s="47" t="s">
        <v>78</v>
      </c>
      <c r="T240" s="68">
        <v>1.4751873</v>
      </c>
      <c r="U240" s="49" t="s">
        <v>43</v>
      </c>
      <c r="V240" s="47" t="s">
        <v>43</v>
      </c>
      <c r="W240" s="47" t="s">
        <v>43</v>
      </c>
      <c r="X240" s="47" t="s">
        <v>77</v>
      </c>
      <c r="Y240" s="67">
        <v>4.0899999999999999E-2</v>
      </c>
      <c r="Z240" s="47">
        <v>45</v>
      </c>
      <c r="AA240" s="47" t="s">
        <v>43</v>
      </c>
      <c r="AB240" s="47">
        <v>20</v>
      </c>
      <c r="AC240" s="47">
        <v>65</v>
      </c>
      <c r="AD240" s="47" t="s">
        <v>43</v>
      </c>
      <c r="AE240" s="47" t="s">
        <v>53</v>
      </c>
      <c r="AF240" s="47" t="s">
        <v>43</v>
      </c>
      <c r="AG240" s="47" t="s">
        <v>43</v>
      </c>
      <c r="AH240" s="47" t="s">
        <v>43</v>
      </c>
      <c r="AI240" s="47" t="s">
        <v>55</v>
      </c>
      <c r="AJ240" s="47" t="s">
        <v>43</v>
      </c>
      <c r="AK240" s="47" t="s">
        <v>43</v>
      </c>
      <c r="AL240" s="47" t="s">
        <v>43</v>
      </c>
      <c r="AM240" s="160" t="s">
        <v>43</v>
      </c>
      <c r="AN240" s="47" t="s">
        <v>43</v>
      </c>
      <c r="AO240" s="160" t="s">
        <v>43</v>
      </c>
      <c r="AP240" s="160">
        <v>0</v>
      </c>
      <c r="AQ240" s="47" t="s">
        <v>37</v>
      </c>
      <c r="AR240" s="47" t="s">
        <v>37</v>
      </c>
      <c r="AS240" s="49">
        <v>0</v>
      </c>
      <c r="AT240" s="47" t="s">
        <v>41</v>
      </c>
      <c r="AU240" s="47" t="s">
        <v>42</v>
      </c>
      <c r="AV240" s="73">
        <v>3</v>
      </c>
      <c r="AW240" s="47" t="s">
        <v>557</v>
      </c>
      <c r="AX240" s="47">
        <v>1971</v>
      </c>
      <c r="AY240" s="47" t="s">
        <v>37</v>
      </c>
      <c r="AZ240" s="47" t="s">
        <v>43</v>
      </c>
      <c r="BA240" s="47" t="s">
        <v>558</v>
      </c>
      <c r="BB240" s="47" t="s">
        <v>39</v>
      </c>
    </row>
    <row r="241" spans="1:54" s="14" customFormat="1" ht="108" x14ac:dyDescent="0.25">
      <c r="A241" s="73">
        <v>9001375920</v>
      </c>
      <c r="B241" s="47" t="s">
        <v>559</v>
      </c>
      <c r="C241" s="144">
        <v>42430</v>
      </c>
      <c r="D241" s="47" t="s">
        <v>264</v>
      </c>
      <c r="E241" s="48" t="s">
        <v>48</v>
      </c>
      <c r="F241" s="48" t="s">
        <v>48</v>
      </c>
      <c r="G241" s="48" t="s">
        <v>560</v>
      </c>
      <c r="H241" s="48" t="s">
        <v>561</v>
      </c>
      <c r="I241" s="47" t="s">
        <v>68</v>
      </c>
      <c r="J241" s="47" t="s">
        <v>37</v>
      </c>
      <c r="K241" s="47" t="s">
        <v>48</v>
      </c>
      <c r="L241" s="47">
        <v>525950</v>
      </c>
      <c r="M241" s="47" t="s">
        <v>57</v>
      </c>
      <c r="N241" s="69">
        <v>26490</v>
      </c>
      <c r="O241" s="69">
        <v>26490</v>
      </c>
      <c r="P241" s="67">
        <v>0.14716660000000001</v>
      </c>
      <c r="Q241" s="69">
        <v>180000</v>
      </c>
      <c r="R241" s="47" t="s">
        <v>37</v>
      </c>
      <c r="S241" s="47" t="s">
        <v>43</v>
      </c>
      <c r="T241" s="47" t="s">
        <v>43</v>
      </c>
      <c r="U241" s="49" t="s">
        <v>43</v>
      </c>
      <c r="V241" s="47" t="s">
        <v>43</v>
      </c>
      <c r="W241" s="47" t="s">
        <v>43</v>
      </c>
      <c r="X241" s="47" t="s">
        <v>44</v>
      </c>
      <c r="Y241" s="67">
        <v>3.7900000000000003E-2</v>
      </c>
      <c r="Z241" s="47">
        <v>53</v>
      </c>
      <c r="AA241" s="47" t="s">
        <v>43</v>
      </c>
      <c r="AB241" s="47">
        <v>15</v>
      </c>
      <c r="AC241" s="47">
        <v>68</v>
      </c>
      <c r="AD241" s="47" t="s">
        <v>43</v>
      </c>
      <c r="AE241" s="47" t="s">
        <v>80</v>
      </c>
      <c r="AF241" s="47" t="s">
        <v>43</v>
      </c>
      <c r="AG241" s="47" t="s">
        <v>39</v>
      </c>
      <c r="AH241" s="47" t="s">
        <v>43</v>
      </c>
      <c r="AI241" s="47" t="s">
        <v>55</v>
      </c>
      <c r="AJ241" s="47" t="s">
        <v>43</v>
      </c>
      <c r="AK241" s="47" t="s">
        <v>43</v>
      </c>
      <c r="AL241" s="47" t="s">
        <v>65</v>
      </c>
      <c r="AM241" s="158">
        <v>21931</v>
      </c>
      <c r="AN241" s="47" t="s">
        <v>43</v>
      </c>
      <c r="AO241" s="160">
        <v>0</v>
      </c>
      <c r="AP241" s="158">
        <v>21931</v>
      </c>
      <c r="AQ241" s="47" t="s">
        <v>37</v>
      </c>
      <c r="AR241" s="47" t="s">
        <v>37</v>
      </c>
      <c r="AS241" s="69">
        <v>15086</v>
      </c>
      <c r="AT241" s="47" t="s">
        <v>41</v>
      </c>
      <c r="AU241" s="47" t="s">
        <v>58</v>
      </c>
      <c r="AV241" s="73">
        <v>4</v>
      </c>
      <c r="AW241" s="47" t="s">
        <v>562</v>
      </c>
      <c r="AX241" s="47">
        <v>1970</v>
      </c>
      <c r="AY241" s="47" t="s">
        <v>37</v>
      </c>
      <c r="AZ241" s="47" t="s">
        <v>43</v>
      </c>
      <c r="BA241" s="47" t="s">
        <v>563</v>
      </c>
      <c r="BB241" s="47" t="s">
        <v>39</v>
      </c>
    </row>
    <row r="242" spans="1:54" s="14" customFormat="1" ht="60" x14ac:dyDescent="0.25">
      <c r="A242" s="73">
        <v>9001375936</v>
      </c>
      <c r="B242" s="47" t="s">
        <v>564</v>
      </c>
      <c r="C242" s="144">
        <v>42430</v>
      </c>
      <c r="D242" s="47" t="s">
        <v>62</v>
      </c>
      <c r="E242" s="48" t="s">
        <v>48</v>
      </c>
      <c r="F242" s="48" t="s">
        <v>48</v>
      </c>
      <c r="G242" s="48" t="s">
        <v>48</v>
      </c>
      <c r="H242" s="48" t="s">
        <v>199</v>
      </c>
      <c r="I242" s="47" t="s">
        <v>204</v>
      </c>
      <c r="J242" s="47" t="s">
        <v>37</v>
      </c>
      <c r="K242" s="47" t="s">
        <v>565</v>
      </c>
      <c r="L242" s="47">
        <v>624668</v>
      </c>
      <c r="M242" s="47" t="s">
        <v>38</v>
      </c>
      <c r="N242" s="69">
        <v>144000</v>
      </c>
      <c r="O242" s="69">
        <v>146880</v>
      </c>
      <c r="P242" s="67">
        <v>0.81599999999999995</v>
      </c>
      <c r="Q242" s="69">
        <v>180000</v>
      </c>
      <c r="R242" s="47" t="s">
        <v>39</v>
      </c>
      <c r="S242" s="47" t="s">
        <v>87</v>
      </c>
      <c r="T242" s="68">
        <v>1.2626261999999999</v>
      </c>
      <c r="U242" s="69">
        <v>180000</v>
      </c>
      <c r="V242" s="47" t="s">
        <v>70</v>
      </c>
      <c r="W242" s="47" t="s">
        <v>43</v>
      </c>
      <c r="X242" s="47" t="s">
        <v>77</v>
      </c>
      <c r="Y242" s="67">
        <v>4.4900000000000002E-2</v>
      </c>
      <c r="Z242" s="47">
        <v>40</v>
      </c>
      <c r="AA242" s="47">
        <v>42</v>
      </c>
      <c r="AB242" s="47">
        <v>15</v>
      </c>
      <c r="AC242" s="47">
        <v>55</v>
      </c>
      <c r="AD242" s="47">
        <v>57</v>
      </c>
      <c r="AE242" s="47" t="s">
        <v>53</v>
      </c>
      <c r="AF242" s="47" t="s">
        <v>54</v>
      </c>
      <c r="AG242" s="47" t="s">
        <v>43</v>
      </c>
      <c r="AH242" s="47" t="s">
        <v>39</v>
      </c>
      <c r="AI242" s="47" t="s">
        <v>55</v>
      </c>
      <c r="AJ242" s="47" t="s">
        <v>55</v>
      </c>
      <c r="AK242" s="47" t="s">
        <v>164</v>
      </c>
      <c r="AL242" s="47" t="s">
        <v>43</v>
      </c>
      <c r="AM242" s="160">
        <v>0</v>
      </c>
      <c r="AN242" s="47" t="s">
        <v>43</v>
      </c>
      <c r="AO242" s="160">
        <v>0</v>
      </c>
      <c r="AP242" s="160">
        <v>0</v>
      </c>
      <c r="AQ242" s="47" t="s">
        <v>37</v>
      </c>
      <c r="AR242" s="47" t="s">
        <v>37</v>
      </c>
      <c r="AS242" s="49" t="s">
        <v>43</v>
      </c>
      <c r="AT242" s="47" t="s">
        <v>41</v>
      </c>
      <c r="AU242" s="47" t="s">
        <v>52</v>
      </c>
      <c r="AV242" s="73">
        <v>3</v>
      </c>
      <c r="AW242" s="47" t="s">
        <v>566</v>
      </c>
      <c r="AX242" s="47">
        <v>1965</v>
      </c>
      <c r="AY242" s="47" t="s">
        <v>39</v>
      </c>
      <c r="AZ242" s="47">
        <v>952</v>
      </c>
      <c r="BA242" s="47" t="s">
        <v>86</v>
      </c>
      <c r="BB242" s="47" t="s">
        <v>39</v>
      </c>
    </row>
    <row r="243" spans="1:54" s="14" customFormat="1" ht="132" x14ac:dyDescent="0.25">
      <c r="A243" s="73">
        <v>9001375957</v>
      </c>
      <c r="B243" s="47" t="s">
        <v>567</v>
      </c>
      <c r="C243" s="144">
        <v>42430</v>
      </c>
      <c r="D243" s="47" t="s">
        <v>264</v>
      </c>
      <c r="E243" s="48" t="s">
        <v>48</v>
      </c>
      <c r="F243" s="48" t="s">
        <v>48</v>
      </c>
      <c r="G243" s="48" t="s">
        <v>568</v>
      </c>
      <c r="H243" s="48" t="s">
        <v>91</v>
      </c>
      <c r="I243" s="47" t="s">
        <v>71</v>
      </c>
      <c r="J243" s="47" t="s">
        <v>37</v>
      </c>
      <c r="K243" s="47" t="s">
        <v>48</v>
      </c>
      <c r="L243" s="47">
        <v>426615</v>
      </c>
      <c r="M243" s="47" t="s">
        <v>38</v>
      </c>
      <c r="N243" s="69">
        <v>399500</v>
      </c>
      <c r="O243" s="69">
        <v>400799</v>
      </c>
      <c r="P243" s="67">
        <v>0.85276379999999996</v>
      </c>
      <c r="Q243" s="69">
        <v>470000</v>
      </c>
      <c r="R243" s="47" t="s">
        <v>37</v>
      </c>
      <c r="S243" s="47" t="s">
        <v>43</v>
      </c>
      <c r="T243" s="47" t="s">
        <v>43</v>
      </c>
      <c r="U243" s="69">
        <v>470000</v>
      </c>
      <c r="V243" s="47" t="s">
        <v>82</v>
      </c>
      <c r="W243" s="66">
        <v>50000</v>
      </c>
      <c r="X243" s="47" t="s">
        <v>44</v>
      </c>
      <c r="Y243" s="67">
        <v>4.7899999999999998E-2</v>
      </c>
      <c r="Z243" s="47">
        <v>46</v>
      </c>
      <c r="AA243" s="47">
        <v>42</v>
      </c>
      <c r="AB243" s="47">
        <v>22</v>
      </c>
      <c r="AC243" s="47">
        <v>68</v>
      </c>
      <c r="AD243" s="47">
        <v>64</v>
      </c>
      <c r="AE243" s="47" t="s">
        <v>49</v>
      </c>
      <c r="AF243" s="47" t="s">
        <v>49</v>
      </c>
      <c r="AG243" s="47" t="s">
        <v>37</v>
      </c>
      <c r="AH243" s="47" t="s">
        <v>37</v>
      </c>
      <c r="AI243" s="47" t="s">
        <v>40</v>
      </c>
      <c r="AJ243" s="47" t="s">
        <v>40</v>
      </c>
      <c r="AK243" s="47" t="s">
        <v>50</v>
      </c>
      <c r="AL243" s="47" t="s">
        <v>65</v>
      </c>
      <c r="AM243" s="158">
        <v>65098</v>
      </c>
      <c r="AN243" s="47" t="s">
        <v>45</v>
      </c>
      <c r="AO243" s="158">
        <v>64997</v>
      </c>
      <c r="AP243" s="158">
        <v>130095</v>
      </c>
      <c r="AQ243" s="47" t="s">
        <v>37</v>
      </c>
      <c r="AR243" s="47" t="s">
        <v>37</v>
      </c>
      <c r="AS243" s="49" t="s">
        <v>43</v>
      </c>
      <c r="AT243" s="47" t="s">
        <v>41</v>
      </c>
      <c r="AU243" s="47" t="s">
        <v>52</v>
      </c>
      <c r="AV243" s="73">
        <v>6</v>
      </c>
      <c r="AW243" s="47" t="s">
        <v>569</v>
      </c>
      <c r="AX243" s="47">
        <v>1991</v>
      </c>
      <c r="AY243" s="47" t="s">
        <v>37</v>
      </c>
      <c r="AZ243" s="47" t="s">
        <v>43</v>
      </c>
      <c r="BA243" s="47" t="s">
        <v>570</v>
      </c>
      <c r="BB243" s="47" t="s">
        <v>39</v>
      </c>
    </row>
    <row r="244" spans="1:54" s="14" customFormat="1" ht="84" x14ac:dyDescent="0.25">
      <c r="A244" s="73">
        <v>9001375963</v>
      </c>
      <c r="B244" s="47" t="s">
        <v>571</v>
      </c>
      <c r="C244" s="144">
        <v>42430</v>
      </c>
      <c r="D244" s="47" t="s">
        <v>264</v>
      </c>
      <c r="E244" s="48" t="s">
        <v>48</v>
      </c>
      <c r="F244" s="48" t="s">
        <v>48</v>
      </c>
      <c r="G244" s="48" t="s">
        <v>572</v>
      </c>
      <c r="H244" s="48" t="s">
        <v>48</v>
      </c>
      <c r="I244" s="47" t="s">
        <v>242</v>
      </c>
      <c r="J244" s="47" t="s">
        <v>37</v>
      </c>
      <c r="K244" s="47" t="s">
        <v>573</v>
      </c>
      <c r="L244" s="47">
        <v>413452</v>
      </c>
      <c r="M244" s="47" t="s">
        <v>57</v>
      </c>
      <c r="N244" s="69">
        <v>88500</v>
      </c>
      <c r="O244" s="69">
        <v>90270</v>
      </c>
      <c r="P244" s="67">
        <v>0.76500000000000001</v>
      </c>
      <c r="Q244" s="69">
        <v>118000</v>
      </c>
      <c r="R244" s="47" t="s">
        <v>39</v>
      </c>
      <c r="S244" s="47" t="s">
        <v>78</v>
      </c>
      <c r="T244" s="68">
        <v>1.4018804</v>
      </c>
      <c r="U244" s="49" t="s">
        <v>43</v>
      </c>
      <c r="V244" s="47" t="s">
        <v>43</v>
      </c>
      <c r="W244" s="47" t="s">
        <v>43</v>
      </c>
      <c r="X244" s="47" t="s">
        <v>77</v>
      </c>
      <c r="Y244" s="67">
        <v>3.9399999999999998E-2</v>
      </c>
      <c r="Z244" s="47">
        <v>45</v>
      </c>
      <c r="AA244" s="47" t="s">
        <v>43</v>
      </c>
      <c r="AB244" s="47">
        <v>21</v>
      </c>
      <c r="AC244" s="47">
        <v>66</v>
      </c>
      <c r="AD244" s="47" t="s">
        <v>43</v>
      </c>
      <c r="AE244" s="47" t="s">
        <v>53</v>
      </c>
      <c r="AF244" s="47" t="s">
        <v>43</v>
      </c>
      <c r="AG244" s="47" t="s">
        <v>43</v>
      </c>
      <c r="AH244" s="47" t="s">
        <v>43</v>
      </c>
      <c r="AI244" s="47" t="s">
        <v>64</v>
      </c>
      <c r="AJ244" s="47" t="s">
        <v>43</v>
      </c>
      <c r="AK244" s="47" t="s">
        <v>43</v>
      </c>
      <c r="AL244" s="47" t="s">
        <v>43</v>
      </c>
      <c r="AM244" s="160" t="s">
        <v>43</v>
      </c>
      <c r="AN244" s="47" t="s">
        <v>43</v>
      </c>
      <c r="AO244" s="160">
        <v>0</v>
      </c>
      <c r="AP244" s="160">
        <v>0</v>
      </c>
      <c r="AQ244" s="47" t="s">
        <v>37</v>
      </c>
      <c r="AR244" s="47" t="s">
        <v>37</v>
      </c>
      <c r="AS244" s="49">
        <v>0</v>
      </c>
      <c r="AT244" s="47" t="s">
        <v>69</v>
      </c>
      <c r="AU244" s="47" t="s">
        <v>52</v>
      </c>
      <c r="AV244" s="73">
        <v>3</v>
      </c>
      <c r="AW244" s="47" t="s">
        <v>574</v>
      </c>
      <c r="AX244" s="47">
        <v>1941</v>
      </c>
      <c r="AY244" s="47" t="s">
        <v>37</v>
      </c>
      <c r="AZ244" s="47" t="s">
        <v>43</v>
      </c>
      <c r="BA244" s="47" t="s">
        <v>575</v>
      </c>
      <c r="BB244" s="47" t="s">
        <v>39</v>
      </c>
    </row>
    <row r="245" spans="1:54" s="14" customFormat="1" ht="36" x14ac:dyDescent="0.25">
      <c r="A245" s="73">
        <v>9001376007</v>
      </c>
      <c r="B245" s="47" t="s">
        <v>576</v>
      </c>
      <c r="C245" s="144">
        <v>42430</v>
      </c>
      <c r="D245" s="47" t="s">
        <v>264</v>
      </c>
      <c r="E245" s="48" t="s">
        <v>48</v>
      </c>
      <c r="F245" s="48" t="s">
        <v>48</v>
      </c>
      <c r="G245" s="48" t="s">
        <v>577</v>
      </c>
      <c r="H245" s="48" t="s">
        <v>89</v>
      </c>
      <c r="I245" s="47" t="s">
        <v>93</v>
      </c>
      <c r="J245" s="47" t="s">
        <v>37</v>
      </c>
      <c r="K245" s="47" t="s">
        <v>578</v>
      </c>
      <c r="L245" s="47">
        <v>598756</v>
      </c>
      <c r="M245" s="47" t="s">
        <v>38</v>
      </c>
      <c r="N245" s="69">
        <v>176250</v>
      </c>
      <c r="O245" s="69">
        <v>178249</v>
      </c>
      <c r="P245" s="67">
        <v>0.75850629999999997</v>
      </c>
      <c r="Q245" s="69">
        <v>245000</v>
      </c>
      <c r="R245" s="47" t="s">
        <v>39</v>
      </c>
      <c r="S245" s="47" t="s">
        <v>78</v>
      </c>
      <c r="T245" s="68">
        <v>1.3617063</v>
      </c>
      <c r="U245" s="69">
        <v>235000</v>
      </c>
      <c r="V245" s="47" t="s">
        <v>51</v>
      </c>
      <c r="W245" s="47" t="s">
        <v>43</v>
      </c>
      <c r="X245" s="47" t="s">
        <v>77</v>
      </c>
      <c r="Y245" s="67">
        <v>4.19E-2</v>
      </c>
      <c r="Z245" s="47">
        <v>27</v>
      </c>
      <c r="AA245" s="47">
        <v>23</v>
      </c>
      <c r="AB245" s="47">
        <v>25</v>
      </c>
      <c r="AC245" s="47">
        <v>52</v>
      </c>
      <c r="AD245" s="47">
        <v>48</v>
      </c>
      <c r="AE245" s="47" t="s">
        <v>53</v>
      </c>
      <c r="AF245" s="47" t="s">
        <v>53</v>
      </c>
      <c r="AG245" s="47" t="s">
        <v>43</v>
      </c>
      <c r="AH245" s="47" t="s">
        <v>37</v>
      </c>
      <c r="AI245" s="47" t="s">
        <v>55</v>
      </c>
      <c r="AJ245" s="47" t="s">
        <v>55</v>
      </c>
      <c r="AK245" s="47" t="s">
        <v>579</v>
      </c>
      <c r="AL245" s="47" t="s">
        <v>43</v>
      </c>
      <c r="AM245" s="160">
        <v>0</v>
      </c>
      <c r="AN245" s="47" t="s">
        <v>43</v>
      </c>
      <c r="AO245" s="160">
        <v>0</v>
      </c>
      <c r="AP245" s="160">
        <v>0</v>
      </c>
      <c r="AQ245" s="47" t="s">
        <v>37</v>
      </c>
      <c r="AR245" s="47" t="s">
        <v>37</v>
      </c>
      <c r="AS245" s="49" t="s">
        <v>43</v>
      </c>
      <c r="AT245" s="47" t="s">
        <v>41</v>
      </c>
      <c r="AU245" s="47" t="s">
        <v>58</v>
      </c>
      <c r="AV245" s="73">
        <v>3</v>
      </c>
      <c r="AW245" s="47" t="s">
        <v>580</v>
      </c>
      <c r="AX245" s="47">
        <v>1970</v>
      </c>
      <c r="AY245" s="47" t="s">
        <v>37</v>
      </c>
      <c r="AZ245" s="47" t="s">
        <v>43</v>
      </c>
      <c r="BA245" s="47" t="s">
        <v>581</v>
      </c>
      <c r="BB245" s="47" t="s">
        <v>39</v>
      </c>
    </row>
    <row r="246" spans="1:54" s="14" customFormat="1" ht="132" x14ac:dyDescent="0.25">
      <c r="A246" s="73">
        <v>9001376060</v>
      </c>
      <c r="B246" s="47" t="s">
        <v>582</v>
      </c>
      <c r="C246" s="144">
        <v>42430</v>
      </c>
      <c r="D246" s="47" t="s">
        <v>264</v>
      </c>
      <c r="E246" s="48" t="s">
        <v>48</v>
      </c>
      <c r="F246" s="48" t="s">
        <v>48</v>
      </c>
      <c r="G246" s="48" t="s">
        <v>583</v>
      </c>
      <c r="H246" s="48" t="s">
        <v>48</v>
      </c>
      <c r="I246" s="47" t="s">
        <v>71</v>
      </c>
      <c r="J246" s="47" t="s">
        <v>37</v>
      </c>
      <c r="K246" s="47" t="s">
        <v>584</v>
      </c>
      <c r="L246" s="47">
        <v>223361</v>
      </c>
      <c r="M246" s="47" t="s">
        <v>38</v>
      </c>
      <c r="N246" s="69">
        <v>349350</v>
      </c>
      <c r="O246" s="69">
        <v>350649</v>
      </c>
      <c r="P246" s="67">
        <v>0.85316049999999999</v>
      </c>
      <c r="Q246" s="69">
        <v>415000</v>
      </c>
      <c r="R246" s="47" t="s">
        <v>37</v>
      </c>
      <c r="S246" s="47" t="s">
        <v>43</v>
      </c>
      <c r="T246" s="47" t="s">
        <v>43</v>
      </c>
      <c r="U246" s="69">
        <v>411000</v>
      </c>
      <c r="V246" s="47" t="s">
        <v>51</v>
      </c>
      <c r="W246" s="66">
        <v>21795</v>
      </c>
      <c r="X246" s="47" t="s">
        <v>44</v>
      </c>
      <c r="Y246" s="67">
        <v>4.4900000000000002E-2</v>
      </c>
      <c r="Z246" s="47">
        <v>40</v>
      </c>
      <c r="AA246" s="47">
        <v>33</v>
      </c>
      <c r="AB246" s="47">
        <v>27</v>
      </c>
      <c r="AC246" s="47">
        <v>67</v>
      </c>
      <c r="AD246" s="47">
        <v>60</v>
      </c>
      <c r="AE246" s="47" t="s">
        <v>53</v>
      </c>
      <c r="AF246" s="47" t="s">
        <v>54</v>
      </c>
      <c r="AG246" s="47" t="s">
        <v>37</v>
      </c>
      <c r="AH246" s="47" t="s">
        <v>39</v>
      </c>
      <c r="AI246" s="47" t="s">
        <v>40</v>
      </c>
      <c r="AJ246" s="47" t="s">
        <v>40</v>
      </c>
      <c r="AK246" s="47" t="s">
        <v>50</v>
      </c>
      <c r="AL246" s="47" t="s">
        <v>65</v>
      </c>
      <c r="AM246" s="158">
        <v>111177</v>
      </c>
      <c r="AN246" s="47" t="s">
        <v>45</v>
      </c>
      <c r="AO246" s="158">
        <v>20880</v>
      </c>
      <c r="AP246" s="158">
        <v>132057</v>
      </c>
      <c r="AQ246" s="47" t="s">
        <v>37</v>
      </c>
      <c r="AR246" s="47" t="s">
        <v>37</v>
      </c>
      <c r="AS246" s="49" t="s">
        <v>43</v>
      </c>
      <c r="AT246" s="47" t="s">
        <v>41</v>
      </c>
      <c r="AU246" s="47" t="s">
        <v>58</v>
      </c>
      <c r="AV246" s="73">
        <v>5</v>
      </c>
      <c r="AW246" s="47" t="s">
        <v>585</v>
      </c>
      <c r="AX246" s="47">
        <v>1900</v>
      </c>
      <c r="AY246" s="47" t="s">
        <v>39</v>
      </c>
      <c r="AZ246" s="47">
        <v>880</v>
      </c>
      <c r="BA246" s="47" t="s">
        <v>586</v>
      </c>
      <c r="BB246" s="47" t="s">
        <v>39</v>
      </c>
    </row>
    <row r="247" spans="1:54" s="14" customFormat="1" ht="36" x14ac:dyDescent="0.25">
      <c r="A247" s="73">
        <v>9001376272</v>
      </c>
      <c r="B247" s="47" t="s">
        <v>587</v>
      </c>
      <c r="C247" s="144">
        <v>42430</v>
      </c>
      <c r="D247" s="47" t="s">
        <v>264</v>
      </c>
      <c r="E247" s="48" t="s">
        <v>48</v>
      </c>
      <c r="F247" s="48" t="s">
        <v>48</v>
      </c>
      <c r="G247" s="48" t="s">
        <v>588</v>
      </c>
      <c r="H247" s="48" t="s">
        <v>89</v>
      </c>
      <c r="I247" s="47" t="s">
        <v>225</v>
      </c>
      <c r="J247" s="47" t="s">
        <v>37</v>
      </c>
      <c r="K247" s="47" t="s">
        <v>48</v>
      </c>
      <c r="L247" s="47">
        <v>586271</v>
      </c>
      <c r="M247" s="47" t="s">
        <v>38</v>
      </c>
      <c r="N247" s="69">
        <v>91996</v>
      </c>
      <c r="O247" s="69">
        <v>93835.92</v>
      </c>
      <c r="P247" s="67">
        <v>0.81599999999999995</v>
      </c>
      <c r="Q247" s="69">
        <v>115000</v>
      </c>
      <c r="R247" s="47" t="s">
        <v>39</v>
      </c>
      <c r="S247" s="47" t="s">
        <v>78</v>
      </c>
      <c r="T247" s="68">
        <v>1.5694754</v>
      </c>
      <c r="U247" s="69">
        <v>114995</v>
      </c>
      <c r="V247" s="47" t="s">
        <v>51</v>
      </c>
      <c r="W247" s="47" t="s">
        <v>43</v>
      </c>
      <c r="X247" s="47" t="s">
        <v>77</v>
      </c>
      <c r="Y247" s="67">
        <v>4.8899999999999999E-2</v>
      </c>
      <c r="Z247" s="47">
        <v>50</v>
      </c>
      <c r="AA247" s="47" t="s">
        <v>43</v>
      </c>
      <c r="AB247" s="47">
        <v>19</v>
      </c>
      <c r="AC247" s="47">
        <v>69</v>
      </c>
      <c r="AD247" s="47" t="s">
        <v>43</v>
      </c>
      <c r="AE247" s="47" t="s">
        <v>53</v>
      </c>
      <c r="AF247" s="47" t="s">
        <v>43</v>
      </c>
      <c r="AG247" s="47" t="s">
        <v>43</v>
      </c>
      <c r="AH247" s="47" t="s">
        <v>37</v>
      </c>
      <c r="AI247" s="47" t="s">
        <v>40</v>
      </c>
      <c r="AJ247" s="47" t="s">
        <v>43</v>
      </c>
      <c r="AK247" s="47" t="s">
        <v>43</v>
      </c>
      <c r="AL247" s="47" t="s">
        <v>43</v>
      </c>
      <c r="AM247" s="160" t="s">
        <v>43</v>
      </c>
      <c r="AN247" s="47" t="s">
        <v>43</v>
      </c>
      <c r="AO247" s="160">
        <v>0</v>
      </c>
      <c r="AP247" s="160">
        <v>0</v>
      </c>
      <c r="AQ247" s="47" t="s">
        <v>37</v>
      </c>
      <c r="AR247" s="47" t="s">
        <v>37</v>
      </c>
      <c r="AS247" s="49" t="s">
        <v>43</v>
      </c>
      <c r="AT247" s="47" t="s">
        <v>75</v>
      </c>
      <c r="AU247" s="47" t="s">
        <v>76</v>
      </c>
      <c r="AV247" s="73">
        <v>2</v>
      </c>
      <c r="AW247" s="47" t="s">
        <v>589</v>
      </c>
      <c r="AX247" s="47">
        <v>1986</v>
      </c>
      <c r="AY247" s="47" t="s">
        <v>39</v>
      </c>
      <c r="AZ247" s="47">
        <v>69</v>
      </c>
      <c r="BA247" s="47" t="s">
        <v>590</v>
      </c>
      <c r="BB247" s="47" t="s">
        <v>39</v>
      </c>
    </row>
    <row r="248" spans="1:54" s="14" customFormat="1" ht="36" x14ac:dyDescent="0.25">
      <c r="A248" s="73">
        <v>9001376311</v>
      </c>
      <c r="B248" s="47" t="s">
        <v>591</v>
      </c>
      <c r="C248" s="144">
        <v>42430</v>
      </c>
      <c r="D248" s="47" t="s">
        <v>62</v>
      </c>
      <c r="E248" s="48" t="s">
        <v>48</v>
      </c>
      <c r="F248" s="48" t="s">
        <v>48</v>
      </c>
      <c r="G248" s="48" t="s">
        <v>48</v>
      </c>
      <c r="H248" s="48" t="s">
        <v>48</v>
      </c>
      <c r="I248" s="47" t="s">
        <v>191</v>
      </c>
      <c r="J248" s="47" t="s">
        <v>37</v>
      </c>
      <c r="K248" s="47" t="s">
        <v>48</v>
      </c>
      <c r="L248" s="47">
        <v>441384</v>
      </c>
      <c r="M248" s="47" t="s">
        <v>38</v>
      </c>
      <c r="N248" s="69">
        <v>45000</v>
      </c>
      <c r="O248" s="69">
        <v>45000</v>
      </c>
      <c r="P248" s="67">
        <v>0.3157894</v>
      </c>
      <c r="Q248" s="69">
        <v>142500</v>
      </c>
      <c r="R248" s="47" t="s">
        <v>37</v>
      </c>
      <c r="S248" s="47" t="s">
        <v>43</v>
      </c>
      <c r="T248" s="47" t="s">
        <v>43</v>
      </c>
      <c r="U248" s="69">
        <v>142500</v>
      </c>
      <c r="V248" s="47" t="s">
        <v>51</v>
      </c>
      <c r="W248" s="66">
        <v>50000</v>
      </c>
      <c r="X248" s="47" t="s">
        <v>44</v>
      </c>
      <c r="Y248" s="67">
        <v>4.0399999999999998E-2</v>
      </c>
      <c r="Z248" s="47">
        <v>45</v>
      </c>
      <c r="AA248" s="47" t="s">
        <v>43</v>
      </c>
      <c r="AB248" s="47">
        <v>22</v>
      </c>
      <c r="AC248" s="47">
        <v>67</v>
      </c>
      <c r="AD248" s="47" t="s">
        <v>43</v>
      </c>
      <c r="AE248" s="47" t="s">
        <v>53</v>
      </c>
      <c r="AF248" s="47" t="s">
        <v>43</v>
      </c>
      <c r="AG248" s="47" t="s">
        <v>37</v>
      </c>
      <c r="AH248" s="47" t="s">
        <v>37</v>
      </c>
      <c r="AI248" s="47" t="s">
        <v>55</v>
      </c>
      <c r="AJ248" s="47" t="s">
        <v>43</v>
      </c>
      <c r="AK248" s="47" t="s">
        <v>43</v>
      </c>
      <c r="AL248" s="47" t="s">
        <v>45</v>
      </c>
      <c r="AM248" s="158">
        <v>27927</v>
      </c>
      <c r="AN248" s="47" t="s">
        <v>43</v>
      </c>
      <c r="AO248" s="160">
        <v>0</v>
      </c>
      <c r="AP248" s="158">
        <v>27927</v>
      </c>
      <c r="AQ248" s="47" t="s">
        <v>37</v>
      </c>
      <c r="AR248" s="47" t="s">
        <v>37</v>
      </c>
      <c r="AS248" s="49" t="s">
        <v>43</v>
      </c>
      <c r="AT248" s="47" t="s">
        <v>41</v>
      </c>
      <c r="AU248" s="47" t="s">
        <v>58</v>
      </c>
      <c r="AV248" s="73">
        <v>3</v>
      </c>
      <c r="AW248" s="47" t="s">
        <v>592</v>
      </c>
      <c r="AX248" s="47">
        <v>1955</v>
      </c>
      <c r="AY248" s="47" t="s">
        <v>37</v>
      </c>
      <c r="AZ248" s="47" t="s">
        <v>43</v>
      </c>
      <c r="BA248" s="47" t="s">
        <v>593</v>
      </c>
      <c r="BB248" s="47" t="s">
        <v>39</v>
      </c>
    </row>
    <row r="249" spans="1:54" s="14" customFormat="1" ht="36" x14ac:dyDescent="0.25">
      <c r="A249" s="73">
        <v>9001376655</v>
      </c>
      <c r="B249" s="47" t="s">
        <v>594</v>
      </c>
      <c r="C249" s="144">
        <v>42430</v>
      </c>
      <c r="D249" s="47" t="s">
        <v>62</v>
      </c>
      <c r="E249" s="48" t="s">
        <v>48</v>
      </c>
      <c r="F249" s="48" t="s">
        <v>48</v>
      </c>
      <c r="G249" s="48" t="s">
        <v>48</v>
      </c>
      <c r="H249" s="48" t="s">
        <v>48</v>
      </c>
      <c r="I249" s="47" t="s">
        <v>214</v>
      </c>
      <c r="J249" s="47" t="s">
        <v>37</v>
      </c>
      <c r="K249" s="47" t="s">
        <v>595</v>
      </c>
      <c r="L249" s="47">
        <v>200206</v>
      </c>
      <c r="M249" s="47" t="s">
        <v>57</v>
      </c>
      <c r="N249" s="69">
        <v>105000</v>
      </c>
      <c r="O249" s="69">
        <v>107100</v>
      </c>
      <c r="P249" s="67">
        <v>0.76500000000000001</v>
      </c>
      <c r="Q249" s="69">
        <v>140000</v>
      </c>
      <c r="R249" s="47" t="s">
        <v>39</v>
      </c>
      <c r="S249" s="47" t="s">
        <v>78</v>
      </c>
      <c r="T249" s="68">
        <v>1.5278683</v>
      </c>
      <c r="U249" s="49" t="s">
        <v>43</v>
      </c>
      <c r="V249" s="47" t="s">
        <v>43</v>
      </c>
      <c r="W249" s="47" t="s">
        <v>43</v>
      </c>
      <c r="X249" s="47" t="s">
        <v>77</v>
      </c>
      <c r="Y249" s="67">
        <v>4.0899999999999999E-2</v>
      </c>
      <c r="Z249" s="47">
        <v>50</v>
      </c>
      <c r="AA249" s="47" t="s">
        <v>43</v>
      </c>
      <c r="AB249" s="47">
        <v>20</v>
      </c>
      <c r="AC249" s="47">
        <v>70</v>
      </c>
      <c r="AD249" s="47" t="s">
        <v>43</v>
      </c>
      <c r="AE249" s="47" t="s">
        <v>80</v>
      </c>
      <c r="AF249" s="47" t="s">
        <v>43</v>
      </c>
      <c r="AG249" s="47" t="s">
        <v>43</v>
      </c>
      <c r="AH249" s="47" t="s">
        <v>43</v>
      </c>
      <c r="AI249" s="47" t="s">
        <v>64</v>
      </c>
      <c r="AJ249" s="47" t="s">
        <v>43</v>
      </c>
      <c r="AK249" s="47" t="s">
        <v>43</v>
      </c>
      <c r="AL249" s="47" t="s">
        <v>43</v>
      </c>
      <c r="AM249" s="160" t="s">
        <v>43</v>
      </c>
      <c r="AN249" s="47" t="s">
        <v>43</v>
      </c>
      <c r="AO249" s="160" t="s">
        <v>43</v>
      </c>
      <c r="AP249" s="160">
        <v>0</v>
      </c>
      <c r="AQ249" s="47" t="s">
        <v>37</v>
      </c>
      <c r="AR249" s="47" t="s">
        <v>37</v>
      </c>
      <c r="AS249" s="49">
        <v>0</v>
      </c>
      <c r="AT249" s="47" t="s">
        <v>41</v>
      </c>
      <c r="AU249" s="47" t="s">
        <v>42</v>
      </c>
      <c r="AV249" s="73">
        <v>3</v>
      </c>
      <c r="AW249" s="47" t="s">
        <v>596</v>
      </c>
      <c r="AX249" s="47">
        <v>1975</v>
      </c>
      <c r="AY249" s="47" t="s">
        <v>37</v>
      </c>
      <c r="AZ249" s="47" t="s">
        <v>43</v>
      </c>
      <c r="BA249" s="47" t="s">
        <v>597</v>
      </c>
      <c r="BB249" s="47" t="s">
        <v>39</v>
      </c>
    </row>
    <row r="250" spans="1:54" s="14" customFormat="1" ht="24" x14ac:dyDescent="0.25">
      <c r="A250" s="73">
        <v>9001376953</v>
      </c>
      <c r="B250" s="47" t="s">
        <v>598</v>
      </c>
      <c r="C250" s="144">
        <v>42430</v>
      </c>
      <c r="D250" s="47" t="s">
        <v>264</v>
      </c>
      <c r="E250" s="48" t="s">
        <v>48</v>
      </c>
      <c r="F250" s="48" t="s">
        <v>48</v>
      </c>
      <c r="G250" s="48" t="s">
        <v>599</v>
      </c>
      <c r="H250" s="48" t="s">
        <v>48</v>
      </c>
      <c r="I250" s="47" t="s">
        <v>600</v>
      </c>
      <c r="J250" s="47" t="s">
        <v>37</v>
      </c>
      <c r="K250" s="47" t="s">
        <v>601</v>
      </c>
      <c r="L250" s="47">
        <v>599781</v>
      </c>
      <c r="M250" s="47" t="s">
        <v>38</v>
      </c>
      <c r="N250" s="69">
        <v>78701</v>
      </c>
      <c r="O250" s="69">
        <v>79700</v>
      </c>
      <c r="P250" s="67">
        <v>0.37952380000000002</v>
      </c>
      <c r="Q250" s="69">
        <v>210000</v>
      </c>
      <c r="R250" s="47" t="s">
        <v>37</v>
      </c>
      <c r="S250" s="47" t="s">
        <v>43</v>
      </c>
      <c r="T250" s="47" t="s">
        <v>43</v>
      </c>
      <c r="U250" s="69">
        <v>210000</v>
      </c>
      <c r="V250" s="47" t="s">
        <v>51</v>
      </c>
      <c r="W250" s="47" t="s">
        <v>43</v>
      </c>
      <c r="X250" s="47" t="s">
        <v>44</v>
      </c>
      <c r="Y250" s="67">
        <v>3.3399999999999999E-2</v>
      </c>
      <c r="Z250" s="47">
        <v>47</v>
      </c>
      <c r="AA250" s="47">
        <v>50</v>
      </c>
      <c r="AB250" s="47">
        <v>12</v>
      </c>
      <c r="AC250" s="47">
        <v>59</v>
      </c>
      <c r="AD250" s="47">
        <v>62</v>
      </c>
      <c r="AE250" s="47" t="s">
        <v>60</v>
      </c>
      <c r="AF250" s="47" t="s">
        <v>60</v>
      </c>
      <c r="AG250" s="47" t="s">
        <v>37</v>
      </c>
      <c r="AH250" s="47" t="s">
        <v>37</v>
      </c>
      <c r="AI250" s="47" t="s">
        <v>40</v>
      </c>
      <c r="AJ250" s="47" t="s">
        <v>40</v>
      </c>
      <c r="AK250" s="47" t="s">
        <v>50</v>
      </c>
      <c r="AL250" s="47" t="s">
        <v>65</v>
      </c>
      <c r="AM250" s="158">
        <v>13292</v>
      </c>
      <c r="AN250" s="47" t="s">
        <v>65</v>
      </c>
      <c r="AO250" s="160"/>
      <c r="AP250" s="160"/>
      <c r="AQ250" s="47" t="s">
        <v>37</v>
      </c>
      <c r="AR250" s="47" t="s">
        <v>37</v>
      </c>
      <c r="AS250" s="49" t="s">
        <v>43</v>
      </c>
      <c r="AT250" s="47" t="s">
        <v>41</v>
      </c>
      <c r="AU250" s="47" t="s">
        <v>58</v>
      </c>
      <c r="AV250" s="73">
        <v>4</v>
      </c>
      <c r="AW250" s="47" t="s">
        <v>602</v>
      </c>
      <c r="AX250" s="47">
        <v>1962</v>
      </c>
      <c r="AY250" s="47" t="s">
        <v>37</v>
      </c>
      <c r="AZ250" s="47" t="s">
        <v>43</v>
      </c>
      <c r="BA250" s="47" t="s">
        <v>603</v>
      </c>
      <c r="BB250" s="47" t="s">
        <v>39</v>
      </c>
    </row>
    <row r="251" spans="1:54" s="14" customFormat="1" ht="24" x14ac:dyDescent="0.25">
      <c r="A251" s="73">
        <v>9001377017</v>
      </c>
      <c r="B251" s="47" t="s">
        <v>604</v>
      </c>
      <c r="C251" s="144">
        <v>42430</v>
      </c>
      <c r="D251" s="47" t="s">
        <v>62</v>
      </c>
      <c r="E251" s="48" t="s">
        <v>48</v>
      </c>
      <c r="F251" s="48" t="s">
        <v>48</v>
      </c>
      <c r="G251" s="48" t="s">
        <v>48</v>
      </c>
      <c r="H251" s="48" t="s">
        <v>48</v>
      </c>
      <c r="I251" s="47" t="s">
        <v>72</v>
      </c>
      <c r="J251" s="47" t="s">
        <v>37</v>
      </c>
      <c r="K251" s="47" t="s">
        <v>605</v>
      </c>
      <c r="L251" s="47">
        <v>657359</v>
      </c>
      <c r="M251" s="47" t="s">
        <v>38</v>
      </c>
      <c r="N251" s="69">
        <v>69750</v>
      </c>
      <c r="O251" s="69">
        <v>69750</v>
      </c>
      <c r="P251" s="67">
        <v>0.75</v>
      </c>
      <c r="Q251" s="69">
        <v>95000</v>
      </c>
      <c r="R251" s="47" t="s">
        <v>37</v>
      </c>
      <c r="S251" s="47" t="s">
        <v>43</v>
      </c>
      <c r="T251" s="47" t="s">
        <v>43</v>
      </c>
      <c r="U251" s="69">
        <v>93000</v>
      </c>
      <c r="V251" s="47" t="s">
        <v>51</v>
      </c>
      <c r="W251" s="66">
        <v>23250</v>
      </c>
      <c r="X251" s="47" t="s">
        <v>44</v>
      </c>
      <c r="Y251" s="67">
        <v>3.8899999999999997E-2</v>
      </c>
      <c r="Z251" s="47">
        <v>32</v>
      </c>
      <c r="AA251" s="47">
        <v>24</v>
      </c>
      <c r="AB251" s="47">
        <v>35</v>
      </c>
      <c r="AC251" s="47">
        <v>67</v>
      </c>
      <c r="AD251" s="47">
        <v>59</v>
      </c>
      <c r="AE251" s="47" t="s">
        <v>49</v>
      </c>
      <c r="AF251" s="47" t="s">
        <v>49</v>
      </c>
      <c r="AG251" s="47" t="s">
        <v>37</v>
      </c>
      <c r="AH251" s="47" t="s">
        <v>39</v>
      </c>
      <c r="AI251" s="47" t="s">
        <v>55</v>
      </c>
      <c r="AJ251" s="47" t="s">
        <v>55</v>
      </c>
      <c r="AK251" s="47" t="s">
        <v>164</v>
      </c>
      <c r="AL251" s="47" t="s">
        <v>45</v>
      </c>
      <c r="AM251" s="158">
        <v>24960</v>
      </c>
      <c r="AN251" s="47" t="s">
        <v>45</v>
      </c>
      <c r="AO251" s="158">
        <v>14327</v>
      </c>
      <c r="AP251" s="158">
        <v>39287</v>
      </c>
      <c r="AQ251" s="47" t="s">
        <v>37</v>
      </c>
      <c r="AR251" s="47" t="s">
        <v>37</v>
      </c>
      <c r="AS251" s="49" t="s">
        <v>43</v>
      </c>
      <c r="AT251" s="47" t="s">
        <v>41</v>
      </c>
      <c r="AU251" s="47" t="s">
        <v>52</v>
      </c>
      <c r="AV251" s="73">
        <v>3</v>
      </c>
      <c r="AW251" s="47" t="s">
        <v>606</v>
      </c>
      <c r="AX251" s="47">
        <v>1900</v>
      </c>
      <c r="AY251" s="47" t="s">
        <v>37</v>
      </c>
      <c r="AZ251" s="47" t="s">
        <v>43</v>
      </c>
      <c r="BA251" s="47" t="s">
        <v>607</v>
      </c>
      <c r="BB251" s="47" t="s">
        <v>39</v>
      </c>
    </row>
    <row r="252" spans="1:54" s="14" customFormat="1" ht="36" x14ac:dyDescent="0.25">
      <c r="A252" s="73">
        <v>9001377128</v>
      </c>
      <c r="B252" s="47" t="s">
        <v>608</v>
      </c>
      <c r="C252" s="144">
        <v>42430</v>
      </c>
      <c r="D252" s="47" t="s">
        <v>62</v>
      </c>
      <c r="E252" s="48" t="s">
        <v>48</v>
      </c>
      <c r="F252" s="48" t="s">
        <v>48</v>
      </c>
      <c r="G252" s="48" t="s">
        <v>48</v>
      </c>
      <c r="H252" s="48" t="s">
        <v>89</v>
      </c>
      <c r="I252" s="47" t="s">
        <v>213</v>
      </c>
      <c r="J252" s="47" t="s">
        <v>37</v>
      </c>
      <c r="K252" s="47" t="s">
        <v>48</v>
      </c>
      <c r="L252" s="47">
        <v>520014</v>
      </c>
      <c r="M252" s="47" t="s">
        <v>38</v>
      </c>
      <c r="N252" s="69">
        <v>100500</v>
      </c>
      <c r="O252" s="69">
        <v>100500</v>
      </c>
      <c r="P252" s="67">
        <v>0.74444440000000001</v>
      </c>
      <c r="Q252" s="69">
        <v>135000</v>
      </c>
      <c r="R252" s="47" t="s">
        <v>37</v>
      </c>
      <c r="S252" s="47" t="s">
        <v>43</v>
      </c>
      <c r="T252" s="47" t="s">
        <v>43</v>
      </c>
      <c r="U252" s="69">
        <v>135000</v>
      </c>
      <c r="V252" s="47" t="s">
        <v>51</v>
      </c>
      <c r="W252" s="47" t="s">
        <v>43</v>
      </c>
      <c r="X252" s="47" t="s">
        <v>44</v>
      </c>
      <c r="Y252" s="67">
        <v>3.8899999999999997E-2</v>
      </c>
      <c r="Z252" s="47">
        <v>50</v>
      </c>
      <c r="AA252" s="47" t="s">
        <v>43</v>
      </c>
      <c r="AB252" s="47">
        <v>18</v>
      </c>
      <c r="AC252" s="47">
        <v>68</v>
      </c>
      <c r="AD252" s="47" t="s">
        <v>43</v>
      </c>
      <c r="AE252" s="47" t="s">
        <v>53</v>
      </c>
      <c r="AF252" s="47" t="s">
        <v>43</v>
      </c>
      <c r="AG252" s="47" t="s">
        <v>37</v>
      </c>
      <c r="AH252" s="47" t="s">
        <v>37</v>
      </c>
      <c r="AI252" s="47" t="s">
        <v>55</v>
      </c>
      <c r="AJ252" s="47" t="s">
        <v>43</v>
      </c>
      <c r="AK252" s="47" t="s">
        <v>43</v>
      </c>
      <c r="AL252" s="47" t="s">
        <v>65</v>
      </c>
      <c r="AM252" s="158">
        <v>96241</v>
      </c>
      <c r="AN252" s="47" t="s">
        <v>43</v>
      </c>
      <c r="AO252" s="160">
        <v>0</v>
      </c>
      <c r="AP252" s="158">
        <v>96241</v>
      </c>
      <c r="AQ252" s="47" t="s">
        <v>37</v>
      </c>
      <c r="AR252" s="47" t="s">
        <v>37</v>
      </c>
      <c r="AS252" s="49" t="s">
        <v>43</v>
      </c>
      <c r="AT252" s="47" t="s">
        <v>41</v>
      </c>
      <c r="AU252" s="47" t="s">
        <v>58</v>
      </c>
      <c r="AV252" s="73">
        <v>3</v>
      </c>
      <c r="AW252" s="47" t="s">
        <v>609</v>
      </c>
      <c r="AX252" s="47">
        <v>1936</v>
      </c>
      <c r="AY252" s="47" t="s">
        <v>37</v>
      </c>
      <c r="AZ252" s="47" t="s">
        <v>43</v>
      </c>
      <c r="BA252" s="47" t="s">
        <v>610</v>
      </c>
      <c r="BB252" s="47" t="s">
        <v>39</v>
      </c>
    </row>
    <row r="253" spans="1:54" s="14" customFormat="1" ht="180" x14ac:dyDescent="0.25">
      <c r="A253" s="73">
        <v>9001377198</v>
      </c>
      <c r="B253" s="47" t="s">
        <v>611</v>
      </c>
      <c r="C253" s="144">
        <v>42430</v>
      </c>
      <c r="D253" s="47" t="s">
        <v>264</v>
      </c>
      <c r="E253" s="48" t="s">
        <v>48</v>
      </c>
      <c r="F253" s="48" t="s">
        <v>48</v>
      </c>
      <c r="G253" s="48" t="s">
        <v>612</v>
      </c>
      <c r="H253" s="48" t="s">
        <v>48</v>
      </c>
      <c r="I253" s="47" t="s">
        <v>81</v>
      </c>
      <c r="J253" s="47" t="s">
        <v>37</v>
      </c>
      <c r="K253" s="47" t="s">
        <v>613</v>
      </c>
      <c r="L253" s="47">
        <v>222954</v>
      </c>
      <c r="M253" s="47" t="s">
        <v>38</v>
      </c>
      <c r="N253" s="69">
        <v>199000</v>
      </c>
      <c r="O253" s="69">
        <v>199999</v>
      </c>
      <c r="P253" s="67">
        <v>0.7490599</v>
      </c>
      <c r="Q253" s="69">
        <v>267000</v>
      </c>
      <c r="R253" s="47" t="s">
        <v>37</v>
      </c>
      <c r="S253" s="47" t="s">
        <v>43</v>
      </c>
      <c r="T253" s="47" t="s">
        <v>43</v>
      </c>
      <c r="U253" s="69">
        <v>267000</v>
      </c>
      <c r="V253" s="47" t="s">
        <v>51</v>
      </c>
      <c r="W253" s="47" t="s">
        <v>43</v>
      </c>
      <c r="X253" s="47" t="s">
        <v>44</v>
      </c>
      <c r="Y253" s="67">
        <v>3.7400000000000003E-2</v>
      </c>
      <c r="Z253" s="47">
        <v>37</v>
      </c>
      <c r="AA253" s="47">
        <v>38</v>
      </c>
      <c r="AB253" s="47">
        <v>29</v>
      </c>
      <c r="AC253" s="47">
        <v>66</v>
      </c>
      <c r="AD253" s="47">
        <v>67</v>
      </c>
      <c r="AE253" s="47" t="s">
        <v>53</v>
      </c>
      <c r="AF253" s="47" t="s">
        <v>53</v>
      </c>
      <c r="AG253" s="47" t="s">
        <v>37</v>
      </c>
      <c r="AH253" s="47" t="s">
        <v>37</v>
      </c>
      <c r="AI253" s="47" t="s">
        <v>40</v>
      </c>
      <c r="AJ253" s="47" t="s">
        <v>40</v>
      </c>
      <c r="AK253" s="47" t="s">
        <v>50</v>
      </c>
      <c r="AL253" s="47" t="s">
        <v>45</v>
      </c>
      <c r="AM253" s="158">
        <v>24500</v>
      </c>
      <c r="AN253" s="47" t="s">
        <v>45</v>
      </c>
      <c r="AO253" s="158">
        <v>27519</v>
      </c>
      <c r="AP253" s="158">
        <v>52019</v>
      </c>
      <c r="AQ253" s="47" t="s">
        <v>37</v>
      </c>
      <c r="AR253" s="47" t="s">
        <v>39</v>
      </c>
      <c r="AS253" s="49" t="s">
        <v>43</v>
      </c>
      <c r="AT253" s="47" t="s">
        <v>41</v>
      </c>
      <c r="AU253" s="47" t="s">
        <v>58</v>
      </c>
      <c r="AV253" s="73">
        <v>3</v>
      </c>
      <c r="AW253" s="47" t="s">
        <v>614</v>
      </c>
      <c r="AX253" s="47">
        <v>1980</v>
      </c>
      <c r="AY253" s="47" t="s">
        <v>37</v>
      </c>
      <c r="AZ253" s="47" t="s">
        <v>43</v>
      </c>
      <c r="BA253" s="47" t="s">
        <v>615</v>
      </c>
      <c r="BB253" s="47" t="s">
        <v>39</v>
      </c>
    </row>
    <row r="254" spans="1:54" s="14" customFormat="1" ht="72" x14ac:dyDescent="0.25">
      <c r="A254" s="73">
        <v>9001377227</v>
      </c>
      <c r="B254" s="47" t="s">
        <v>616</v>
      </c>
      <c r="C254" s="144">
        <v>42430</v>
      </c>
      <c r="D254" s="47" t="s">
        <v>264</v>
      </c>
      <c r="E254" s="48" t="s">
        <v>48</v>
      </c>
      <c r="F254" s="48" t="s">
        <v>48</v>
      </c>
      <c r="G254" s="48" t="s">
        <v>617</v>
      </c>
      <c r="H254" s="48" t="s">
        <v>91</v>
      </c>
      <c r="I254" s="47" t="s">
        <v>242</v>
      </c>
      <c r="J254" s="47" t="s">
        <v>37</v>
      </c>
      <c r="K254" s="47" t="s">
        <v>618</v>
      </c>
      <c r="L254" s="47">
        <v>445887</v>
      </c>
      <c r="M254" s="47" t="s">
        <v>38</v>
      </c>
      <c r="N254" s="69">
        <v>205000</v>
      </c>
      <c r="O254" s="69">
        <v>205999</v>
      </c>
      <c r="P254" s="67">
        <v>0.65824890000000003</v>
      </c>
      <c r="Q254" s="69">
        <v>312950</v>
      </c>
      <c r="R254" s="47" t="s">
        <v>37</v>
      </c>
      <c r="S254" s="47" t="s">
        <v>43</v>
      </c>
      <c r="T254" s="47" t="s">
        <v>43</v>
      </c>
      <c r="U254" s="69">
        <v>312950</v>
      </c>
      <c r="V254" s="47" t="s">
        <v>205</v>
      </c>
      <c r="W254" s="47" t="s">
        <v>43</v>
      </c>
      <c r="X254" s="47" t="s">
        <v>44</v>
      </c>
      <c r="Y254" s="67">
        <v>3.7400000000000003E-2</v>
      </c>
      <c r="Z254" s="47">
        <v>38</v>
      </c>
      <c r="AA254" s="47">
        <v>33</v>
      </c>
      <c r="AB254" s="47">
        <v>30</v>
      </c>
      <c r="AC254" s="47">
        <v>68</v>
      </c>
      <c r="AD254" s="47">
        <v>63</v>
      </c>
      <c r="AE254" s="47" t="s">
        <v>53</v>
      </c>
      <c r="AF254" s="47" t="s">
        <v>54</v>
      </c>
      <c r="AG254" s="47" t="s">
        <v>37</v>
      </c>
      <c r="AH254" s="47" t="s">
        <v>39</v>
      </c>
      <c r="AI254" s="47" t="s">
        <v>55</v>
      </c>
      <c r="AJ254" s="47" t="s">
        <v>55</v>
      </c>
      <c r="AK254" s="47" t="s">
        <v>164</v>
      </c>
      <c r="AL254" s="47" t="s">
        <v>65</v>
      </c>
      <c r="AM254" s="158">
        <v>28059</v>
      </c>
      <c r="AN254" s="47" t="s">
        <v>45</v>
      </c>
      <c r="AO254" s="158">
        <v>29660</v>
      </c>
      <c r="AP254" s="158">
        <v>57719</v>
      </c>
      <c r="AQ254" s="47" t="s">
        <v>37</v>
      </c>
      <c r="AR254" s="47" t="s">
        <v>39</v>
      </c>
      <c r="AS254" s="49" t="s">
        <v>43</v>
      </c>
      <c r="AT254" s="47" t="s">
        <v>41</v>
      </c>
      <c r="AU254" s="47" t="s">
        <v>58</v>
      </c>
      <c r="AV254" s="73">
        <v>5</v>
      </c>
      <c r="AW254" s="47" t="s">
        <v>619</v>
      </c>
      <c r="AX254" s="47">
        <v>2016</v>
      </c>
      <c r="AY254" s="47" t="s">
        <v>37</v>
      </c>
      <c r="AZ254" s="47" t="s">
        <v>43</v>
      </c>
      <c r="BA254" s="47" t="s">
        <v>320</v>
      </c>
      <c r="BB254" s="47" t="s">
        <v>39</v>
      </c>
    </row>
    <row r="255" spans="1:54" s="14" customFormat="1" ht="96" x14ac:dyDescent="0.25">
      <c r="A255" s="73">
        <v>9001377357</v>
      </c>
      <c r="B255" s="47" t="s">
        <v>620</v>
      </c>
      <c r="C255" s="144">
        <v>42430</v>
      </c>
      <c r="D255" s="47" t="s">
        <v>264</v>
      </c>
      <c r="E255" s="48" t="s">
        <v>48</v>
      </c>
      <c r="F255" s="48" t="s">
        <v>48</v>
      </c>
      <c r="G255" s="48" t="s">
        <v>621</v>
      </c>
      <c r="H255" s="48" t="s">
        <v>622</v>
      </c>
      <c r="I255" s="47" t="s">
        <v>72</v>
      </c>
      <c r="J255" s="47" t="s">
        <v>37</v>
      </c>
      <c r="K255" s="47" t="s">
        <v>48</v>
      </c>
      <c r="L255" s="47">
        <v>669433</v>
      </c>
      <c r="M255" s="47" t="s">
        <v>38</v>
      </c>
      <c r="N255" s="69">
        <v>125000</v>
      </c>
      <c r="O255" s="69">
        <v>125000</v>
      </c>
      <c r="P255" s="67">
        <v>0.6493506</v>
      </c>
      <c r="Q255" s="69">
        <v>192500</v>
      </c>
      <c r="R255" s="47" t="s">
        <v>37</v>
      </c>
      <c r="S255" s="47" t="s">
        <v>43</v>
      </c>
      <c r="T255" s="47" t="s">
        <v>43</v>
      </c>
      <c r="U255" s="69">
        <v>192500</v>
      </c>
      <c r="V255" s="47" t="s">
        <v>51</v>
      </c>
      <c r="W255" s="47" t="s">
        <v>43</v>
      </c>
      <c r="X255" s="47" t="s">
        <v>44</v>
      </c>
      <c r="Y255" s="67">
        <v>3.7900000000000003E-2</v>
      </c>
      <c r="Z255" s="47">
        <v>40</v>
      </c>
      <c r="AA255" s="47">
        <v>37</v>
      </c>
      <c r="AB255" s="47">
        <v>25</v>
      </c>
      <c r="AC255" s="47">
        <v>65</v>
      </c>
      <c r="AD255" s="47">
        <v>62</v>
      </c>
      <c r="AE255" s="47" t="s">
        <v>53</v>
      </c>
      <c r="AF255" s="47" t="s">
        <v>53</v>
      </c>
      <c r="AG255" s="47" t="s">
        <v>37</v>
      </c>
      <c r="AH255" s="47" t="s">
        <v>37</v>
      </c>
      <c r="AI255" s="47" t="s">
        <v>40</v>
      </c>
      <c r="AJ255" s="47" t="s">
        <v>40</v>
      </c>
      <c r="AK255" s="47" t="s">
        <v>50</v>
      </c>
      <c r="AL255" s="47" t="s">
        <v>65</v>
      </c>
      <c r="AM255" s="158">
        <v>21963</v>
      </c>
      <c r="AN255" s="47" t="s">
        <v>45</v>
      </c>
      <c r="AO255" s="158">
        <v>21200</v>
      </c>
      <c r="AP255" s="158">
        <v>43163</v>
      </c>
      <c r="AQ255" s="47" t="s">
        <v>37</v>
      </c>
      <c r="AR255" s="47" t="s">
        <v>37</v>
      </c>
      <c r="AS255" s="49" t="s">
        <v>43</v>
      </c>
      <c r="AT255" s="47" t="s">
        <v>41</v>
      </c>
      <c r="AU255" s="47" t="s">
        <v>42</v>
      </c>
      <c r="AV255" s="73">
        <v>4</v>
      </c>
      <c r="AW255" s="47" t="s">
        <v>623</v>
      </c>
      <c r="AX255" s="47">
        <v>2007</v>
      </c>
      <c r="AY255" s="47" t="s">
        <v>37</v>
      </c>
      <c r="AZ255" s="47" t="s">
        <v>43</v>
      </c>
      <c r="BA255" s="47" t="s">
        <v>624</v>
      </c>
      <c r="BB255" s="47" t="s">
        <v>39</v>
      </c>
    </row>
    <row r="256" spans="1:54" s="14" customFormat="1" ht="24" x14ac:dyDescent="0.25">
      <c r="A256" s="73">
        <v>9001377440</v>
      </c>
      <c r="B256" s="47" t="s">
        <v>625</v>
      </c>
      <c r="C256" s="144">
        <v>42430</v>
      </c>
      <c r="D256" s="47" t="s">
        <v>264</v>
      </c>
      <c r="E256" s="48" t="s">
        <v>48</v>
      </c>
      <c r="F256" s="48" t="s">
        <v>48</v>
      </c>
      <c r="G256" s="48" t="s">
        <v>626</v>
      </c>
      <c r="H256" s="48" t="s">
        <v>48</v>
      </c>
      <c r="I256" s="47" t="s">
        <v>56</v>
      </c>
      <c r="J256" s="47" t="s">
        <v>37</v>
      </c>
      <c r="K256" s="47" t="s">
        <v>627</v>
      </c>
      <c r="L256" s="47">
        <v>210013</v>
      </c>
      <c r="M256" s="47" t="s">
        <v>38</v>
      </c>
      <c r="N256" s="69">
        <v>225250</v>
      </c>
      <c r="O256" s="69">
        <v>225250</v>
      </c>
      <c r="P256" s="67">
        <v>0.85</v>
      </c>
      <c r="Q256" s="69">
        <v>265000</v>
      </c>
      <c r="R256" s="47" t="s">
        <v>37</v>
      </c>
      <c r="S256" s="47" t="s">
        <v>43</v>
      </c>
      <c r="T256" s="47" t="s">
        <v>43</v>
      </c>
      <c r="U256" s="69">
        <v>265000</v>
      </c>
      <c r="V256" s="47" t="s">
        <v>51</v>
      </c>
      <c r="W256" s="66">
        <v>4000</v>
      </c>
      <c r="X256" s="47" t="s">
        <v>44</v>
      </c>
      <c r="Y256" s="67">
        <v>4.99E-2</v>
      </c>
      <c r="Z256" s="47">
        <v>23</v>
      </c>
      <c r="AA256" s="47">
        <v>22</v>
      </c>
      <c r="AB256" s="47">
        <v>36</v>
      </c>
      <c r="AC256" s="47">
        <v>59</v>
      </c>
      <c r="AD256" s="47">
        <v>58</v>
      </c>
      <c r="AE256" s="47" t="s">
        <v>60</v>
      </c>
      <c r="AF256" s="47" t="s">
        <v>60</v>
      </c>
      <c r="AG256" s="47" t="s">
        <v>37</v>
      </c>
      <c r="AH256" s="47" t="s">
        <v>39</v>
      </c>
      <c r="AI256" s="47" t="s">
        <v>55</v>
      </c>
      <c r="AJ256" s="47" t="s">
        <v>55</v>
      </c>
      <c r="AK256" s="47" t="s">
        <v>164</v>
      </c>
      <c r="AL256" s="47" t="s">
        <v>65</v>
      </c>
      <c r="AM256" s="158">
        <v>39756</v>
      </c>
      <c r="AN256" s="47" t="s">
        <v>45</v>
      </c>
      <c r="AO256" s="158">
        <v>10840</v>
      </c>
      <c r="AP256" s="158">
        <v>50596</v>
      </c>
      <c r="AQ256" s="47" t="s">
        <v>37</v>
      </c>
      <c r="AR256" s="47" t="s">
        <v>37</v>
      </c>
      <c r="AS256" s="49" t="s">
        <v>43</v>
      </c>
      <c r="AT256" s="47" t="s">
        <v>41</v>
      </c>
      <c r="AU256" s="47" t="s">
        <v>58</v>
      </c>
      <c r="AV256" s="73">
        <v>4</v>
      </c>
      <c r="AW256" s="47" t="s">
        <v>628</v>
      </c>
      <c r="AX256" s="47">
        <v>1975</v>
      </c>
      <c r="AY256" s="47" t="s">
        <v>37</v>
      </c>
      <c r="AZ256" s="47" t="s">
        <v>43</v>
      </c>
      <c r="BA256" s="47" t="s">
        <v>629</v>
      </c>
      <c r="BB256" s="47" t="s">
        <v>39</v>
      </c>
    </row>
    <row r="257" spans="1:54" s="14" customFormat="1" ht="48" x14ac:dyDescent="0.25">
      <c r="A257" s="73">
        <v>9001377470</v>
      </c>
      <c r="B257" s="47" t="s">
        <v>630</v>
      </c>
      <c r="C257" s="144">
        <v>42430</v>
      </c>
      <c r="D257" s="47" t="s">
        <v>62</v>
      </c>
      <c r="E257" s="48" t="s">
        <v>48</v>
      </c>
      <c r="F257" s="48" t="s">
        <v>48</v>
      </c>
      <c r="G257" s="48" t="s">
        <v>48</v>
      </c>
      <c r="H257" s="48" t="s">
        <v>631</v>
      </c>
      <c r="I257" s="47" t="s">
        <v>328</v>
      </c>
      <c r="J257" s="47" t="s">
        <v>37</v>
      </c>
      <c r="K257" s="47" t="s">
        <v>632</v>
      </c>
      <c r="L257" s="47">
        <v>450601</v>
      </c>
      <c r="M257" s="47" t="s">
        <v>38</v>
      </c>
      <c r="N257" s="69">
        <v>135107</v>
      </c>
      <c r="O257" s="69">
        <v>135107</v>
      </c>
      <c r="P257" s="67">
        <v>0.84733139999999996</v>
      </c>
      <c r="Q257" s="69">
        <v>159950</v>
      </c>
      <c r="R257" s="47" t="s">
        <v>37</v>
      </c>
      <c r="S257" s="47" t="s">
        <v>43</v>
      </c>
      <c r="T257" s="47" t="s">
        <v>43</v>
      </c>
      <c r="U257" s="69">
        <v>159450</v>
      </c>
      <c r="V257" s="47" t="s">
        <v>51</v>
      </c>
      <c r="W257" s="66">
        <v>20000</v>
      </c>
      <c r="X257" s="47" t="s">
        <v>44</v>
      </c>
      <c r="Y257" s="67">
        <v>5.2900000000000003E-2</v>
      </c>
      <c r="Z257" s="47">
        <v>34</v>
      </c>
      <c r="AA257" s="47">
        <v>29</v>
      </c>
      <c r="AB257" s="47">
        <v>25</v>
      </c>
      <c r="AC257" s="47">
        <v>59</v>
      </c>
      <c r="AD257" s="47">
        <v>54</v>
      </c>
      <c r="AE257" s="47" t="s">
        <v>49</v>
      </c>
      <c r="AF257" s="47" t="s">
        <v>49</v>
      </c>
      <c r="AG257" s="47" t="s">
        <v>37</v>
      </c>
      <c r="AH257" s="47" t="s">
        <v>39</v>
      </c>
      <c r="AI257" s="47" t="s">
        <v>40</v>
      </c>
      <c r="AJ257" s="47" t="s">
        <v>40</v>
      </c>
      <c r="AK257" s="47" t="s">
        <v>50</v>
      </c>
      <c r="AL257" s="47" t="s">
        <v>45</v>
      </c>
      <c r="AM257" s="158">
        <v>26968</v>
      </c>
      <c r="AN257" s="47" t="s">
        <v>45</v>
      </c>
      <c r="AO257" s="158">
        <v>12194</v>
      </c>
      <c r="AP257" s="158">
        <v>39162</v>
      </c>
      <c r="AQ257" s="47" t="s">
        <v>37</v>
      </c>
      <c r="AR257" s="47" t="s">
        <v>37</v>
      </c>
      <c r="AS257" s="49" t="s">
        <v>43</v>
      </c>
      <c r="AT257" s="47" t="s">
        <v>41</v>
      </c>
      <c r="AU257" s="47" t="s">
        <v>52</v>
      </c>
      <c r="AV257" s="73">
        <v>3</v>
      </c>
      <c r="AW257" s="47" t="s">
        <v>633</v>
      </c>
      <c r="AX257" s="47">
        <v>1935</v>
      </c>
      <c r="AY257" s="47" t="s">
        <v>37</v>
      </c>
      <c r="AZ257" s="47" t="s">
        <v>43</v>
      </c>
      <c r="BA257" s="47" t="s">
        <v>634</v>
      </c>
      <c r="BB257" s="47" t="s">
        <v>39</v>
      </c>
    </row>
    <row r="258" spans="1:54" s="14" customFormat="1" ht="36" x14ac:dyDescent="0.25">
      <c r="A258" s="73">
        <v>9001377678</v>
      </c>
      <c r="B258" s="47" t="s">
        <v>635</v>
      </c>
      <c r="C258" s="144">
        <v>42430</v>
      </c>
      <c r="D258" s="47" t="s">
        <v>264</v>
      </c>
      <c r="E258" s="48" t="s">
        <v>48</v>
      </c>
      <c r="F258" s="48" t="s">
        <v>48</v>
      </c>
      <c r="G258" s="48" t="s">
        <v>636</v>
      </c>
      <c r="H258" s="48" t="s">
        <v>91</v>
      </c>
      <c r="I258" s="47" t="s">
        <v>74</v>
      </c>
      <c r="J258" s="47" t="s">
        <v>37</v>
      </c>
      <c r="K258" s="47" t="s">
        <v>637</v>
      </c>
      <c r="L258" s="47">
        <v>222878</v>
      </c>
      <c r="M258" s="47" t="s">
        <v>57</v>
      </c>
      <c r="N258" s="69">
        <v>233600</v>
      </c>
      <c r="O258" s="69">
        <v>235599</v>
      </c>
      <c r="P258" s="67">
        <v>0.67313999999999996</v>
      </c>
      <c r="Q258" s="69">
        <v>350000</v>
      </c>
      <c r="R258" s="47" t="s">
        <v>39</v>
      </c>
      <c r="S258" s="47" t="s">
        <v>78</v>
      </c>
      <c r="T258" s="68">
        <v>1.2501967</v>
      </c>
      <c r="U258" s="49" t="s">
        <v>43</v>
      </c>
      <c r="V258" s="47" t="s">
        <v>43</v>
      </c>
      <c r="W258" s="47" t="s">
        <v>43</v>
      </c>
      <c r="X258" s="47" t="s">
        <v>77</v>
      </c>
      <c r="Y258" s="67">
        <v>3.9899999999999998E-2</v>
      </c>
      <c r="Z258" s="47">
        <v>46</v>
      </c>
      <c r="AA258" s="47" t="s">
        <v>43</v>
      </c>
      <c r="AB258" s="47">
        <v>29</v>
      </c>
      <c r="AC258" s="47">
        <v>75</v>
      </c>
      <c r="AD258" s="47" t="s">
        <v>43</v>
      </c>
      <c r="AE258" s="47" t="s">
        <v>80</v>
      </c>
      <c r="AF258" s="47" t="s">
        <v>43</v>
      </c>
      <c r="AG258" s="47" t="s">
        <v>43</v>
      </c>
      <c r="AH258" s="47" t="s">
        <v>43</v>
      </c>
      <c r="AI258" s="47" t="s">
        <v>55</v>
      </c>
      <c r="AJ258" s="47" t="s">
        <v>43</v>
      </c>
      <c r="AK258" s="47" t="s">
        <v>43</v>
      </c>
      <c r="AL258" s="47" t="s">
        <v>43</v>
      </c>
      <c r="AM258" s="160">
        <v>0</v>
      </c>
      <c r="AN258" s="47" t="s">
        <v>43</v>
      </c>
      <c r="AO258" s="160">
        <v>0</v>
      </c>
      <c r="AP258" s="160">
        <v>0</v>
      </c>
      <c r="AQ258" s="47" t="s">
        <v>37</v>
      </c>
      <c r="AR258" s="47" t="s">
        <v>37</v>
      </c>
      <c r="AS258" s="49">
        <v>0</v>
      </c>
      <c r="AT258" s="47" t="s">
        <v>41</v>
      </c>
      <c r="AU258" s="47" t="s">
        <v>58</v>
      </c>
      <c r="AV258" s="73">
        <v>4</v>
      </c>
      <c r="AW258" s="47" t="s">
        <v>638</v>
      </c>
      <c r="AX258" s="47">
        <v>2012</v>
      </c>
      <c r="AY258" s="47" t="s">
        <v>37</v>
      </c>
      <c r="AZ258" s="47" t="s">
        <v>43</v>
      </c>
      <c r="BA258" s="47" t="s">
        <v>639</v>
      </c>
      <c r="BB258" s="47" t="s">
        <v>39</v>
      </c>
    </row>
    <row r="259" spans="1:54" s="14" customFormat="1" ht="36" x14ac:dyDescent="0.25">
      <c r="A259" s="73">
        <v>9001378028</v>
      </c>
      <c r="B259" s="47" t="s">
        <v>640</v>
      </c>
      <c r="C259" s="144">
        <v>42430</v>
      </c>
      <c r="D259" s="47" t="s">
        <v>264</v>
      </c>
      <c r="E259" s="48" t="s">
        <v>48</v>
      </c>
      <c r="F259" s="48" t="s">
        <v>48</v>
      </c>
      <c r="G259" s="48" t="s">
        <v>641</v>
      </c>
      <c r="H259" s="48" t="s">
        <v>48</v>
      </c>
      <c r="I259" s="47" t="s">
        <v>56</v>
      </c>
      <c r="J259" s="47" t="s">
        <v>37</v>
      </c>
      <c r="K259" s="47" t="s">
        <v>642</v>
      </c>
      <c r="L259" s="47">
        <v>472199</v>
      </c>
      <c r="M259" s="47" t="s">
        <v>38</v>
      </c>
      <c r="N259" s="69">
        <v>56250</v>
      </c>
      <c r="O259" s="69">
        <v>57375</v>
      </c>
      <c r="P259" s="67">
        <v>0.76500000000000001</v>
      </c>
      <c r="Q259" s="69">
        <v>75000</v>
      </c>
      <c r="R259" s="47" t="s">
        <v>39</v>
      </c>
      <c r="S259" s="47" t="s">
        <v>87</v>
      </c>
      <c r="T259" s="68">
        <v>1.5033932999999999</v>
      </c>
      <c r="U259" s="69">
        <v>75000</v>
      </c>
      <c r="V259" s="47" t="s">
        <v>51</v>
      </c>
      <c r="W259" s="47" t="s">
        <v>43</v>
      </c>
      <c r="X259" s="47" t="s">
        <v>44</v>
      </c>
      <c r="Y259" s="67">
        <v>4.0899999999999999E-2</v>
      </c>
      <c r="Z259" s="47">
        <v>40</v>
      </c>
      <c r="AA259" s="47" t="s">
        <v>43</v>
      </c>
      <c r="AB259" s="47">
        <v>25</v>
      </c>
      <c r="AC259" s="47">
        <v>65</v>
      </c>
      <c r="AD259" s="47" t="s">
        <v>43</v>
      </c>
      <c r="AE259" s="47" t="s">
        <v>53</v>
      </c>
      <c r="AF259" s="47" t="s">
        <v>43</v>
      </c>
      <c r="AG259" s="47" t="s">
        <v>43</v>
      </c>
      <c r="AH259" s="47" t="s">
        <v>37</v>
      </c>
      <c r="AI259" s="47" t="s">
        <v>55</v>
      </c>
      <c r="AJ259" s="47" t="s">
        <v>43</v>
      </c>
      <c r="AK259" s="47" t="s">
        <v>43</v>
      </c>
      <c r="AL259" s="47" t="s">
        <v>43</v>
      </c>
      <c r="AM259" s="160">
        <v>0</v>
      </c>
      <c r="AN259" s="47" t="s">
        <v>43</v>
      </c>
      <c r="AO259" s="160">
        <v>0</v>
      </c>
      <c r="AP259" s="160">
        <v>0</v>
      </c>
      <c r="AQ259" s="47" t="s">
        <v>37</v>
      </c>
      <c r="AR259" s="47" t="s">
        <v>37</v>
      </c>
      <c r="AS259" s="49" t="s">
        <v>43</v>
      </c>
      <c r="AT259" s="47" t="s">
        <v>41</v>
      </c>
      <c r="AU259" s="47" t="s">
        <v>52</v>
      </c>
      <c r="AV259" s="73">
        <v>3</v>
      </c>
      <c r="AW259" s="47" t="s">
        <v>643</v>
      </c>
      <c r="AX259" s="47">
        <v>1955</v>
      </c>
      <c r="AY259" s="47" t="s">
        <v>37</v>
      </c>
      <c r="AZ259" s="47" t="s">
        <v>43</v>
      </c>
      <c r="BA259" s="47" t="s">
        <v>644</v>
      </c>
      <c r="BB259" s="47" t="s">
        <v>39</v>
      </c>
    </row>
    <row r="260" spans="1:54" s="14" customFormat="1" ht="48" x14ac:dyDescent="0.25">
      <c r="A260" s="73">
        <v>9001378368</v>
      </c>
      <c r="B260" s="47" t="s">
        <v>645</v>
      </c>
      <c r="C260" s="144">
        <v>42430</v>
      </c>
      <c r="D260" s="47" t="s">
        <v>264</v>
      </c>
      <c r="E260" s="48" t="s">
        <v>48</v>
      </c>
      <c r="F260" s="48" t="s">
        <v>48</v>
      </c>
      <c r="G260" s="48" t="s">
        <v>646</v>
      </c>
      <c r="H260" s="48" t="s">
        <v>89</v>
      </c>
      <c r="I260" s="47" t="s">
        <v>647</v>
      </c>
      <c r="J260" s="47" t="s">
        <v>37</v>
      </c>
      <c r="K260" s="47" t="s">
        <v>648</v>
      </c>
      <c r="L260" s="47">
        <v>457552</v>
      </c>
      <c r="M260" s="47" t="s">
        <v>57</v>
      </c>
      <c r="N260" s="69">
        <v>63750</v>
      </c>
      <c r="O260" s="69">
        <v>65025</v>
      </c>
      <c r="P260" s="67">
        <v>0.81281250000000005</v>
      </c>
      <c r="Q260" s="69">
        <v>80000</v>
      </c>
      <c r="R260" s="47" t="s">
        <v>39</v>
      </c>
      <c r="S260" s="47" t="s">
        <v>87</v>
      </c>
      <c r="T260" s="68">
        <v>1.6776834</v>
      </c>
      <c r="U260" s="49" t="s">
        <v>43</v>
      </c>
      <c r="V260" s="47" t="s">
        <v>43</v>
      </c>
      <c r="W260" s="47" t="s">
        <v>43</v>
      </c>
      <c r="X260" s="47" t="s">
        <v>77</v>
      </c>
      <c r="Y260" s="67">
        <v>4.4900000000000002E-2</v>
      </c>
      <c r="Z260" s="47">
        <v>35</v>
      </c>
      <c r="AA260" s="47" t="s">
        <v>43</v>
      </c>
      <c r="AB260" s="47">
        <v>25</v>
      </c>
      <c r="AC260" s="47">
        <v>60</v>
      </c>
      <c r="AD260" s="47" t="s">
        <v>43</v>
      </c>
      <c r="AE260" s="47" t="s">
        <v>53</v>
      </c>
      <c r="AF260" s="47" t="s">
        <v>43</v>
      </c>
      <c r="AG260" s="47" t="s">
        <v>43</v>
      </c>
      <c r="AH260" s="47" t="s">
        <v>43</v>
      </c>
      <c r="AI260" s="47" t="s">
        <v>40</v>
      </c>
      <c r="AJ260" s="47" t="s">
        <v>43</v>
      </c>
      <c r="AK260" s="47" t="s">
        <v>43</v>
      </c>
      <c r="AL260" s="47" t="s">
        <v>43</v>
      </c>
      <c r="AM260" s="160">
        <v>0</v>
      </c>
      <c r="AN260" s="47" t="s">
        <v>43</v>
      </c>
      <c r="AO260" s="160">
        <v>0</v>
      </c>
      <c r="AP260" s="160">
        <v>0</v>
      </c>
      <c r="AQ260" s="47" t="s">
        <v>37</v>
      </c>
      <c r="AR260" s="47" t="s">
        <v>37</v>
      </c>
      <c r="AS260" s="69">
        <v>4332</v>
      </c>
      <c r="AT260" s="47" t="s">
        <v>41</v>
      </c>
      <c r="AU260" s="47" t="s">
        <v>42</v>
      </c>
      <c r="AV260" s="73">
        <v>2</v>
      </c>
      <c r="AW260" s="47" t="s">
        <v>649</v>
      </c>
      <c r="AX260" s="47">
        <v>1900</v>
      </c>
      <c r="AY260" s="47" t="s">
        <v>37</v>
      </c>
      <c r="AZ260" s="47" t="s">
        <v>43</v>
      </c>
      <c r="BA260" s="47" t="s">
        <v>650</v>
      </c>
      <c r="BB260" s="47" t="s">
        <v>39</v>
      </c>
    </row>
    <row r="261" spans="1:54" s="14" customFormat="1" ht="60" x14ac:dyDescent="0.25">
      <c r="A261" s="73">
        <v>9001379481</v>
      </c>
      <c r="B261" s="47" t="s">
        <v>651</v>
      </c>
      <c r="C261" s="144">
        <v>42430</v>
      </c>
      <c r="D261" s="47" t="s">
        <v>264</v>
      </c>
      <c r="E261" s="48" t="s">
        <v>48</v>
      </c>
      <c r="F261" s="48" t="s">
        <v>48</v>
      </c>
      <c r="G261" s="48" t="s">
        <v>652</v>
      </c>
      <c r="H261" s="48" t="s">
        <v>653</v>
      </c>
      <c r="I261" s="47" t="s">
        <v>654</v>
      </c>
      <c r="J261" s="47" t="s">
        <v>37</v>
      </c>
      <c r="K261" s="47" t="s">
        <v>655</v>
      </c>
      <c r="L261" s="47">
        <v>478284</v>
      </c>
      <c r="M261" s="47" t="s">
        <v>38</v>
      </c>
      <c r="N261" s="69">
        <v>120300</v>
      </c>
      <c r="O261" s="69">
        <v>122706</v>
      </c>
      <c r="P261" s="67">
        <v>0.71757890000000002</v>
      </c>
      <c r="Q261" s="69">
        <v>171000</v>
      </c>
      <c r="R261" s="47" t="s">
        <v>39</v>
      </c>
      <c r="S261" s="47" t="s">
        <v>78</v>
      </c>
      <c r="T261" s="68">
        <v>1.2002132999999999</v>
      </c>
      <c r="U261" s="69">
        <v>171000</v>
      </c>
      <c r="V261" s="47" t="s">
        <v>70</v>
      </c>
      <c r="W261" s="47" t="s">
        <v>43</v>
      </c>
      <c r="X261" s="47" t="s">
        <v>77</v>
      </c>
      <c r="Y261" s="67">
        <v>3.9399999999999998E-2</v>
      </c>
      <c r="Z261" s="47">
        <v>54</v>
      </c>
      <c r="AA261" s="47" t="s">
        <v>43</v>
      </c>
      <c r="AB261" s="47">
        <v>20</v>
      </c>
      <c r="AC261" s="47">
        <v>74</v>
      </c>
      <c r="AD261" s="47" t="s">
        <v>43</v>
      </c>
      <c r="AE261" s="47" t="s">
        <v>53</v>
      </c>
      <c r="AF261" s="47" t="s">
        <v>43</v>
      </c>
      <c r="AG261" s="47" t="s">
        <v>43</v>
      </c>
      <c r="AH261" s="47" t="s">
        <v>37</v>
      </c>
      <c r="AI261" s="47" t="s">
        <v>55</v>
      </c>
      <c r="AJ261" s="47" t="s">
        <v>43</v>
      </c>
      <c r="AK261" s="47" t="s">
        <v>43</v>
      </c>
      <c r="AL261" s="47" t="s">
        <v>43</v>
      </c>
      <c r="AM261" s="160">
        <v>0</v>
      </c>
      <c r="AN261" s="47" t="s">
        <v>43</v>
      </c>
      <c r="AO261" s="160">
        <v>0</v>
      </c>
      <c r="AP261" s="160">
        <v>0</v>
      </c>
      <c r="AQ261" s="47" t="s">
        <v>37</v>
      </c>
      <c r="AR261" s="47" t="s">
        <v>37</v>
      </c>
      <c r="AS261" s="49" t="s">
        <v>43</v>
      </c>
      <c r="AT261" s="47" t="s">
        <v>41</v>
      </c>
      <c r="AU261" s="47" t="s">
        <v>52</v>
      </c>
      <c r="AV261" s="73">
        <v>3</v>
      </c>
      <c r="AW261" s="47" t="s">
        <v>656</v>
      </c>
      <c r="AX261" s="47">
        <v>2010</v>
      </c>
      <c r="AY261" s="47" t="s">
        <v>37</v>
      </c>
      <c r="AZ261" s="47" t="s">
        <v>43</v>
      </c>
      <c r="BA261" s="47" t="s">
        <v>657</v>
      </c>
      <c r="BB261" s="47" t="s">
        <v>39</v>
      </c>
    </row>
    <row r="262" spans="1:54" s="14" customFormat="1" ht="36" x14ac:dyDescent="0.25">
      <c r="A262" s="73">
        <v>9001379640</v>
      </c>
      <c r="B262" s="47" t="s">
        <v>658</v>
      </c>
      <c r="C262" s="144">
        <v>42430</v>
      </c>
      <c r="D262" s="47" t="s">
        <v>264</v>
      </c>
      <c r="E262" s="48" t="s">
        <v>48</v>
      </c>
      <c r="F262" s="48" t="s">
        <v>48</v>
      </c>
      <c r="G262" s="48" t="s">
        <v>343</v>
      </c>
      <c r="H262" s="48" t="s">
        <v>91</v>
      </c>
      <c r="I262" s="47" t="s">
        <v>74</v>
      </c>
      <c r="J262" s="47" t="s">
        <v>37</v>
      </c>
      <c r="K262" s="47" t="s">
        <v>48</v>
      </c>
      <c r="L262" s="47">
        <v>222878</v>
      </c>
      <c r="M262" s="47" t="s">
        <v>38</v>
      </c>
      <c r="N262" s="69">
        <v>239500</v>
      </c>
      <c r="O262" s="69">
        <v>244290</v>
      </c>
      <c r="P262" s="67">
        <v>0.59582919999999995</v>
      </c>
      <c r="Q262" s="69">
        <v>410000</v>
      </c>
      <c r="R262" s="47" t="s">
        <v>39</v>
      </c>
      <c r="S262" s="47" t="s">
        <v>78</v>
      </c>
      <c r="T262" s="68">
        <v>1.2503795</v>
      </c>
      <c r="U262" s="69">
        <v>410000</v>
      </c>
      <c r="V262" s="47" t="s">
        <v>51</v>
      </c>
      <c r="W262" s="47" t="s">
        <v>43</v>
      </c>
      <c r="X262" s="47" t="s">
        <v>77</v>
      </c>
      <c r="Y262" s="67">
        <v>3.7400000000000003E-2</v>
      </c>
      <c r="Z262" s="47">
        <v>46</v>
      </c>
      <c r="AA262" s="47" t="s">
        <v>43</v>
      </c>
      <c r="AB262" s="47">
        <v>29</v>
      </c>
      <c r="AC262" s="47">
        <v>75</v>
      </c>
      <c r="AD262" s="47" t="s">
        <v>43</v>
      </c>
      <c r="AE262" s="47" t="s">
        <v>80</v>
      </c>
      <c r="AF262" s="47" t="s">
        <v>43</v>
      </c>
      <c r="AG262" s="47" t="s">
        <v>43</v>
      </c>
      <c r="AH262" s="47" t="s">
        <v>37</v>
      </c>
      <c r="AI262" s="47" t="s">
        <v>64</v>
      </c>
      <c r="AJ262" s="47" t="s">
        <v>43</v>
      </c>
      <c r="AK262" s="47" t="s">
        <v>43</v>
      </c>
      <c r="AL262" s="47" t="s">
        <v>43</v>
      </c>
      <c r="AM262" s="160">
        <v>0</v>
      </c>
      <c r="AN262" s="47" t="s">
        <v>43</v>
      </c>
      <c r="AO262" s="160">
        <v>0</v>
      </c>
      <c r="AP262" s="160">
        <v>0</v>
      </c>
      <c r="AQ262" s="47" t="s">
        <v>37</v>
      </c>
      <c r="AR262" s="47" t="s">
        <v>37</v>
      </c>
      <c r="AS262" s="49" t="s">
        <v>43</v>
      </c>
      <c r="AT262" s="47" t="s">
        <v>41</v>
      </c>
      <c r="AU262" s="47" t="s">
        <v>58</v>
      </c>
      <c r="AV262" s="73">
        <v>4</v>
      </c>
      <c r="AW262" s="47" t="s">
        <v>659</v>
      </c>
      <c r="AX262" s="47">
        <v>1996</v>
      </c>
      <c r="AY262" s="47" t="s">
        <v>37</v>
      </c>
      <c r="AZ262" s="47" t="s">
        <v>43</v>
      </c>
      <c r="BA262" s="47" t="s">
        <v>660</v>
      </c>
      <c r="BB262" s="47" t="s">
        <v>39</v>
      </c>
    </row>
    <row r="263" spans="1:54" s="14" customFormat="1" ht="60" x14ac:dyDescent="0.25">
      <c r="A263" s="73">
        <v>9001364452</v>
      </c>
      <c r="B263" s="47" t="s">
        <v>2067</v>
      </c>
      <c r="C263" s="144">
        <v>42461</v>
      </c>
      <c r="D263" s="47" t="s">
        <v>264</v>
      </c>
      <c r="E263" s="48" t="s">
        <v>48</v>
      </c>
      <c r="F263" s="48" t="s">
        <v>48</v>
      </c>
      <c r="G263" s="48" t="s">
        <v>2068</v>
      </c>
      <c r="H263" s="48" t="s">
        <v>2069</v>
      </c>
      <c r="I263" s="47" t="s">
        <v>56</v>
      </c>
      <c r="J263" s="47" t="s">
        <v>37</v>
      </c>
      <c r="K263" s="47" t="s">
        <v>2070</v>
      </c>
      <c r="L263" s="47">
        <v>191482</v>
      </c>
      <c r="M263" s="47" t="s">
        <v>57</v>
      </c>
      <c r="N263" s="69">
        <v>65900</v>
      </c>
      <c r="O263" s="69">
        <v>65900</v>
      </c>
      <c r="P263" s="67">
        <v>0.56324779999999997</v>
      </c>
      <c r="Q263" s="69">
        <v>117000</v>
      </c>
      <c r="R263" s="47" t="s">
        <v>37</v>
      </c>
      <c r="S263" s="47" t="s">
        <v>43</v>
      </c>
      <c r="T263" s="47" t="s">
        <v>43</v>
      </c>
      <c r="U263" s="49" t="s">
        <v>43</v>
      </c>
      <c r="V263" s="47" t="s">
        <v>43</v>
      </c>
      <c r="W263" s="47" t="s">
        <v>43</v>
      </c>
      <c r="X263" s="47" t="s">
        <v>44</v>
      </c>
      <c r="Y263" s="67">
        <v>3.5400000000000001E-2</v>
      </c>
      <c r="Z263" s="47">
        <v>28</v>
      </c>
      <c r="AA263" s="47" t="s">
        <v>43</v>
      </c>
      <c r="AB263" s="47">
        <v>39</v>
      </c>
      <c r="AC263" s="47">
        <v>67</v>
      </c>
      <c r="AD263" s="47" t="s">
        <v>43</v>
      </c>
      <c r="AE263" s="47" t="s">
        <v>80</v>
      </c>
      <c r="AF263" s="47" t="s">
        <v>43</v>
      </c>
      <c r="AG263" s="47" t="s">
        <v>37</v>
      </c>
      <c r="AH263" s="47" t="s">
        <v>43</v>
      </c>
      <c r="AI263" s="47" t="s">
        <v>55</v>
      </c>
      <c r="AJ263" s="47" t="s">
        <v>43</v>
      </c>
      <c r="AK263" s="47" t="s">
        <v>43</v>
      </c>
      <c r="AL263" s="47" t="s">
        <v>45</v>
      </c>
      <c r="AM263" s="158">
        <v>16809</v>
      </c>
      <c r="AN263" s="47" t="s">
        <v>43</v>
      </c>
      <c r="AO263" s="160">
        <v>0</v>
      </c>
      <c r="AP263" s="158">
        <v>16809</v>
      </c>
      <c r="AQ263" s="47" t="s">
        <v>37</v>
      </c>
      <c r="AR263" s="47" t="s">
        <v>37</v>
      </c>
      <c r="AS263" s="49">
        <v>0</v>
      </c>
      <c r="AT263" s="47" t="s">
        <v>41</v>
      </c>
      <c r="AU263" s="47" t="s">
        <v>52</v>
      </c>
      <c r="AV263" s="73">
        <v>3</v>
      </c>
      <c r="AW263" s="47" t="s">
        <v>2071</v>
      </c>
      <c r="AX263" s="47">
        <v>1950</v>
      </c>
      <c r="AY263" s="47" t="s">
        <v>37</v>
      </c>
      <c r="AZ263" s="47" t="s">
        <v>43</v>
      </c>
      <c r="BA263" s="47" t="s">
        <v>2072</v>
      </c>
      <c r="BB263" s="47" t="s">
        <v>39</v>
      </c>
    </row>
    <row r="264" spans="1:54" s="14" customFormat="1" ht="108" x14ac:dyDescent="0.25">
      <c r="A264" s="73">
        <v>9001364964</v>
      </c>
      <c r="B264" s="47" t="s">
        <v>2150</v>
      </c>
      <c r="C264" s="144">
        <v>42461</v>
      </c>
      <c r="D264" s="47" t="s">
        <v>264</v>
      </c>
      <c r="E264" s="48" t="s">
        <v>48</v>
      </c>
      <c r="F264" s="48" t="s">
        <v>48</v>
      </c>
      <c r="G264" s="48" t="s">
        <v>2151</v>
      </c>
      <c r="H264" s="48" t="s">
        <v>48</v>
      </c>
      <c r="I264" s="47" t="s">
        <v>81</v>
      </c>
      <c r="J264" s="47" t="s">
        <v>37</v>
      </c>
      <c r="K264" s="47" t="s">
        <v>2152</v>
      </c>
      <c r="L264" s="47">
        <v>566518</v>
      </c>
      <c r="M264" s="47" t="s">
        <v>57</v>
      </c>
      <c r="N264" s="69">
        <v>155609</v>
      </c>
      <c r="O264" s="69">
        <v>155609</v>
      </c>
      <c r="P264" s="67">
        <v>0.40949730000000001</v>
      </c>
      <c r="Q264" s="69">
        <v>380000</v>
      </c>
      <c r="R264" s="47" t="s">
        <v>37</v>
      </c>
      <c r="S264" s="47" t="s">
        <v>43</v>
      </c>
      <c r="T264" s="47" t="s">
        <v>43</v>
      </c>
      <c r="U264" s="49" t="s">
        <v>43</v>
      </c>
      <c r="V264" s="47" t="s">
        <v>43</v>
      </c>
      <c r="W264" s="47" t="s">
        <v>43</v>
      </c>
      <c r="X264" s="47" t="s">
        <v>44</v>
      </c>
      <c r="Y264" s="67">
        <v>3.5400000000000001E-2</v>
      </c>
      <c r="Z264" s="47">
        <v>50</v>
      </c>
      <c r="AA264" s="47">
        <v>53</v>
      </c>
      <c r="AB264" s="47">
        <v>14</v>
      </c>
      <c r="AC264" s="47">
        <v>64</v>
      </c>
      <c r="AD264" s="47">
        <v>67</v>
      </c>
      <c r="AE264" s="47" t="s">
        <v>53</v>
      </c>
      <c r="AF264" s="47" t="s">
        <v>53</v>
      </c>
      <c r="AG264" s="47" t="s">
        <v>37</v>
      </c>
      <c r="AH264" s="47" t="s">
        <v>43</v>
      </c>
      <c r="AI264" s="47" t="s">
        <v>40</v>
      </c>
      <c r="AJ264" s="47" t="s">
        <v>40</v>
      </c>
      <c r="AK264" s="47" t="s">
        <v>50</v>
      </c>
      <c r="AL264" s="47" t="s">
        <v>65</v>
      </c>
      <c r="AM264" s="158">
        <v>22501</v>
      </c>
      <c r="AN264" s="47" t="s">
        <v>45</v>
      </c>
      <c r="AO264" s="158">
        <v>30469</v>
      </c>
      <c r="AP264" s="158">
        <v>52970</v>
      </c>
      <c r="AQ264" s="47" t="s">
        <v>37</v>
      </c>
      <c r="AR264" s="47" t="s">
        <v>37</v>
      </c>
      <c r="AS264" s="69">
        <v>3575</v>
      </c>
      <c r="AT264" s="47" t="s">
        <v>41</v>
      </c>
      <c r="AU264" s="47" t="s">
        <v>58</v>
      </c>
      <c r="AV264" s="73">
        <v>4</v>
      </c>
      <c r="AW264" s="47" t="s">
        <v>2153</v>
      </c>
      <c r="AX264" s="47">
        <v>1979</v>
      </c>
      <c r="AY264" s="47" t="s">
        <v>37</v>
      </c>
      <c r="AZ264" s="47" t="s">
        <v>43</v>
      </c>
      <c r="BA264" s="47" t="s">
        <v>2154</v>
      </c>
      <c r="BB264" s="47" t="s">
        <v>39</v>
      </c>
    </row>
    <row r="265" spans="1:54" s="14" customFormat="1" ht="409.5" x14ac:dyDescent="0.25">
      <c r="A265" s="73">
        <v>9001365164</v>
      </c>
      <c r="B265" s="47" t="s">
        <v>2010</v>
      </c>
      <c r="C265" s="144">
        <v>42461</v>
      </c>
      <c r="D265" s="47" t="s">
        <v>264</v>
      </c>
      <c r="E265" s="48" t="s">
        <v>48</v>
      </c>
      <c r="F265" s="48" t="s">
        <v>48</v>
      </c>
      <c r="G265" s="48" t="s">
        <v>2011</v>
      </c>
      <c r="H265" s="48" t="s">
        <v>2012</v>
      </c>
      <c r="I265" s="47" t="s">
        <v>81</v>
      </c>
      <c r="J265" s="47" t="s">
        <v>37</v>
      </c>
      <c r="K265" s="47" t="s">
        <v>2013</v>
      </c>
      <c r="L265" s="47">
        <v>162695</v>
      </c>
      <c r="M265" s="47" t="s">
        <v>38</v>
      </c>
      <c r="N265" s="69">
        <v>225000</v>
      </c>
      <c r="O265" s="69">
        <v>225000</v>
      </c>
      <c r="P265" s="67">
        <v>0.83333330000000005</v>
      </c>
      <c r="Q265" s="69">
        <v>270000</v>
      </c>
      <c r="R265" s="47" t="s">
        <v>37</v>
      </c>
      <c r="S265" s="47" t="s">
        <v>43</v>
      </c>
      <c r="T265" s="47" t="s">
        <v>43</v>
      </c>
      <c r="U265" s="69">
        <v>270000</v>
      </c>
      <c r="V265" s="47" t="s">
        <v>51</v>
      </c>
      <c r="W265" s="47" t="s">
        <v>43</v>
      </c>
      <c r="X265" s="47" t="s">
        <v>44</v>
      </c>
      <c r="Y265" s="67">
        <v>4.7399999999999998E-2</v>
      </c>
      <c r="Z265" s="47">
        <v>28</v>
      </c>
      <c r="AA265" s="47" t="s">
        <v>43</v>
      </c>
      <c r="AB265" s="47">
        <v>30</v>
      </c>
      <c r="AC265" s="47">
        <v>58</v>
      </c>
      <c r="AD265" s="47" t="s">
        <v>43</v>
      </c>
      <c r="AE265" s="47" t="s">
        <v>49</v>
      </c>
      <c r="AF265" s="47" t="s">
        <v>43</v>
      </c>
      <c r="AG265" s="47" t="s">
        <v>37</v>
      </c>
      <c r="AH265" s="47" t="s">
        <v>39</v>
      </c>
      <c r="AI265" s="47" t="s">
        <v>40</v>
      </c>
      <c r="AJ265" s="47" t="s">
        <v>43</v>
      </c>
      <c r="AK265" s="47" t="s">
        <v>43</v>
      </c>
      <c r="AL265" s="47" t="s">
        <v>65</v>
      </c>
      <c r="AM265" s="158">
        <v>55000</v>
      </c>
      <c r="AN265" s="47" t="s">
        <v>43</v>
      </c>
      <c r="AO265" s="160">
        <v>0</v>
      </c>
      <c r="AP265" s="158">
        <v>55000</v>
      </c>
      <c r="AQ265" s="47" t="s">
        <v>37</v>
      </c>
      <c r="AR265" s="47" t="s">
        <v>37</v>
      </c>
      <c r="AS265" s="49" t="s">
        <v>43</v>
      </c>
      <c r="AT265" s="47" t="s">
        <v>41</v>
      </c>
      <c r="AU265" s="47" t="s">
        <v>52</v>
      </c>
      <c r="AV265" s="73">
        <v>2</v>
      </c>
      <c r="AW265" s="47" t="s">
        <v>2014</v>
      </c>
      <c r="AX265" s="47">
        <v>1935</v>
      </c>
      <c r="AY265" s="47" t="s">
        <v>37</v>
      </c>
      <c r="AZ265" s="47" t="s">
        <v>43</v>
      </c>
      <c r="BA265" s="47" t="s">
        <v>2015</v>
      </c>
      <c r="BB265" s="47" t="s">
        <v>39</v>
      </c>
    </row>
    <row r="266" spans="1:54" s="14" customFormat="1" ht="144" x14ac:dyDescent="0.25">
      <c r="A266" s="73">
        <v>9001366192</v>
      </c>
      <c r="B266" s="47" t="s">
        <v>2164</v>
      </c>
      <c r="C266" s="144">
        <v>42461</v>
      </c>
      <c r="D266" s="47" t="s">
        <v>264</v>
      </c>
      <c r="E266" s="48" t="s">
        <v>48</v>
      </c>
      <c r="F266" s="48" t="s">
        <v>48</v>
      </c>
      <c r="G266" s="48" t="s">
        <v>2165</v>
      </c>
      <c r="H266" s="48" t="s">
        <v>2166</v>
      </c>
      <c r="I266" s="47" t="s">
        <v>72</v>
      </c>
      <c r="J266" s="47" t="s">
        <v>37</v>
      </c>
      <c r="K266" s="47" t="s">
        <v>2167</v>
      </c>
      <c r="L266" s="47">
        <v>411843</v>
      </c>
      <c r="M266" s="47" t="s">
        <v>57</v>
      </c>
      <c r="N266" s="69">
        <v>76500</v>
      </c>
      <c r="O266" s="69">
        <v>76500</v>
      </c>
      <c r="P266" s="67">
        <v>0.85</v>
      </c>
      <c r="Q266" s="69">
        <v>90000</v>
      </c>
      <c r="R266" s="47" t="s">
        <v>37</v>
      </c>
      <c r="S266" s="47" t="s">
        <v>43</v>
      </c>
      <c r="T266" s="47" t="s">
        <v>43</v>
      </c>
      <c r="U266" s="49" t="s">
        <v>43</v>
      </c>
      <c r="V266" s="47" t="s">
        <v>43</v>
      </c>
      <c r="W266" s="47" t="s">
        <v>43</v>
      </c>
      <c r="X266" s="47" t="s">
        <v>44</v>
      </c>
      <c r="Y266" s="67">
        <v>4.99E-2</v>
      </c>
      <c r="Z266" s="47">
        <v>55</v>
      </c>
      <c r="AA266" s="47">
        <v>47</v>
      </c>
      <c r="AB266" s="47">
        <v>10</v>
      </c>
      <c r="AC266" s="47">
        <v>65</v>
      </c>
      <c r="AD266" s="47">
        <v>57</v>
      </c>
      <c r="AE266" s="47" t="s">
        <v>53</v>
      </c>
      <c r="AF266" s="47" t="s">
        <v>53</v>
      </c>
      <c r="AG266" s="47" t="s">
        <v>37</v>
      </c>
      <c r="AH266" s="47" t="s">
        <v>43</v>
      </c>
      <c r="AI266" s="47" t="s">
        <v>40</v>
      </c>
      <c r="AJ266" s="47" t="s">
        <v>40</v>
      </c>
      <c r="AK266" s="47" t="s">
        <v>50</v>
      </c>
      <c r="AL266" s="47" t="s">
        <v>45</v>
      </c>
      <c r="AM266" s="158">
        <v>20713</v>
      </c>
      <c r="AN266" s="47" t="s">
        <v>45</v>
      </c>
      <c r="AO266" s="158">
        <v>22267.08</v>
      </c>
      <c r="AP266" s="158">
        <v>42980.08</v>
      </c>
      <c r="AQ266" s="47" t="s">
        <v>37</v>
      </c>
      <c r="AR266" s="47" t="s">
        <v>39</v>
      </c>
      <c r="AS266" s="69">
        <v>31332</v>
      </c>
      <c r="AT266" s="47" t="s">
        <v>41</v>
      </c>
      <c r="AU266" s="47" t="s">
        <v>52</v>
      </c>
      <c r="AV266" s="73">
        <v>3</v>
      </c>
      <c r="AW266" s="47" t="s">
        <v>2168</v>
      </c>
      <c r="AX266" s="47">
        <v>1955</v>
      </c>
      <c r="AY266" s="47" t="s">
        <v>37</v>
      </c>
      <c r="AZ266" s="47" t="s">
        <v>43</v>
      </c>
      <c r="BA266" s="47" t="s">
        <v>2169</v>
      </c>
      <c r="BB266" s="47" t="s">
        <v>39</v>
      </c>
    </row>
    <row r="267" spans="1:54" s="14" customFormat="1" ht="120" x14ac:dyDescent="0.25">
      <c r="A267" s="73">
        <v>9001367160</v>
      </c>
      <c r="B267" s="47" t="s">
        <v>2049</v>
      </c>
      <c r="C267" s="144">
        <v>42461</v>
      </c>
      <c r="D267" s="47" t="s">
        <v>62</v>
      </c>
      <c r="E267" s="48" t="s">
        <v>48</v>
      </c>
      <c r="F267" s="48" t="s">
        <v>48</v>
      </c>
      <c r="G267" s="48" t="s">
        <v>48</v>
      </c>
      <c r="H267" s="48" t="s">
        <v>2050</v>
      </c>
      <c r="I267" s="47" t="s">
        <v>71</v>
      </c>
      <c r="J267" s="47" t="s">
        <v>37</v>
      </c>
      <c r="K267" s="47" t="s">
        <v>48</v>
      </c>
      <c r="L267" s="47">
        <v>207478</v>
      </c>
      <c r="M267" s="47" t="s">
        <v>57</v>
      </c>
      <c r="N267" s="69">
        <v>164972</v>
      </c>
      <c r="O267" s="69">
        <v>164972</v>
      </c>
      <c r="P267" s="67">
        <v>0.59989809999999999</v>
      </c>
      <c r="Q267" s="69">
        <v>275000</v>
      </c>
      <c r="R267" s="47" t="s">
        <v>37</v>
      </c>
      <c r="S267" s="47" t="s">
        <v>43</v>
      </c>
      <c r="T267" s="47" t="s">
        <v>43</v>
      </c>
      <c r="U267" s="49" t="s">
        <v>43</v>
      </c>
      <c r="V267" s="47" t="s">
        <v>43</v>
      </c>
      <c r="W267" s="47" t="s">
        <v>43</v>
      </c>
      <c r="X267" s="47" t="s">
        <v>44</v>
      </c>
      <c r="Y267" s="67">
        <v>3.5400000000000001E-2</v>
      </c>
      <c r="Z267" s="47">
        <v>37</v>
      </c>
      <c r="AA267" s="47" t="s">
        <v>43</v>
      </c>
      <c r="AB267" s="47">
        <v>30</v>
      </c>
      <c r="AC267" s="47">
        <v>67</v>
      </c>
      <c r="AD267" s="47" t="s">
        <v>43</v>
      </c>
      <c r="AE267" s="47" t="s">
        <v>53</v>
      </c>
      <c r="AF267" s="47" t="s">
        <v>43</v>
      </c>
      <c r="AG267" s="47" t="s">
        <v>37</v>
      </c>
      <c r="AH267" s="47" t="s">
        <v>43</v>
      </c>
      <c r="AI267" s="47" t="s">
        <v>55</v>
      </c>
      <c r="AJ267" s="47" t="s">
        <v>43</v>
      </c>
      <c r="AK267" s="47" t="s">
        <v>43</v>
      </c>
      <c r="AL267" s="47" t="s">
        <v>201</v>
      </c>
      <c r="AM267" s="158">
        <v>46000</v>
      </c>
      <c r="AN267" s="47" t="s">
        <v>43</v>
      </c>
      <c r="AO267" s="160">
        <v>0</v>
      </c>
      <c r="AP267" s="158">
        <v>46000</v>
      </c>
      <c r="AQ267" s="47" t="s">
        <v>37</v>
      </c>
      <c r="AR267" s="47" t="s">
        <v>37</v>
      </c>
      <c r="AS267" s="49" t="s">
        <v>43</v>
      </c>
      <c r="AT267" s="47" t="s">
        <v>41</v>
      </c>
      <c r="AU267" s="47" t="s">
        <v>52</v>
      </c>
      <c r="AV267" s="73">
        <v>3</v>
      </c>
      <c r="AW267" s="47" t="s">
        <v>2051</v>
      </c>
      <c r="AX267" s="47">
        <v>2000</v>
      </c>
      <c r="AY267" s="47" t="s">
        <v>37</v>
      </c>
      <c r="AZ267" s="47" t="s">
        <v>43</v>
      </c>
      <c r="BA267" s="47" t="s">
        <v>2052</v>
      </c>
      <c r="BB267" s="47" t="s">
        <v>39</v>
      </c>
    </row>
    <row r="268" spans="1:54" s="14" customFormat="1" ht="24" x14ac:dyDescent="0.25">
      <c r="A268" s="73">
        <v>9001369223</v>
      </c>
      <c r="B268" s="47" t="s">
        <v>2016</v>
      </c>
      <c r="C268" s="144">
        <v>42461</v>
      </c>
      <c r="D268" s="47" t="s">
        <v>62</v>
      </c>
      <c r="E268" s="48" t="s">
        <v>48</v>
      </c>
      <c r="F268" s="48" t="s">
        <v>48</v>
      </c>
      <c r="G268" s="48" t="s">
        <v>48</v>
      </c>
      <c r="H268" s="48" t="s">
        <v>48</v>
      </c>
      <c r="I268" s="47" t="s">
        <v>47</v>
      </c>
      <c r="J268" s="47" t="s">
        <v>37</v>
      </c>
      <c r="K268" s="47" t="s">
        <v>48</v>
      </c>
      <c r="L268" s="47">
        <v>714993</v>
      </c>
      <c r="M268" s="47" t="s">
        <v>38</v>
      </c>
      <c r="N268" s="69">
        <v>280000</v>
      </c>
      <c r="O268" s="69">
        <v>280999</v>
      </c>
      <c r="P268" s="67">
        <v>0.74933059999999996</v>
      </c>
      <c r="Q268" s="69">
        <v>375000</v>
      </c>
      <c r="R268" s="47" t="s">
        <v>37</v>
      </c>
      <c r="S268" s="47" t="s">
        <v>43</v>
      </c>
      <c r="T268" s="47" t="s">
        <v>43</v>
      </c>
      <c r="U268" s="69">
        <v>375000</v>
      </c>
      <c r="V268" s="47" t="s">
        <v>51</v>
      </c>
      <c r="W268" s="47" t="s">
        <v>43</v>
      </c>
      <c r="X268" s="47" t="s">
        <v>44</v>
      </c>
      <c r="Y268" s="67">
        <v>3.1899999999999998E-2</v>
      </c>
      <c r="Z268" s="47">
        <v>31</v>
      </c>
      <c r="AA268" s="47">
        <v>31</v>
      </c>
      <c r="AB268" s="47">
        <v>40</v>
      </c>
      <c r="AC268" s="47">
        <v>71</v>
      </c>
      <c r="AD268" s="47">
        <v>71</v>
      </c>
      <c r="AE268" s="47" t="s">
        <v>54</v>
      </c>
      <c r="AF268" s="47" t="s">
        <v>53</v>
      </c>
      <c r="AG268" s="47" t="s">
        <v>37</v>
      </c>
      <c r="AH268" s="47" t="s">
        <v>37</v>
      </c>
      <c r="AI268" s="47" t="s">
        <v>40</v>
      </c>
      <c r="AJ268" s="47" t="s">
        <v>40</v>
      </c>
      <c r="AK268" s="47" t="s">
        <v>50</v>
      </c>
      <c r="AL268" s="47" t="s">
        <v>45</v>
      </c>
      <c r="AM268" s="158">
        <v>32000</v>
      </c>
      <c r="AN268" s="47" t="s">
        <v>45</v>
      </c>
      <c r="AO268" s="158">
        <v>30991</v>
      </c>
      <c r="AP268" s="158">
        <v>62991</v>
      </c>
      <c r="AQ268" s="47" t="s">
        <v>37</v>
      </c>
      <c r="AR268" s="47" t="s">
        <v>37</v>
      </c>
      <c r="AS268" s="49" t="s">
        <v>43</v>
      </c>
      <c r="AT268" s="47" t="s">
        <v>41</v>
      </c>
      <c r="AU268" s="47" t="s">
        <v>52</v>
      </c>
      <c r="AV268" s="73">
        <v>3</v>
      </c>
      <c r="AW268" s="47" t="s">
        <v>2017</v>
      </c>
      <c r="AX268" s="47">
        <v>1935</v>
      </c>
      <c r="AY268" s="47" t="s">
        <v>37</v>
      </c>
      <c r="AZ268" s="47" t="s">
        <v>43</v>
      </c>
      <c r="BA268" s="47" t="s">
        <v>2018</v>
      </c>
      <c r="BB268" s="47" t="s">
        <v>39</v>
      </c>
    </row>
    <row r="269" spans="1:54" s="14" customFormat="1" ht="396" x14ac:dyDescent="0.25">
      <c r="A269" s="73">
        <v>9001369265</v>
      </c>
      <c r="B269" s="47" t="s">
        <v>2280</v>
      </c>
      <c r="C269" s="144">
        <v>42461</v>
      </c>
      <c r="D269" s="47" t="s">
        <v>264</v>
      </c>
      <c r="E269" s="48" t="s">
        <v>48</v>
      </c>
      <c r="F269" s="48" t="s">
        <v>48</v>
      </c>
      <c r="G269" s="48" t="s">
        <v>2281</v>
      </c>
      <c r="H269" s="48" t="s">
        <v>2282</v>
      </c>
      <c r="I269" s="47" t="s">
        <v>74</v>
      </c>
      <c r="J269" s="47" t="s">
        <v>39</v>
      </c>
      <c r="K269" s="47" t="s">
        <v>2283</v>
      </c>
      <c r="L269" s="47">
        <v>407909</v>
      </c>
      <c r="M269" s="47" t="s">
        <v>38</v>
      </c>
      <c r="N269" s="69">
        <v>270000</v>
      </c>
      <c r="O269" s="69">
        <v>270000</v>
      </c>
      <c r="P269" s="67">
        <v>0.74482749999999998</v>
      </c>
      <c r="Q269" s="69">
        <v>370000</v>
      </c>
      <c r="R269" s="47" t="s">
        <v>37</v>
      </c>
      <c r="S269" s="47" t="s">
        <v>43</v>
      </c>
      <c r="T269" s="47" t="s">
        <v>43</v>
      </c>
      <c r="U269" s="69">
        <v>362500</v>
      </c>
      <c r="V269" s="47" t="s">
        <v>205</v>
      </c>
      <c r="W269" s="66">
        <v>50000</v>
      </c>
      <c r="X269" s="47" t="s">
        <v>44</v>
      </c>
      <c r="Y269" s="67">
        <v>3.6400000000000002E-2</v>
      </c>
      <c r="Z269" s="47">
        <v>33</v>
      </c>
      <c r="AA269" s="47">
        <v>24</v>
      </c>
      <c r="AB269" s="47">
        <v>30</v>
      </c>
      <c r="AC269" s="47">
        <v>63</v>
      </c>
      <c r="AD269" s="47">
        <v>54</v>
      </c>
      <c r="AE269" s="47" t="s">
        <v>49</v>
      </c>
      <c r="AF269" s="47" t="s">
        <v>60</v>
      </c>
      <c r="AG269" s="47" t="s">
        <v>37</v>
      </c>
      <c r="AH269" s="47" t="s">
        <v>39</v>
      </c>
      <c r="AI269" s="47" t="s">
        <v>55</v>
      </c>
      <c r="AJ269" s="47" t="s">
        <v>55</v>
      </c>
      <c r="AK269" s="47" t="s">
        <v>164</v>
      </c>
      <c r="AL269" s="47" t="s">
        <v>65</v>
      </c>
      <c r="AM269" s="158">
        <v>46329</v>
      </c>
      <c r="AN269" s="47" t="s">
        <v>45</v>
      </c>
      <c r="AO269" s="158">
        <v>23340</v>
      </c>
      <c r="AP269" s="158">
        <v>69669</v>
      </c>
      <c r="AQ269" s="47" t="s">
        <v>37</v>
      </c>
      <c r="AR269" s="47" t="s">
        <v>37</v>
      </c>
      <c r="AS269" s="49" t="s">
        <v>43</v>
      </c>
      <c r="AT269" s="47" t="s">
        <v>41</v>
      </c>
      <c r="AU269" s="47" t="s">
        <v>52</v>
      </c>
      <c r="AV269" s="73">
        <v>3</v>
      </c>
      <c r="AW269" s="47" t="s">
        <v>2284</v>
      </c>
      <c r="AX269" s="47">
        <v>2016</v>
      </c>
      <c r="AY269" s="47" t="s">
        <v>37</v>
      </c>
      <c r="AZ269" s="47" t="s">
        <v>43</v>
      </c>
      <c r="BA269" s="47" t="s">
        <v>85</v>
      </c>
      <c r="BB269" s="47" t="s">
        <v>39</v>
      </c>
    </row>
    <row r="270" spans="1:54" s="14" customFormat="1" ht="24" x14ac:dyDescent="0.25">
      <c r="A270" s="73">
        <v>9001369557</v>
      </c>
      <c r="B270" s="47" t="s">
        <v>2259</v>
      </c>
      <c r="C270" s="144">
        <v>42461</v>
      </c>
      <c r="D270" s="47" t="s">
        <v>62</v>
      </c>
      <c r="E270" s="48" t="s">
        <v>48</v>
      </c>
      <c r="F270" s="48" t="s">
        <v>48</v>
      </c>
      <c r="G270" s="48" t="s">
        <v>48</v>
      </c>
      <c r="H270" s="48" t="s">
        <v>48</v>
      </c>
      <c r="I270" s="47" t="s">
        <v>204</v>
      </c>
      <c r="J270" s="47" t="s">
        <v>37</v>
      </c>
      <c r="K270" s="47" t="s">
        <v>2260</v>
      </c>
      <c r="L270" s="47">
        <v>463906</v>
      </c>
      <c r="M270" s="47" t="s">
        <v>38</v>
      </c>
      <c r="N270" s="69">
        <v>93500</v>
      </c>
      <c r="O270" s="69">
        <v>93500</v>
      </c>
      <c r="P270" s="67">
        <v>0.85</v>
      </c>
      <c r="Q270" s="69">
        <v>110000</v>
      </c>
      <c r="R270" s="47" t="s">
        <v>37</v>
      </c>
      <c r="S270" s="47" t="s">
        <v>43</v>
      </c>
      <c r="T270" s="47" t="s">
        <v>43</v>
      </c>
      <c r="U270" s="69">
        <v>110000</v>
      </c>
      <c r="V270" s="47" t="s">
        <v>51</v>
      </c>
      <c r="W270" s="47" t="s">
        <v>43</v>
      </c>
      <c r="X270" s="47" t="s">
        <v>44</v>
      </c>
      <c r="Y270" s="67">
        <v>4.7399999999999998E-2</v>
      </c>
      <c r="Z270" s="47">
        <v>32</v>
      </c>
      <c r="AA270" s="47">
        <v>36</v>
      </c>
      <c r="AB270" s="47">
        <v>30</v>
      </c>
      <c r="AC270" s="47">
        <v>62</v>
      </c>
      <c r="AD270" s="47">
        <v>66</v>
      </c>
      <c r="AE270" s="47" t="s">
        <v>49</v>
      </c>
      <c r="AF270" s="47" t="s">
        <v>49</v>
      </c>
      <c r="AG270" s="47" t="s">
        <v>37</v>
      </c>
      <c r="AH270" s="47" t="s">
        <v>37</v>
      </c>
      <c r="AI270" s="47" t="s">
        <v>55</v>
      </c>
      <c r="AJ270" s="47" t="s">
        <v>55</v>
      </c>
      <c r="AK270" s="47" t="s">
        <v>164</v>
      </c>
      <c r="AL270" s="47" t="s">
        <v>46</v>
      </c>
      <c r="AM270" s="158">
        <v>2746</v>
      </c>
      <c r="AN270" s="47" t="s">
        <v>45</v>
      </c>
      <c r="AO270" s="158">
        <v>25119</v>
      </c>
      <c r="AP270" s="158">
        <v>27865</v>
      </c>
      <c r="AQ270" s="47" t="s">
        <v>37</v>
      </c>
      <c r="AR270" s="47" t="s">
        <v>37</v>
      </c>
      <c r="AS270" s="49" t="s">
        <v>43</v>
      </c>
      <c r="AT270" s="47" t="s">
        <v>41</v>
      </c>
      <c r="AU270" s="47" t="s">
        <v>52</v>
      </c>
      <c r="AV270" s="73">
        <v>2</v>
      </c>
      <c r="AW270" s="47" t="s">
        <v>2261</v>
      </c>
      <c r="AX270" s="47">
        <v>1984</v>
      </c>
      <c r="AY270" s="47" t="s">
        <v>37</v>
      </c>
      <c r="AZ270" s="47" t="s">
        <v>43</v>
      </c>
      <c r="BA270" s="47" t="s">
        <v>2262</v>
      </c>
      <c r="BB270" s="47" t="s">
        <v>39</v>
      </c>
    </row>
    <row r="271" spans="1:54" s="14" customFormat="1" ht="96" x14ac:dyDescent="0.25">
      <c r="A271" s="73">
        <v>9001370783</v>
      </c>
      <c r="B271" s="47" t="s">
        <v>2241</v>
      </c>
      <c r="C271" s="144">
        <v>42461</v>
      </c>
      <c r="D271" s="47" t="s">
        <v>264</v>
      </c>
      <c r="E271" s="48" t="s">
        <v>48</v>
      </c>
      <c r="F271" s="48" t="s">
        <v>48</v>
      </c>
      <c r="G271" s="48" t="s">
        <v>2242</v>
      </c>
      <c r="H271" s="48" t="s">
        <v>91</v>
      </c>
      <c r="I271" s="47" t="s">
        <v>191</v>
      </c>
      <c r="J271" s="47" t="s">
        <v>37</v>
      </c>
      <c r="K271" s="47" t="s">
        <v>2243</v>
      </c>
      <c r="L271" s="47">
        <v>528724</v>
      </c>
      <c r="M271" s="47" t="s">
        <v>57</v>
      </c>
      <c r="N271" s="69">
        <v>149000</v>
      </c>
      <c r="O271" s="69">
        <v>149000</v>
      </c>
      <c r="P271" s="67">
        <v>0.64782600000000001</v>
      </c>
      <c r="Q271" s="69">
        <v>230000</v>
      </c>
      <c r="R271" s="47" t="s">
        <v>37</v>
      </c>
      <c r="S271" s="47" t="s">
        <v>43</v>
      </c>
      <c r="T271" s="47" t="s">
        <v>43</v>
      </c>
      <c r="U271" s="49" t="s">
        <v>43</v>
      </c>
      <c r="V271" s="47" t="s">
        <v>43</v>
      </c>
      <c r="W271" s="47" t="s">
        <v>43</v>
      </c>
      <c r="X271" s="47" t="s">
        <v>44</v>
      </c>
      <c r="Y271" s="67">
        <v>4.1399999999999999E-2</v>
      </c>
      <c r="Z271" s="47">
        <v>31</v>
      </c>
      <c r="AA271" s="47">
        <v>31</v>
      </c>
      <c r="AB271" s="47">
        <v>28</v>
      </c>
      <c r="AC271" s="47">
        <v>59</v>
      </c>
      <c r="AD271" s="47">
        <v>59</v>
      </c>
      <c r="AE271" s="47" t="s">
        <v>53</v>
      </c>
      <c r="AF271" s="47" t="s">
        <v>53</v>
      </c>
      <c r="AG271" s="47" t="s">
        <v>37</v>
      </c>
      <c r="AH271" s="47" t="s">
        <v>43</v>
      </c>
      <c r="AI271" s="47" t="s">
        <v>55</v>
      </c>
      <c r="AJ271" s="47" t="s">
        <v>55</v>
      </c>
      <c r="AK271" s="47" t="s">
        <v>164</v>
      </c>
      <c r="AL271" s="47" t="s">
        <v>45</v>
      </c>
      <c r="AM271" s="158">
        <v>33195</v>
      </c>
      <c r="AN271" s="47" t="s">
        <v>45</v>
      </c>
      <c r="AO271" s="158">
        <v>24500</v>
      </c>
      <c r="AP271" s="158">
        <v>57695</v>
      </c>
      <c r="AQ271" s="47" t="s">
        <v>37</v>
      </c>
      <c r="AR271" s="47" t="s">
        <v>37</v>
      </c>
      <c r="AS271" s="69">
        <v>5615</v>
      </c>
      <c r="AT271" s="47" t="s">
        <v>41</v>
      </c>
      <c r="AU271" s="47" t="s">
        <v>52</v>
      </c>
      <c r="AV271" s="73">
        <v>3</v>
      </c>
      <c r="AW271" s="47" t="s">
        <v>2244</v>
      </c>
      <c r="AX271" s="47">
        <v>1971</v>
      </c>
      <c r="AY271" s="47" t="s">
        <v>37</v>
      </c>
      <c r="AZ271" s="47" t="s">
        <v>43</v>
      </c>
      <c r="BA271" s="47" t="s">
        <v>2245</v>
      </c>
      <c r="BB271" s="47" t="s">
        <v>39</v>
      </c>
    </row>
    <row r="272" spans="1:54" s="14" customFormat="1" ht="108" x14ac:dyDescent="0.25">
      <c r="A272" s="73">
        <v>9001371959</v>
      </c>
      <c r="B272" s="47" t="s">
        <v>2083</v>
      </c>
      <c r="C272" s="144">
        <v>42461</v>
      </c>
      <c r="D272" s="47" t="s">
        <v>264</v>
      </c>
      <c r="E272" s="48" t="s">
        <v>48</v>
      </c>
      <c r="F272" s="48" t="s">
        <v>48</v>
      </c>
      <c r="G272" s="48" t="s">
        <v>2084</v>
      </c>
      <c r="H272" s="48" t="s">
        <v>48</v>
      </c>
      <c r="I272" s="47" t="s">
        <v>72</v>
      </c>
      <c r="J272" s="47" t="s">
        <v>37</v>
      </c>
      <c r="K272" s="47" t="s">
        <v>2085</v>
      </c>
      <c r="L272" s="47">
        <v>497119</v>
      </c>
      <c r="M272" s="47" t="s">
        <v>38</v>
      </c>
      <c r="N272" s="69">
        <v>64750</v>
      </c>
      <c r="O272" s="69">
        <v>64750</v>
      </c>
      <c r="P272" s="67">
        <v>0.7</v>
      </c>
      <c r="Q272" s="69">
        <v>92500</v>
      </c>
      <c r="R272" s="47" t="s">
        <v>37</v>
      </c>
      <c r="S272" s="47" t="s">
        <v>43</v>
      </c>
      <c r="T272" s="47" t="s">
        <v>43</v>
      </c>
      <c r="U272" s="69">
        <v>92500</v>
      </c>
      <c r="V272" s="47" t="s">
        <v>51</v>
      </c>
      <c r="W272" s="66">
        <v>27750</v>
      </c>
      <c r="X272" s="47" t="s">
        <v>44</v>
      </c>
      <c r="Y272" s="67">
        <v>3.8899999999999997E-2</v>
      </c>
      <c r="Z272" s="47">
        <v>35</v>
      </c>
      <c r="AA272" s="47" t="s">
        <v>43</v>
      </c>
      <c r="AB272" s="47">
        <v>30</v>
      </c>
      <c r="AC272" s="47">
        <v>65</v>
      </c>
      <c r="AD272" s="47" t="s">
        <v>43</v>
      </c>
      <c r="AE272" s="47" t="s">
        <v>49</v>
      </c>
      <c r="AF272" s="47" t="s">
        <v>43</v>
      </c>
      <c r="AG272" s="47" t="s">
        <v>37</v>
      </c>
      <c r="AH272" s="47" t="s">
        <v>37</v>
      </c>
      <c r="AI272" s="47" t="s">
        <v>64</v>
      </c>
      <c r="AJ272" s="47" t="s">
        <v>43</v>
      </c>
      <c r="AK272" s="47" t="s">
        <v>43</v>
      </c>
      <c r="AL272" s="47" t="s">
        <v>45</v>
      </c>
      <c r="AM272" s="158">
        <v>45510</v>
      </c>
      <c r="AN272" s="47" t="s">
        <v>43</v>
      </c>
      <c r="AO272" s="160">
        <v>0</v>
      </c>
      <c r="AP272" s="158">
        <v>45510</v>
      </c>
      <c r="AQ272" s="47" t="s">
        <v>37</v>
      </c>
      <c r="AR272" s="47" t="s">
        <v>37</v>
      </c>
      <c r="AS272" s="49" t="s">
        <v>43</v>
      </c>
      <c r="AT272" s="47" t="s">
        <v>41</v>
      </c>
      <c r="AU272" s="47" t="s">
        <v>52</v>
      </c>
      <c r="AV272" s="73">
        <v>2</v>
      </c>
      <c r="AW272" s="47" t="s">
        <v>2086</v>
      </c>
      <c r="AX272" s="47">
        <v>2004</v>
      </c>
      <c r="AY272" s="47" t="s">
        <v>37</v>
      </c>
      <c r="AZ272" s="47" t="s">
        <v>43</v>
      </c>
      <c r="BA272" s="47" t="s">
        <v>2087</v>
      </c>
      <c r="BB272" s="47" t="s">
        <v>39</v>
      </c>
    </row>
    <row r="273" spans="1:54" s="14" customFormat="1" ht="36" x14ac:dyDescent="0.25">
      <c r="A273" s="73">
        <v>9001371976</v>
      </c>
      <c r="B273" s="47" t="s">
        <v>2212</v>
      </c>
      <c r="C273" s="144">
        <v>42461</v>
      </c>
      <c r="D273" s="47" t="s">
        <v>264</v>
      </c>
      <c r="E273" s="48" t="s">
        <v>48</v>
      </c>
      <c r="F273" s="48" t="s">
        <v>48</v>
      </c>
      <c r="G273" s="48" t="s">
        <v>2213</v>
      </c>
      <c r="H273" s="48" t="s">
        <v>48</v>
      </c>
      <c r="I273" s="47" t="s">
        <v>81</v>
      </c>
      <c r="J273" s="47" t="s">
        <v>37</v>
      </c>
      <c r="K273" s="47" t="s">
        <v>2214</v>
      </c>
      <c r="L273" s="47">
        <v>457613</v>
      </c>
      <c r="M273" s="47" t="s">
        <v>57</v>
      </c>
      <c r="N273" s="69">
        <v>73500</v>
      </c>
      <c r="O273" s="69">
        <v>74970</v>
      </c>
      <c r="P273" s="67">
        <v>0.71399999999999997</v>
      </c>
      <c r="Q273" s="69">
        <v>105000</v>
      </c>
      <c r="R273" s="47" t="s">
        <v>39</v>
      </c>
      <c r="S273" s="47" t="s">
        <v>78</v>
      </c>
      <c r="T273" s="68">
        <v>1.455138</v>
      </c>
      <c r="U273" s="49" t="s">
        <v>43</v>
      </c>
      <c r="V273" s="47" t="s">
        <v>43</v>
      </c>
      <c r="W273" s="47" t="s">
        <v>43</v>
      </c>
      <c r="X273" s="47" t="s">
        <v>77</v>
      </c>
      <c r="Y273" s="67">
        <v>3.8899999999999997E-2</v>
      </c>
      <c r="Z273" s="47">
        <v>49</v>
      </c>
      <c r="AA273" s="47">
        <v>49</v>
      </c>
      <c r="AB273" s="47">
        <v>25</v>
      </c>
      <c r="AC273" s="47">
        <v>74</v>
      </c>
      <c r="AD273" s="47">
        <v>74</v>
      </c>
      <c r="AE273" s="47" t="s">
        <v>53</v>
      </c>
      <c r="AF273" s="47" t="s">
        <v>53</v>
      </c>
      <c r="AG273" s="47" t="s">
        <v>43</v>
      </c>
      <c r="AH273" s="47" t="s">
        <v>43</v>
      </c>
      <c r="AI273" s="47" t="s">
        <v>40</v>
      </c>
      <c r="AJ273" s="47" t="s">
        <v>40</v>
      </c>
      <c r="AK273" s="47" t="s">
        <v>50</v>
      </c>
      <c r="AL273" s="47" t="s">
        <v>43</v>
      </c>
      <c r="AM273" s="160" t="s">
        <v>66</v>
      </c>
      <c r="AN273" s="47" t="s">
        <v>43</v>
      </c>
      <c r="AO273" s="160">
        <v>0</v>
      </c>
      <c r="AP273" s="160">
        <v>0</v>
      </c>
      <c r="AQ273" s="47" t="s">
        <v>37</v>
      </c>
      <c r="AR273" s="47" t="s">
        <v>37</v>
      </c>
      <c r="AS273" s="49" t="s">
        <v>43</v>
      </c>
      <c r="AT273" s="47" t="s">
        <v>69</v>
      </c>
      <c r="AU273" s="47" t="s">
        <v>52</v>
      </c>
      <c r="AV273" s="73">
        <v>3</v>
      </c>
      <c r="AW273" s="47" t="s">
        <v>2215</v>
      </c>
      <c r="AX273" s="47">
        <v>1965</v>
      </c>
      <c r="AY273" s="47" t="s">
        <v>37</v>
      </c>
      <c r="AZ273" s="47" t="s">
        <v>43</v>
      </c>
      <c r="BA273" s="47" t="s">
        <v>2216</v>
      </c>
      <c r="BB273" s="47" t="s">
        <v>39</v>
      </c>
    </row>
    <row r="274" spans="1:54" s="14" customFormat="1" ht="96" x14ac:dyDescent="0.25">
      <c r="A274" s="73">
        <v>9001372147</v>
      </c>
      <c r="B274" s="47" t="s">
        <v>2116</v>
      </c>
      <c r="C274" s="144">
        <v>42461</v>
      </c>
      <c r="D274" s="47" t="s">
        <v>264</v>
      </c>
      <c r="E274" s="48" t="s">
        <v>48</v>
      </c>
      <c r="F274" s="48" t="s">
        <v>48</v>
      </c>
      <c r="G274" s="48" t="s">
        <v>2117</v>
      </c>
      <c r="H274" s="48" t="s">
        <v>89</v>
      </c>
      <c r="I274" s="47" t="s">
        <v>1234</v>
      </c>
      <c r="J274" s="47" t="s">
        <v>37</v>
      </c>
      <c r="K274" s="47" t="s">
        <v>2118</v>
      </c>
      <c r="L274" s="47">
        <v>677594</v>
      </c>
      <c r="M274" s="47" t="s">
        <v>38</v>
      </c>
      <c r="N274" s="69">
        <v>76500</v>
      </c>
      <c r="O274" s="69">
        <v>76500</v>
      </c>
      <c r="P274" s="67">
        <v>0.83606550000000002</v>
      </c>
      <c r="Q274" s="69">
        <v>91500</v>
      </c>
      <c r="R274" s="47" t="s">
        <v>37</v>
      </c>
      <c r="S274" s="47" t="s">
        <v>43</v>
      </c>
      <c r="T274" s="47" t="s">
        <v>43</v>
      </c>
      <c r="U274" s="69">
        <v>93675</v>
      </c>
      <c r="V274" s="47" t="s">
        <v>82</v>
      </c>
      <c r="W274" s="66">
        <v>2585</v>
      </c>
      <c r="X274" s="47" t="s">
        <v>44</v>
      </c>
      <c r="Y274" s="67">
        <v>4.99E-2</v>
      </c>
      <c r="Z274" s="47">
        <v>34</v>
      </c>
      <c r="AA274" s="47">
        <v>29</v>
      </c>
      <c r="AB274" s="47">
        <v>25</v>
      </c>
      <c r="AC274" s="47">
        <v>59</v>
      </c>
      <c r="AD274" s="47">
        <v>54</v>
      </c>
      <c r="AE274" s="47" t="s">
        <v>49</v>
      </c>
      <c r="AF274" s="47" t="s">
        <v>49</v>
      </c>
      <c r="AG274" s="47" t="s">
        <v>37</v>
      </c>
      <c r="AH274" s="47" t="s">
        <v>39</v>
      </c>
      <c r="AI274" s="47" t="s">
        <v>40</v>
      </c>
      <c r="AJ274" s="47" t="s">
        <v>40</v>
      </c>
      <c r="AK274" s="47" t="s">
        <v>50</v>
      </c>
      <c r="AL274" s="47" t="s">
        <v>45</v>
      </c>
      <c r="AM274" s="158">
        <v>29947</v>
      </c>
      <c r="AN274" s="47" t="s">
        <v>45</v>
      </c>
      <c r="AO274" s="158">
        <v>34320</v>
      </c>
      <c r="AP274" s="158">
        <v>64267</v>
      </c>
      <c r="AQ274" s="47" t="s">
        <v>37</v>
      </c>
      <c r="AR274" s="47" t="s">
        <v>37</v>
      </c>
      <c r="AS274" s="49" t="s">
        <v>43</v>
      </c>
      <c r="AT274" s="47" t="s">
        <v>41</v>
      </c>
      <c r="AU274" s="47" t="s">
        <v>52</v>
      </c>
      <c r="AV274" s="73">
        <v>3</v>
      </c>
      <c r="AW274" s="47" t="s">
        <v>2119</v>
      </c>
      <c r="AX274" s="47">
        <v>1936</v>
      </c>
      <c r="AY274" s="47" t="s">
        <v>37</v>
      </c>
      <c r="AZ274" s="47" t="s">
        <v>43</v>
      </c>
      <c r="BA274" s="47" t="s">
        <v>2120</v>
      </c>
      <c r="BB274" s="47" t="s">
        <v>39</v>
      </c>
    </row>
    <row r="275" spans="1:54" s="14" customFormat="1" ht="36" x14ac:dyDescent="0.25">
      <c r="A275" s="73">
        <v>9001372525</v>
      </c>
      <c r="B275" s="47" t="s">
        <v>1952</v>
      </c>
      <c r="C275" s="144">
        <v>42461</v>
      </c>
      <c r="D275" s="47" t="s">
        <v>62</v>
      </c>
      <c r="E275" s="48" t="s">
        <v>48</v>
      </c>
      <c r="F275" s="48" t="s">
        <v>48</v>
      </c>
      <c r="G275" s="48" t="s">
        <v>48</v>
      </c>
      <c r="H275" s="48" t="s">
        <v>89</v>
      </c>
      <c r="I275" s="47" t="s">
        <v>71</v>
      </c>
      <c r="J275" s="47" t="s">
        <v>37</v>
      </c>
      <c r="K275" s="47" t="s">
        <v>1953</v>
      </c>
      <c r="L275" s="47">
        <v>655072</v>
      </c>
      <c r="M275" s="47" t="s">
        <v>38</v>
      </c>
      <c r="N275" s="69">
        <v>472000</v>
      </c>
      <c r="O275" s="69">
        <v>472999</v>
      </c>
      <c r="P275" s="67">
        <v>0.80169319999999999</v>
      </c>
      <c r="Q275" s="69">
        <v>600001</v>
      </c>
      <c r="R275" s="47" t="s">
        <v>37</v>
      </c>
      <c r="S275" s="47" t="s">
        <v>43</v>
      </c>
      <c r="T275" s="47" t="s">
        <v>43</v>
      </c>
      <c r="U275" s="69">
        <v>590000</v>
      </c>
      <c r="V275" s="47" t="s">
        <v>51</v>
      </c>
      <c r="W275" s="47" t="s">
        <v>43</v>
      </c>
      <c r="X275" s="47" t="s">
        <v>44</v>
      </c>
      <c r="Y275" s="67">
        <v>3.9399999999999998E-2</v>
      </c>
      <c r="Z275" s="47">
        <v>35</v>
      </c>
      <c r="AA275" s="47" t="s">
        <v>43</v>
      </c>
      <c r="AB275" s="47">
        <v>32</v>
      </c>
      <c r="AC275" s="47">
        <v>67</v>
      </c>
      <c r="AD275" s="47" t="s">
        <v>43</v>
      </c>
      <c r="AE275" s="47" t="s">
        <v>53</v>
      </c>
      <c r="AF275" s="47" t="s">
        <v>43</v>
      </c>
      <c r="AG275" s="47" t="s">
        <v>37</v>
      </c>
      <c r="AH275" s="47" t="s">
        <v>37</v>
      </c>
      <c r="AI275" s="47" t="s">
        <v>55</v>
      </c>
      <c r="AJ275" s="47" t="s">
        <v>43</v>
      </c>
      <c r="AK275" s="47" t="s">
        <v>43</v>
      </c>
      <c r="AL275" s="47" t="s">
        <v>65</v>
      </c>
      <c r="AM275" s="158">
        <v>123525</v>
      </c>
      <c r="AN275" s="47" t="s">
        <v>43</v>
      </c>
      <c r="AO275" s="160">
        <v>0</v>
      </c>
      <c r="AP275" s="158">
        <v>123525</v>
      </c>
      <c r="AQ275" s="47" t="s">
        <v>37</v>
      </c>
      <c r="AR275" s="47" t="s">
        <v>37</v>
      </c>
      <c r="AS275" s="49" t="s">
        <v>43</v>
      </c>
      <c r="AT275" s="47" t="s">
        <v>75</v>
      </c>
      <c r="AU275" s="47" t="s">
        <v>84</v>
      </c>
      <c r="AV275" s="73">
        <v>2</v>
      </c>
      <c r="AW275" s="47" t="s">
        <v>1954</v>
      </c>
      <c r="AX275" s="47">
        <v>1900</v>
      </c>
      <c r="AY275" s="47" t="s">
        <v>39</v>
      </c>
      <c r="AZ275" s="47">
        <v>999</v>
      </c>
      <c r="BA275" s="47" t="s">
        <v>1955</v>
      </c>
      <c r="BB275" s="47" t="s">
        <v>39</v>
      </c>
    </row>
    <row r="276" spans="1:54" s="14" customFormat="1" ht="48" x14ac:dyDescent="0.25">
      <c r="A276" s="73">
        <v>9001372697</v>
      </c>
      <c r="B276" s="47" t="s">
        <v>269</v>
      </c>
      <c r="C276" s="144">
        <v>42461</v>
      </c>
      <c r="D276" s="47" t="s">
        <v>264</v>
      </c>
      <c r="E276" s="48"/>
      <c r="F276" s="48" t="s">
        <v>48</v>
      </c>
      <c r="G276" s="48" t="s">
        <v>270</v>
      </c>
      <c r="H276" s="48" t="s">
        <v>2005</v>
      </c>
      <c r="I276" s="47" t="s">
        <v>68</v>
      </c>
      <c r="J276" s="47" t="s">
        <v>39</v>
      </c>
      <c r="K276" s="47" t="s">
        <v>48</v>
      </c>
      <c r="L276" s="47">
        <v>454592</v>
      </c>
      <c r="M276" s="47" t="s">
        <v>57</v>
      </c>
      <c r="N276" s="69">
        <v>115000</v>
      </c>
      <c r="O276" s="69">
        <v>115000</v>
      </c>
      <c r="P276" s="67">
        <v>0.65714280000000003</v>
      </c>
      <c r="Q276" s="69">
        <v>175000</v>
      </c>
      <c r="R276" s="47" t="s">
        <v>37</v>
      </c>
      <c r="S276" s="47" t="s">
        <v>43</v>
      </c>
      <c r="T276" s="47" t="s">
        <v>43</v>
      </c>
      <c r="U276" s="49" t="s">
        <v>43</v>
      </c>
      <c r="V276" s="47" t="s">
        <v>43</v>
      </c>
      <c r="W276" s="47" t="s">
        <v>43</v>
      </c>
      <c r="X276" s="47" t="s">
        <v>44</v>
      </c>
      <c r="Y276" s="67">
        <v>3.8899999999999997E-2</v>
      </c>
      <c r="Z276" s="47">
        <v>43</v>
      </c>
      <c r="AA276" s="47">
        <v>39</v>
      </c>
      <c r="AB276" s="47">
        <v>20</v>
      </c>
      <c r="AC276" s="47">
        <v>63</v>
      </c>
      <c r="AD276" s="47">
        <v>59</v>
      </c>
      <c r="AE276" s="47" t="s">
        <v>53</v>
      </c>
      <c r="AF276" s="47" t="s">
        <v>54</v>
      </c>
      <c r="AG276" s="47" t="s">
        <v>37</v>
      </c>
      <c r="AH276" s="47" t="s">
        <v>43</v>
      </c>
      <c r="AI276" s="47" t="s">
        <v>40</v>
      </c>
      <c r="AJ276" s="47" t="s">
        <v>40</v>
      </c>
      <c r="AK276" s="47" t="s">
        <v>50</v>
      </c>
      <c r="AL276" s="47" t="s">
        <v>45</v>
      </c>
      <c r="AM276" s="158">
        <v>23833</v>
      </c>
      <c r="AN276" s="47" t="s">
        <v>45</v>
      </c>
      <c r="AO276" s="158">
        <v>22656</v>
      </c>
      <c r="AP276" s="158">
        <v>46489</v>
      </c>
      <c r="AQ276" s="47" t="s">
        <v>37</v>
      </c>
      <c r="AR276" s="47" t="s">
        <v>37</v>
      </c>
      <c r="AS276" s="49">
        <v>0</v>
      </c>
      <c r="AT276" s="47" t="s">
        <v>41</v>
      </c>
      <c r="AU276" s="47" t="s">
        <v>52</v>
      </c>
      <c r="AV276" s="73">
        <v>3</v>
      </c>
      <c r="AW276" s="47" t="s">
        <v>271</v>
      </c>
      <c r="AX276" s="47">
        <v>1931</v>
      </c>
      <c r="AY276" s="47" t="s">
        <v>37</v>
      </c>
      <c r="AZ276" s="47" t="s">
        <v>43</v>
      </c>
      <c r="BA276" s="47" t="s">
        <v>272</v>
      </c>
      <c r="BB276" s="47" t="s">
        <v>39</v>
      </c>
    </row>
    <row r="277" spans="1:54" s="14" customFormat="1" ht="84" x14ac:dyDescent="0.25">
      <c r="A277" s="73">
        <v>9001372793</v>
      </c>
      <c r="B277" s="47" t="s">
        <v>2155</v>
      </c>
      <c r="C277" s="144">
        <v>42461</v>
      </c>
      <c r="D277" s="47" t="s">
        <v>264</v>
      </c>
      <c r="E277" s="48" t="s">
        <v>48</v>
      </c>
      <c r="F277" s="48" t="s">
        <v>48</v>
      </c>
      <c r="G277" s="48" t="s">
        <v>2156</v>
      </c>
      <c r="H277" s="48" t="s">
        <v>2157</v>
      </c>
      <c r="I277" s="47" t="s">
        <v>81</v>
      </c>
      <c r="J277" s="47" t="s">
        <v>37</v>
      </c>
      <c r="K277" s="47" t="s">
        <v>2158</v>
      </c>
      <c r="L277" s="47">
        <v>487930</v>
      </c>
      <c r="M277" s="47" t="s">
        <v>57</v>
      </c>
      <c r="N277" s="69">
        <v>120000</v>
      </c>
      <c r="O277" s="69">
        <v>120000</v>
      </c>
      <c r="P277" s="67">
        <v>0.6</v>
      </c>
      <c r="Q277" s="69">
        <v>200000</v>
      </c>
      <c r="R277" s="47" t="s">
        <v>37</v>
      </c>
      <c r="S277" s="47" t="s">
        <v>43</v>
      </c>
      <c r="T277" s="47" t="s">
        <v>43</v>
      </c>
      <c r="U277" s="49" t="s">
        <v>43</v>
      </c>
      <c r="V277" s="47" t="s">
        <v>43</v>
      </c>
      <c r="W277" s="47" t="s">
        <v>43</v>
      </c>
      <c r="X277" s="47" t="s">
        <v>44</v>
      </c>
      <c r="Y277" s="67">
        <v>3.8899999999999997E-2</v>
      </c>
      <c r="Z277" s="47">
        <v>33</v>
      </c>
      <c r="AA277" s="47">
        <v>35</v>
      </c>
      <c r="AB277" s="47">
        <v>30</v>
      </c>
      <c r="AC277" s="47">
        <v>63</v>
      </c>
      <c r="AD277" s="47">
        <v>65</v>
      </c>
      <c r="AE277" s="47" t="s">
        <v>53</v>
      </c>
      <c r="AF277" s="47" t="s">
        <v>54</v>
      </c>
      <c r="AG277" s="47" t="s">
        <v>37</v>
      </c>
      <c r="AH277" s="47" t="s">
        <v>43</v>
      </c>
      <c r="AI277" s="47" t="s">
        <v>55</v>
      </c>
      <c r="AJ277" s="47" t="s">
        <v>55</v>
      </c>
      <c r="AK277" s="47" t="s">
        <v>164</v>
      </c>
      <c r="AL277" s="47" t="s">
        <v>45</v>
      </c>
      <c r="AM277" s="158">
        <v>19742</v>
      </c>
      <c r="AN277" s="47" t="s">
        <v>45</v>
      </c>
      <c r="AO277" s="158">
        <v>10805</v>
      </c>
      <c r="AP277" s="158">
        <v>30547</v>
      </c>
      <c r="AQ277" s="47" t="s">
        <v>37</v>
      </c>
      <c r="AR277" s="47" t="s">
        <v>37</v>
      </c>
      <c r="AS277" s="49" t="s">
        <v>43</v>
      </c>
      <c r="AT277" s="47" t="s">
        <v>41</v>
      </c>
      <c r="AU277" s="47" t="s">
        <v>42</v>
      </c>
      <c r="AV277" s="73">
        <v>3</v>
      </c>
      <c r="AW277" s="47" t="s">
        <v>2159</v>
      </c>
      <c r="AX277" s="47">
        <v>1940</v>
      </c>
      <c r="AY277" s="47" t="s">
        <v>37</v>
      </c>
      <c r="AZ277" s="47" t="s">
        <v>43</v>
      </c>
      <c r="BA277" s="47" t="s">
        <v>2160</v>
      </c>
      <c r="BB277" s="47" t="s">
        <v>39</v>
      </c>
    </row>
    <row r="278" spans="1:54" s="14" customFormat="1" ht="120" x14ac:dyDescent="0.25">
      <c r="A278" s="73">
        <v>9001372901</v>
      </c>
      <c r="B278" s="47" t="s">
        <v>1989</v>
      </c>
      <c r="C278" s="144">
        <v>42461</v>
      </c>
      <c r="D278" s="47" t="s">
        <v>264</v>
      </c>
      <c r="E278" s="48" t="s">
        <v>48</v>
      </c>
      <c r="F278" s="48" t="s">
        <v>48</v>
      </c>
      <c r="G278" s="48" t="s">
        <v>1990</v>
      </c>
      <c r="H278" s="48" t="s">
        <v>1991</v>
      </c>
      <c r="I278" s="47" t="s">
        <v>68</v>
      </c>
      <c r="J278" s="47" t="s">
        <v>37</v>
      </c>
      <c r="K278" s="47" t="s">
        <v>1992</v>
      </c>
      <c r="L278" s="47">
        <v>302801</v>
      </c>
      <c r="M278" s="47" t="s">
        <v>57</v>
      </c>
      <c r="N278" s="69">
        <v>176814</v>
      </c>
      <c r="O278" s="69">
        <v>176814</v>
      </c>
      <c r="P278" s="67">
        <v>0.6672226</v>
      </c>
      <c r="Q278" s="69">
        <v>265000</v>
      </c>
      <c r="R278" s="47" t="s">
        <v>37</v>
      </c>
      <c r="S278" s="47" t="s">
        <v>43</v>
      </c>
      <c r="T278" s="47" t="s">
        <v>43</v>
      </c>
      <c r="U278" s="49" t="s">
        <v>43</v>
      </c>
      <c r="V278" s="47" t="s">
        <v>43</v>
      </c>
      <c r="W278" s="47" t="s">
        <v>43</v>
      </c>
      <c r="X278" s="47" t="s">
        <v>44</v>
      </c>
      <c r="Y278" s="67">
        <v>4.1399999999999999E-2</v>
      </c>
      <c r="Z278" s="47">
        <v>50</v>
      </c>
      <c r="AA278" s="47">
        <v>47</v>
      </c>
      <c r="AB278" s="47">
        <v>16</v>
      </c>
      <c r="AC278" s="47">
        <v>66</v>
      </c>
      <c r="AD278" s="47">
        <v>63</v>
      </c>
      <c r="AE278" s="47" t="s">
        <v>53</v>
      </c>
      <c r="AF278" s="47" t="s">
        <v>53</v>
      </c>
      <c r="AG278" s="47" t="s">
        <v>37</v>
      </c>
      <c r="AH278" s="47" t="s">
        <v>43</v>
      </c>
      <c r="AI278" s="47" t="s">
        <v>40</v>
      </c>
      <c r="AJ278" s="47" t="s">
        <v>40</v>
      </c>
      <c r="AK278" s="47" t="s">
        <v>50</v>
      </c>
      <c r="AL278" s="47" t="s">
        <v>45</v>
      </c>
      <c r="AM278" s="158">
        <v>30541</v>
      </c>
      <c r="AN278" s="47" t="s">
        <v>67</v>
      </c>
      <c r="AO278" s="158">
        <v>34968</v>
      </c>
      <c r="AP278" s="158">
        <v>65509</v>
      </c>
      <c r="AQ278" s="47" t="s">
        <v>37</v>
      </c>
      <c r="AR278" s="47" t="s">
        <v>37</v>
      </c>
      <c r="AS278" s="69">
        <v>24192</v>
      </c>
      <c r="AT278" s="47" t="s">
        <v>41</v>
      </c>
      <c r="AU278" s="47" t="s">
        <v>42</v>
      </c>
      <c r="AV278" s="73">
        <v>3</v>
      </c>
      <c r="AW278" s="47" t="s">
        <v>1993</v>
      </c>
      <c r="AX278" s="47">
        <v>1965</v>
      </c>
      <c r="AY278" s="47" t="s">
        <v>37</v>
      </c>
      <c r="AZ278" s="47" t="s">
        <v>43</v>
      </c>
      <c r="BA278" s="47" t="s">
        <v>1994</v>
      </c>
      <c r="BB278" s="47" t="s">
        <v>39</v>
      </c>
    </row>
    <row r="279" spans="1:54" s="14" customFormat="1" ht="288" x14ac:dyDescent="0.25">
      <c r="A279" s="73">
        <v>9001373294</v>
      </c>
      <c r="B279" s="47" t="s">
        <v>1995</v>
      </c>
      <c r="C279" s="144">
        <v>42461</v>
      </c>
      <c r="D279" s="47" t="s">
        <v>264</v>
      </c>
      <c r="E279" s="48" t="s">
        <v>48</v>
      </c>
      <c r="F279" s="48" t="s">
        <v>48</v>
      </c>
      <c r="G279" s="48" t="s">
        <v>1996</v>
      </c>
      <c r="H279" s="48" t="s">
        <v>48</v>
      </c>
      <c r="I279" s="47" t="s">
        <v>191</v>
      </c>
      <c r="J279" s="47" t="s">
        <v>37</v>
      </c>
      <c r="K279" s="47" t="s">
        <v>1997</v>
      </c>
      <c r="L279" s="47">
        <v>301684</v>
      </c>
      <c r="M279" s="47" t="s">
        <v>57</v>
      </c>
      <c r="N279" s="69">
        <v>45000</v>
      </c>
      <c r="O279" s="69">
        <v>45000</v>
      </c>
      <c r="P279" s="67">
        <v>0.46875</v>
      </c>
      <c r="Q279" s="69">
        <v>96000</v>
      </c>
      <c r="R279" s="47" t="s">
        <v>37</v>
      </c>
      <c r="S279" s="47" t="s">
        <v>43</v>
      </c>
      <c r="T279" s="47" t="s">
        <v>43</v>
      </c>
      <c r="U279" s="49" t="s">
        <v>43</v>
      </c>
      <c r="V279" s="47" t="s">
        <v>43</v>
      </c>
      <c r="W279" s="47" t="s">
        <v>43</v>
      </c>
      <c r="X279" s="47" t="s">
        <v>44</v>
      </c>
      <c r="Y279" s="67">
        <v>4.1399999999999999E-2</v>
      </c>
      <c r="Z279" s="47">
        <v>48</v>
      </c>
      <c r="AA279" s="47" t="s">
        <v>43</v>
      </c>
      <c r="AB279" s="47">
        <v>15</v>
      </c>
      <c r="AC279" s="47">
        <v>63</v>
      </c>
      <c r="AD279" s="47" t="s">
        <v>43</v>
      </c>
      <c r="AE279" s="47" t="s">
        <v>53</v>
      </c>
      <c r="AF279" s="47" t="s">
        <v>43</v>
      </c>
      <c r="AG279" s="47" t="s">
        <v>37</v>
      </c>
      <c r="AH279" s="47" t="s">
        <v>43</v>
      </c>
      <c r="AI279" s="47" t="s">
        <v>55</v>
      </c>
      <c r="AJ279" s="47" t="s">
        <v>43</v>
      </c>
      <c r="AK279" s="47" t="s">
        <v>43</v>
      </c>
      <c r="AL279" s="47" t="s">
        <v>45</v>
      </c>
      <c r="AM279" s="158">
        <v>20253</v>
      </c>
      <c r="AN279" s="47" t="s">
        <v>43</v>
      </c>
      <c r="AO279" s="160">
        <v>0</v>
      </c>
      <c r="AP279" s="158">
        <v>20253</v>
      </c>
      <c r="AQ279" s="47" t="s">
        <v>37</v>
      </c>
      <c r="AR279" s="47" t="s">
        <v>37</v>
      </c>
      <c r="AS279" s="69">
        <v>4700</v>
      </c>
      <c r="AT279" s="47" t="s">
        <v>41</v>
      </c>
      <c r="AU279" s="47" t="s">
        <v>52</v>
      </c>
      <c r="AV279" s="73">
        <v>2</v>
      </c>
      <c r="AW279" s="47" t="s">
        <v>1998</v>
      </c>
      <c r="AX279" s="47">
        <v>1950</v>
      </c>
      <c r="AY279" s="47" t="s">
        <v>37</v>
      </c>
      <c r="AZ279" s="47" t="s">
        <v>43</v>
      </c>
      <c r="BA279" s="47" t="s">
        <v>1999</v>
      </c>
      <c r="BB279" s="47" t="s">
        <v>39</v>
      </c>
    </row>
    <row r="280" spans="1:54" s="14" customFormat="1" ht="84" x14ac:dyDescent="0.25">
      <c r="A280" s="73">
        <v>9001373451</v>
      </c>
      <c r="B280" s="47" t="s">
        <v>2023</v>
      </c>
      <c r="C280" s="144">
        <v>42461</v>
      </c>
      <c r="D280" s="47" t="s">
        <v>62</v>
      </c>
      <c r="E280" s="48" t="s">
        <v>48</v>
      </c>
      <c r="F280" s="48" t="s">
        <v>48</v>
      </c>
      <c r="G280" s="48" t="s">
        <v>48</v>
      </c>
      <c r="H280" s="48" t="s">
        <v>2024</v>
      </c>
      <c r="I280" s="47" t="s">
        <v>95</v>
      </c>
      <c r="J280" s="47" t="s">
        <v>37</v>
      </c>
      <c r="K280" s="47" t="s">
        <v>2025</v>
      </c>
      <c r="L280" s="47">
        <v>215413</v>
      </c>
      <c r="M280" s="47" t="s">
        <v>57</v>
      </c>
      <c r="N280" s="69">
        <v>82000</v>
      </c>
      <c r="O280" s="69">
        <v>82000</v>
      </c>
      <c r="P280" s="67">
        <v>0.8</v>
      </c>
      <c r="Q280" s="69">
        <v>102500</v>
      </c>
      <c r="R280" s="47" t="s">
        <v>37</v>
      </c>
      <c r="S280" s="47" t="s">
        <v>43</v>
      </c>
      <c r="T280" s="47" t="s">
        <v>43</v>
      </c>
      <c r="U280" s="49" t="s">
        <v>43</v>
      </c>
      <c r="V280" s="47" t="s">
        <v>43</v>
      </c>
      <c r="W280" s="47" t="s">
        <v>43</v>
      </c>
      <c r="X280" s="47" t="s">
        <v>44</v>
      </c>
      <c r="Y280" s="67">
        <v>4.3400000000000001E-2</v>
      </c>
      <c r="Z280" s="47">
        <v>32</v>
      </c>
      <c r="AA280" s="47" t="s">
        <v>43</v>
      </c>
      <c r="AB280" s="47">
        <v>25</v>
      </c>
      <c r="AC280" s="47">
        <v>57</v>
      </c>
      <c r="AD280" s="47" t="s">
        <v>43</v>
      </c>
      <c r="AE280" s="47" t="s">
        <v>53</v>
      </c>
      <c r="AF280" s="47" t="s">
        <v>43</v>
      </c>
      <c r="AG280" s="47" t="s">
        <v>37</v>
      </c>
      <c r="AH280" s="47" t="s">
        <v>43</v>
      </c>
      <c r="AI280" s="47" t="s">
        <v>55</v>
      </c>
      <c r="AJ280" s="47" t="s">
        <v>43</v>
      </c>
      <c r="AK280" s="47" t="s">
        <v>43</v>
      </c>
      <c r="AL280" s="47" t="s">
        <v>65</v>
      </c>
      <c r="AM280" s="158">
        <v>30592</v>
      </c>
      <c r="AN280" s="47" t="s">
        <v>43</v>
      </c>
      <c r="AO280" s="160">
        <v>0</v>
      </c>
      <c r="AP280" s="158">
        <v>30592</v>
      </c>
      <c r="AQ280" s="47" t="s">
        <v>37</v>
      </c>
      <c r="AR280" s="47" t="s">
        <v>37</v>
      </c>
      <c r="AS280" s="49" t="s">
        <v>43</v>
      </c>
      <c r="AT280" s="47" t="s">
        <v>41</v>
      </c>
      <c r="AU280" s="47" t="s">
        <v>42</v>
      </c>
      <c r="AV280" s="73">
        <v>3</v>
      </c>
      <c r="AW280" s="47" t="s">
        <v>2026</v>
      </c>
      <c r="AX280" s="47">
        <v>1910</v>
      </c>
      <c r="AY280" s="47" t="s">
        <v>37</v>
      </c>
      <c r="AZ280" s="47" t="s">
        <v>43</v>
      </c>
      <c r="BA280" s="47" t="s">
        <v>2027</v>
      </c>
      <c r="BB280" s="47" t="s">
        <v>39</v>
      </c>
    </row>
    <row r="281" spans="1:54" s="14" customFormat="1" ht="60" x14ac:dyDescent="0.25">
      <c r="A281" s="73">
        <v>9001373457</v>
      </c>
      <c r="B281" s="47" t="s">
        <v>2192</v>
      </c>
      <c r="C281" s="144">
        <v>42461</v>
      </c>
      <c r="D281" s="47" t="s">
        <v>62</v>
      </c>
      <c r="E281" s="48" t="s">
        <v>48</v>
      </c>
      <c r="F281" s="48" t="s">
        <v>48</v>
      </c>
      <c r="G281" s="48" t="s">
        <v>48</v>
      </c>
      <c r="H281" s="48" t="s">
        <v>2193</v>
      </c>
      <c r="I281" s="47" t="s">
        <v>204</v>
      </c>
      <c r="J281" s="47" t="s">
        <v>37</v>
      </c>
      <c r="K281" s="47" t="s">
        <v>48</v>
      </c>
      <c r="L281" s="47">
        <v>486076</v>
      </c>
      <c r="M281" s="47" t="s">
        <v>38</v>
      </c>
      <c r="N281" s="69">
        <v>63750</v>
      </c>
      <c r="O281" s="69">
        <v>63750</v>
      </c>
      <c r="P281" s="67">
        <v>0.85</v>
      </c>
      <c r="Q281" s="69">
        <v>75000</v>
      </c>
      <c r="R281" s="47" t="s">
        <v>37</v>
      </c>
      <c r="S281" s="47" t="s">
        <v>43</v>
      </c>
      <c r="T281" s="47" t="s">
        <v>43</v>
      </c>
      <c r="U281" s="69">
        <v>75000</v>
      </c>
      <c r="V281" s="47" t="s">
        <v>51</v>
      </c>
      <c r="W281" s="47" t="s">
        <v>43</v>
      </c>
      <c r="X281" s="47" t="s">
        <v>44</v>
      </c>
      <c r="Y281" s="67">
        <v>4.99E-2</v>
      </c>
      <c r="Z281" s="47">
        <v>27</v>
      </c>
      <c r="AA281" s="47">
        <v>27</v>
      </c>
      <c r="AB281" s="47">
        <v>30</v>
      </c>
      <c r="AC281" s="47">
        <v>57</v>
      </c>
      <c r="AD281" s="47">
        <v>57</v>
      </c>
      <c r="AE281" s="47" t="s">
        <v>60</v>
      </c>
      <c r="AF281" s="47" t="s">
        <v>54</v>
      </c>
      <c r="AG281" s="47" t="s">
        <v>37</v>
      </c>
      <c r="AH281" s="47" t="s">
        <v>39</v>
      </c>
      <c r="AI281" s="47" t="s">
        <v>40</v>
      </c>
      <c r="AJ281" s="47" t="s">
        <v>40</v>
      </c>
      <c r="AK281" s="47" t="s">
        <v>50</v>
      </c>
      <c r="AL281" s="47" t="s">
        <v>45</v>
      </c>
      <c r="AM281" s="158">
        <v>32799.96</v>
      </c>
      <c r="AN281" s="47" t="s">
        <v>45</v>
      </c>
      <c r="AO281" s="158">
        <v>15999.96</v>
      </c>
      <c r="AP281" s="158">
        <v>48799.92</v>
      </c>
      <c r="AQ281" s="47" t="s">
        <v>37</v>
      </c>
      <c r="AR281" s="47" t="s">
        <v>37</v>
      </c>
      <c r="AS281" s="49" t="s">
        <v>43</v>
      </c>
      <c r="AT281" s="47" t="s">
        <v>41</v>
      </c>
      <c r="AU281" s="47" t="s">
        <v>42</v>
      </c>
      <c r="AV281" s="73">
        <v>2</v>
      </c>
      <c r="AW281" s="47" t="s">
        <v>2194</v>
      </c>
      <c r="AX281" s="47">
        <v>1911</v>
      </c>
      <c r="AY281" s="47" t="s">
        <v>37</v>
      </c>
      <c r="AZ281" s="47" t="s">
        <v>43</v>
      </c>
      <c r="BA281" s="47" t="s">
        <v>2195</v>
      </c>
      <c r="BB281" s="47" t="s">
        <v>39</v>
      </c>
    </row>
    <row r="282" spans="1:54" s="14" customFormat="1" ht="264" x14ac:dyDescent="0.25">
      <c r="A282" s="73">
        <v>9001373458</v>
      </c>
      <c r="B282" s="47" t="s">
        <v>2263</v>
      </c>
      <c r="C282" s="144">
        <v>42461</v>
      </c>
      <c r="D282" s="47" t="s">
        <v>264</v>
      </c>
      <c r="E282" s="48" t="s">
        <v>48</v>
      </c>
      <c r="F282" s="48" t="s">
        <v>48</v>
      </c>
      <c r="G282" s="48" t="s">
        <v>2264</v>
      </c>
      <c r="H282" s="48" t="s">
        <v>2265</v>
      </c>
      <c r="I282" s="47" t="s">
        <v>225</v>
      </c>
      <c r="J282" s="47" t="s">
        <v>37</v>
      </c>
      <c r="K282" s="47" t="s">
        <v>48</v>
      </c>
      <c r="L282" s="47">
        <v>230902</v>
      </c>
      <c r="M282" s="47" t="s">
        <v>38</v>
      </c>
      <c r="N282" s="69">
        <v>89760</v>
      </c>
      <c r="O282" s="69">
        <v>89760</v>
      </c>
      <c r="P282" s="67">
        <v>0.8</v>
      </c>
      <c r="Q282" s="69">
        <v>116000</v>
      </c>
      <c r="R282" s="47" t="s">
        <v>37</v>
      </c>
      <c r="S282" s="47" t="s">
        <v>43</v>
      </c>
      <c r="T282" s="47" t="s">
        <v>43</v>
      </c>
      <c r="U282" s="69">
        <v>112200</v>
      </c>
      <c r="V282" s="47" t="s">
        <v>51</v>
      </c>
      <c r="W282" s="47" t="s">
        <v>43</v>
      </c>
      <c r="X282" s="47" t="s">
        <v>44</v>
      </c>
      <c r="Y282" s="67">
        <v>4.3400000000000001E-2</v>
      </c>
      <c r="Z282" s="47">
        <v>27</v>
      </c>
      <c r="AA282" s="47" t="s">
        <v>43</v>
      </c>
      <c r="AB282" s="47">
        <v>25</v>
      </c>
      <c r="AC282" s="47">
        <v>52</v>
      </c>
      <c r="AD282" s="47" t="s">
        <v>43</v>
      </c>
      <c r="AE282" s="47" t="s">
        <v>49</v>
      </c>
      <c r="AF282" s="47" t="s">
        <v>43</v>
      </c>
      <c r="AG282" s="47" t="s">
        <v>37</v>
      </c>
      <c r="AH282" s="47" t="s">
        <v>39</v>
      </c>
      <c r="AI282" s="47" t="s">
        <v>55</v>
      </c>
      <c r="AJ282" s="47" t="s">
        <v>43</v>
      </c>
      <c r="AK282" s="47" t="s">
        <v>43</v>
      </c>
      <c r="AL282" s="47" t="s">
        <v>65</v>
      </c>
      <c r="AM282" s="158">
        <v>30974</v>
      </c>
      <c r="AN282" s="47" t="s">
        <v>43</v>
      </c>
      <c r="AO282" s="160">
        <v>0</v>
      </c>
      <c r="AP282" s="158">
        <v>30974</v>
      </c>
      <c r="AQ282" s="47" t="s">
        <v>37</v>
      </c>
      <c r="AR282" s="47" t="s">
        <v>37</v>
      </c>
      <c r="AS282" s="49" t="s">
        <v>43</v>
      </c>
      <c r="AT282" s="47" t="s">
        <v>41</v>
      </c>
      <c r="AU282" s="47" t="s">
        <v>52</v>
      </c>
      <c r="AV282" s="73">
        <v>2</v>
      </c>
      <c r="AW282" s="47" t="s">
        <v>2266</v>
      </c>
      <c r="AX282" s="47">
        <v>1952</v>
      </c>
      <c r="AY282" s="47" t="s">
        <v>39</v>
      </c>
      <c r="AZ282" s="47">
        <v>938</v>
      </c>
      <c r="BA282" s="47" t="s">
        <v>2267</v>
      </c>
      <c r="BB282" s="47" t="s">
        <v>39</v>
      </c>
    </row>
    <row r="283" spans="1:54" s="14" customFormat="1" ht="108" x14ac:dyDescent="0.25">
      <c r="A283" s="73">
        <v>9001373889</v>
      </c>
      <c r="B283" s="47" t="s">
        <v>2000</v>
      </c>
      <c r="C283" s="144">
        <v>42461</v>
      </c>
      <c r="D283" s="47" t="s">
        <v>264</v>
      </c>
      <c r="E283" s="48" t="s">
        <v>48</v>
      </c>
      <c r="F283" s="48" t="s">
        <v>48</v>
      </c>
      <c r="G283" s="48" t="s">
        <v>2001</v>
      </c>
      <c r="H283" s="48" t="s">
        <v>91</v>
      </c>
      <c r="I283" s="47" t="s">
        <v>74</v>
      </c>
      <c r="J283" s="47" t="s">
        <v>37</v>
      </c>
      <c r="K283" s="47" t="s">
        <v>2002</v>
      </c>
      <c r="L283" s="47">
        <v>531961</v>
      </c>
      <c r="M283" s="47" t="s">
        <v>57</v>
      </c>
      <c r="N283" s="69">
        <v>70000</v>
      </c>
      <c r="O283" s="69">
        <v>70000</v>
      </c>
      <c r="P283" s="67">
        <v>0.28000000000000003</v>
      </c>
      <c r="Q283" s="69">
        <v>250000</v>
      </c>
      <c r="R283" s="47" t="s">
        <v>37</v>
      </c>
      <c r="S283" s="47" t="s">
        <v>43</v>
      </c>
      <c r="T283" s="47" t="s">
        <v>43</v>
      </c>
      <c r="U283" s="49" t="s">
        <v>43</v>
      </c>
      <c r="V283" s="47" t="s">
        <v>43</v>
      </c>
      <c r="W283" s="47" t="s">
        <v>43</v>
      </c>
      <c r="X283" s="47" t="s">
        <v>44</v>
      </c>
      <c r="Y283" s="67">
        <v>3.8899999999999997E-2</v>
      </c>
      <c r="Z283" s="47">
        <v>43</v>
      </c>
      <c r="AA283" s="47">
        <v>33</v>
      </c>
      <c r="AB283" s="47">
        <v>25</v>
      </c>
      <c r="AC283" s="47">
        <v>68</v>
      </c>
      <c r="AD283" s="47">
        <v>58</v>
      </c>
      <c r="AE283" s="47" t="s">
        <v>80</v>
      </c>
      <c r="AF283" s="47" t="s">
        <v>80</v>
      </c>
      <c r="AG283" s="47" t="s">
        <v>37</v>
      </c>
      <c r="AH283" s="47" t="s">
        <v>43</v>
      </c>
      <c r="AI283" s="47" t="s">
        <v>40</v>
      </c>
      <c r="AJ283" s="47" t="s">
        <v>40</v>
      </c>
      <c r="AK283" s="47" t="s">
        <v>50</v>
      </c>
      <c r="AL283" s="47" t="s">
        <v>45</v>
      </c>
      <c r="AM283" s="158">
        <v>25638</v>
      </c>
      <c r="AN283" s="47" t="s">
        <v>45</v>
      </c>
      <c r="AO283" s="158">
        <v>20000</v>
      </c>
      <c r="AP283" s="158">
        <v>45638</v>
      </c>
      <c r="AQ283" s="47" t="s">
        <v>37</v>
      </c>
      <c r="AR283" s="47" t="s">
        <v>37</v>
      </c>
      <c r="AS283" s="69">
        <v>10695</v>
      </c>
      <c r="AT283" s="47" t="s">
        <v>41</v>
      </c>
      <c r="AU283" s="47" t="s">
        <v>52</v>
      </c>
      <c r="AV283" s="73">
        <v>3</v>
      </c>
      <c r="AW283" s="47" t="s">
        <v>2003</v>
      </c>
      <c r="AX283" s="47">
        <v>1931</v>
      </c>
      <c r="AY283" s="47" t="s">
        <v>37</v>
      </c>
      <c r="AZ283" s="47" t="s">
        <v>43</v>
      </c>
      <c r="BA283" s="47" t="s">
        <v>2004</v>
      </c>
      <c r="BB283" s="47" t="s">
        <v>39</v>
      </c>
    </row>
    <row r="284" spans="1:54" s="14" customFormat="1" ht="36" x14ac:dyDescent="0.25">
      <c r="A284" s="73">
        <v>9001374013</v>
      </c>
      <c r="B284" s="47" t="s">
        <v>2145</v>
      </c>
      <c r="C284" s="144">
        <v>42461</v>
      </c>
      <c r="D284" s="47" t="s">
        <v>264</v>
      </c>
      <c r="E284" s="48" t="s">
        <v>48</v>
      </c>
      <c r="F284" s="48" t="s">
        <v>48</v>
      </c>
      <c r="G284" s="48" t="s">
        <v>2146</v>
      </c>
      <c r="H284" s="48" t="s">
        <v>48</v>
      </c>
      <c r="I284" s="47" t="s">
        <v>2038</v>
      </c>
      <c r="J284" s="47" t="s">
        <v>37</v>
      </c>
      <c r="K284" s="47" t="s">
        <v>2147</v>
      </c>
      <c r="L284" s="47">
        <v>665649</v>
      </c>
      <c r="M284" s="47" t="s">
        <v>38</v>
      </c>
      <c r="N284" s="69">
        <v>207000</v>
      </c>
      <c r="O284" s="69">
        <v>207999</v>
      </c>
      <c r="P284" s="67">
        <v>0.59855820000000004</v>
      </c>
      <c r="Q284" s="69">
        <v>347500</v>
      </c>
      <c r="R284" s="47" t="s">
        <v>37</v>
      </c>
      <c r="S284" s="47" t="s">
        <v>43</v>
      </c>
      <c r="T284" s="47" t="s">
        <v>43</v>
      </c>
      <c r="U284" s="69">
        <v>347500</v>
      </c>
      <c r="V284" s="47" t="s">
        <v>51</v>
      </c>
      <c r="W284" s="66">
        <v>46500</v>
      </c>
      <c r="X284" s="47" t="s">
        <v>44</v>
      </c>
      <c r="Y284" s="67">
        <v>3.44E-2</v>
      </c>
      <c r="Z284" s="47">
        <v>34</v>
      </c>
      <c r="AA284" s="47">
        <v>36</v>
      </c>
      <c r="AB284" s="47">
        <v>31</v>
      </c>
      <c r="AC284" s="47">
        <v>65</v>
      </c>
      <c r="AD284" s="47">
        <v>67</v>
      </c>
      <c r="AE284" s="47" t="s">
        <v>53</v>
      </c>
      <c r="AF284" s="47" t="s">
        <v>53</v>
      </c>
      <c r="AG284" s="47" t="s">
        <v>37</v>
      </c>
      <c r="AH284" s="47" t="s">
        <v>37</v>
      </c>
      <c r="AI284" s="47" t="s">
        <v>40</v>
      </c>
      <c r="AJ284" s="47" t="s">
        <v>40</v>
      </c>
      <c r="AK284" s="47" t="s">
        <v>50</v>
      </c>
      <c r="AL284" s="47" t="s">
        <v>45</v>
      </c>
      <c r="AM284" s="158">
        <v>39432</v>
      </c>
      <c r="AN284" s="47" t="s">
        <v>45</v>
      </c>
      <c r="AO284" s="158">
        <v>18471</v>
      </c>
      <c r="AP284" s="158">
        <v>57903</v>
      </c>
      <c r="AQ284" s="47" t="s">
        <v>37</v>
      </c>
      <c r="AR284" s="47" t="s">
        <v>37</v>
      </c>
      <c r="AS284" s="49" t="s">
        <v>43</v>
      </c>
      <c r="AT284" s="47" t="s">
        <v>41</v>
      </c>
      <c r="AU284" s="47" t="s">
        <v>58</v>
      </c>
      <c r="AV284" s="73">
        <v>4</v>
      </c>
      <c r="AW284" s="47" t="s">
        <v>2148</v>
      </c>
      <c r="AX284" s="47">
        <v>1971</v>
      </c>
      <c r="AY284" s="47" t="s">
        <v>37</v>
      </c>
      <c r="AZ284" s="47" t="s">
        <v>43</v>
      </c>
      <c r="BA284" s="47" t="s">
        <v>2149</v>
      </c>
      <c r="BB284" s="47" t="s">
        <v>39</v>
      </c>
    </row>
    <row r="285" spans="1:54" s="14" customFormat="1" ht="36" x14ac:dyDescent="0.25">
      <c r="A285" s="73">
        <v>9001374050</v>
      </c>
      <c r="B285" s="47" t="s">
        <v>2045</v>
      </c>
      <c r="C285" s="144">
        <v>42461</v>
      </c>
      <c r="D285" s="47" t="s">
        <v>264</v>
      </c>
      <c r="E285" s="48" t="s">
        <v>48</v>
      </c>
      <c r="F285" s="48" t="s">
        <v>48</v>
      </c>
      <c r="G285" s="48" t="s">
        <v>2046</v>
      </c>
      <c r="H285" s="48" t="s">
        <v>48</v>
      </c>
      <c r="I285" s="47" t="s">
        <v>204</v>
      </c>
      <c r="J285" s="47" t="s">
        <v>37</v>
      </c>
      <c r="K285" s="47" t="s">
        <v>48</v>
      </c>
      <c r="L285" s="47">
        <v>582902</v>
      </c>
      <c r="M285" s="47" t="s">
        <v>57</v>
      </c>
      <c r="N285" s="69">
        <v>95000</v>
      </c>
      <c r="O285" s="69">
        <v>95000</v>
      </c>
      <c r="P285" s="67">
        <v>0.63333329999999999</v>
      </c>
      <c r="Q285" s="69">
        <v>150000</v>
      </c>
      <c r="R285" s="47" t="s">
        <v>37</v>
      </c>
      <c r="S285" s="47" t="s">
        <v>43</v>
      </c>
      <c r="T285" s="47" t="s">
        <v>43</v>
      </c>
      <c r="U285" s="49" t="s">
        <v>43</v>
      </c>
      <c r="V285" s="47" t="s">
        <v>43</v>
      </c>
      <c r="W285" s="47" t="s">
        <v>43</v>
      </c>
      <c r="X285" s="47" t="s">
        <v>44</v>
      </c>
      <c r="Y285" s="67">
        <v>3.8899999999999997E-2</v>
      </c>
      <c r="Z285" s="47">
        <v>52</v>
      </c>
      <c r="AA285" s="47" t="s">
        <v>43</v>
      </c>
      <c r="AB285" s="47">
        <v>14</v>
      </c>
      <c r="AC285" s="47">
        <v>66</v>
      </c>
      <c r="AD285" s="47" t="s">
        <v>43</v>
      </c>
      <c r="AE285" s="47" t="s">
        <v>53</v>
      </c>
      <c r="AF285" s="47" t="s">
        <v>43</v>
      </c>
      <c r="AG285" s="47" t="s">
        <v>37</v>
      </c>
      <c r="AH285" s="47" t="s">
        <v>43</v>
      </c>
      <c r="AI285" s="47" t="s">
        <v>40</v>
      </c>
      <c r="AJ285" s="47" t="s">
        <v>43</v>
      </c>
      <c r="AK285" s="47" t="s">
        <v>43</v>
      </c>
      <c r="AL285" s="47" t="s">
        <v>65</v>
      </c>
      <c r="AM285" s="158">
        <v>38340</v>
      </c>
      <c r="AN285" s="47" t="s">
        <v>43</v>
      </c>
      <c r="AO285" s="160">
        <v>0</v>
      </c>
      <c r="AP285" s="158">
        <v>38340</v>
      </c>
      <c r="AQ285" s="47" t="s">
        <v>37</v>
      </c>
      <c r="AR285" s="47" t="s">
        <v>37</v>
      </c>
      <c r="AS285" s="69">
        <v>8176</v>
      </c>
      <c r="AT285" s="47" t="s">
        <v>41</v>
      </c>
      <c r="AU285" s="47" t="s">
        <v>52</v>
      </c>
      <c r="AV285" s="73">
        <v>5</v>
      </c>
      <c r="AW285" s="47" t="s">
        <v>2047</v>
      </c>
      <c r="AX285" s="47">
        <v>1951</v>
      </c>
      <c r="AY285" s="47" t="s">
        <v>37</v>
      </c>
      <c r="AZ285" s="47" t="s">
        <v>43</v>
      </c>
      <c r="BA285" s="47" t="s">
        <v>2048</v>
      </c>
      <c r="BB285" s="47" t="s">
        <v>39</v>
      </c>
    </row>
    <row r="286" spans="1:54" s="14" customFormat="1" ht="168" x14ac:dyDescent="0.25">
      <c r="A286" s="73">
        <v>9001374083</v>
      </c>
      <c r="B286" s="47" t="s">
        <v>2073</v>
      </c>
      <c r="C286" s="144">
        <v>42461</v>
      </c>
      <c r="D286" s="47" t="s">
        <v>62</v>
      </c>
      <c r="E286" s="48" t="s">
        <v>48</v>
      </c>
      <c r="F286" s="48" t="s">
        <v>48</v>
      </c>
      <c r="G286" s="48" t="s">
        <v>48</v>
      </c>
      <c r="H286" s="48" t="s">
        <v>2074</v>
      </c>
      <c r="I286" s="47" t="s">
        <v>277</v>
      </c>
      <c r="J286" s="47" t="s">
        <v>37</v>
      </c>
      <c r="K286" s="47" t="s">
        <v>2075</v>
      </c>
      <c r="L286" s="47">
        <v>550749</v>
      </c>
      <c r="M286" s="47" t="s">
        <v>57</v>
      </c>
      <c r="N286" s="69">
        <v>115082</v>
      </c>
      <c r="O286" s="69">
        <v>115082</v>
      </c>
      <c r="P286" s="67">
        <v>0.46032800000000001</v>
      </c>
      <c r="Q286" s="69">
        <v>250000</v>
      </c>
      <c r="R286" s="47" t="s">
        <v>37</v>
      </c>
      <c r="S286" s="47" t="s">
        <v>43</v>
      </c>
      <c r="T286" s="47" t="s">
        <v>43</v>
      </c>
      <c r="U286" s="49" t="s">
        <v>43</v>
      </c>
      <c r="V286" s="47" t="s">
        <v>43</v>
      </c>
      <c r="W286" s="47" t="s">
        <v>43</v>
      </c>
      <c r="X286" s="47" t="s">
        <v>44</v>
      </c>
      <c r="Y286" s="67">
        <v>4.0399999999999998E-2</v>
      </c>
      <c r="Z286" s="47">
        <v>45</v>
      </c>
      <c r="AA286" s="47" t="s">
        <v>43</v>
      </c>
      <c r="AB286" s="47">
        <v>23</v>
      </c>
      <c r="AC286" s="47">
        <v>68</v>
      </c>
      <c r="AD286" s="47" t="s">
        <v>43</v>
      </c>
      <c r="AE286" s="47" t="s">
        <v>53</v>
      </c>
      <c r="AF286" s="47" t="s">
        <v>43</v>
      </c>
      <c r="AG286" s="47" t="s">
        <v>37</v>
      </c>
      <c r="AH286" s="47" t="s">
        <v>43</v>
      </c>
      <c r="AI286" s="47" t="s">
        <v>64</v>
      </c>
      <c r="AJ286" s="47" t="s">
        <v>43</v>
      </c>
      <c r="AK286" s="47" t="s">
        <v>43</v>
      </c>
      <c r="AL286" s="47" t="s">
        <v>65</v>
      </c>
      <c r="AM286" s="158">
        <v>30769</v>
      </c>
      <c r="AN286" s="47" t="s">
        <v>43</v>
      </c>
      <c r="AO286" s="160">
        <v>0</v>
      </c>
      <c r="AP286" s="158">
        <v>30769</v>
      </c>
      <c r="AQ286" s="47" t="s">
        <v>37</v>
      </c>
      <c r="AR286" s="47" t="s">
        <v>37</v>
      </c>
      <c r="AS286" s="69">
        <v>6236</v>
      </c>
      <c r="AT286" s="47" t="s">
        <v>41</v>
      </c>
      <c r="AU286" s="47" t="s">
        <v>52</v>
      </c>
      <c r="AV286" s="73">
        <v>3</v>
      </c>
      <c r="AW286" s="47" t="s">
        <v>2076</v>
      </c>
      <c r="AX286" s="47">
        <v>1936</v>
      </c>
      <c r="AY286" s="47" t="s">
        <v>37</v>
      </c>
      <c r="AZ286" s="47" t="s">
        <v>43</v>
      </c>
      <c r="BA286" s="47" t="s">
        <v>2077</v>
      </c>
      <c r="BB286" s="47" t="s">
        <v>39</v>
      </c>
    </row>
    <row r="287" spans="1:54" s="14" customFormat="1" ht="132" x14ac:dyDescent="0.25">
      <c r="A287" s="73">
        <v>9001374173</v>
      </c>
      <c r="B287" s="47" t="s">
        <v>284</v>
      </c>
      <c r="C287" s="144">
        <v>42461</v>
      </c>
      <c r="D287" s="47" t="s">
        <v>73</v>
      </c>
      <c r="E287" s="48" t="s">
        <v>48</v>
      </c>
      <c r="F287" s="48" t="s">
        <v>285</v>
      </c>
      <c r="G287" s="48" t="s">
        <v>1946</v>
      </c>
      <c r="H287" s="48" t="s">
        <v>89</v>
      </c>
      <c r="I287" s="47" t="s">
        <v>225</v>
      </c>
      <c r="J287" s="47" t="s">
        <v>37</v>
      </c>
      <c r="K287" s="47" t="s">
        <v>48</v>
      </c>
      <c r="L287" s="47">
        <v>143002</v>
      </c>
      <c r="M287" s="47" t="s">
        <v>38</v>
      </c>
      <c r="N287" s="69">
        <v>148750</v>
      </c>
      <c r="O287" s="69">
        <v>148750</v>
      </c>
      <c r="P287" s="67">
        <v>0.85</v>
      </c>
      <c r="Q287" s="69">
        <v>175000</v>
      </c>
      <c r="R287" s="47" t="s">
        <v>37</v>
      </c>
      <c r="S287" s="47" t="s">
        <v>43</v>
      </c>
      <c r="T287" s="47" t="s">
        <v>43</v>
      </c>
      <c r="U287" s="69">
        <v>175000</v>
      </c>
      <c r="V287" s="47" t="s">
        <v>70</v>
      </c>
      <c r="W287" s="66">
        <v>4000</v>
      </c>
      <c r="X287" s="47" t="s">
        <v>44</v>
      </c>
      <c r="Y287" s="67">
        <v>4.99E-2</v>
      </c>
      <c r="Z287" s="47">
        <v>48</v>
      </c>
      <c r="AA287" s="47" t="s">
        <v>43</v>
      </c>
      <c r="AB287" s="47">
        <v>19</v>
      </c>
      <c r="AC287" s="47">
        <v>67</v>
      </c>
      <c r="AD287" s="47" t="s">
        <v>43</v>
      </c>
      <c r="AE287" s="47" t="s">
        <v>49</v>
      </c>
      <c r="AF287" s="47" t="s">
        <v>43</v>
      </c>
      <c r="AG287" s="47" t="s">
        <v>37</v>
      </c>
      <c r="AH287" s="47" t="s">
        <v>37</v>
      </c>
      <c r="AI287" s="47" t="s">
        <v>55</v>
      </c>
      <c r="AJ287" s="47" t="s">
        <v>43</v>
      </c>
      <c r="AK287" s="47" t="s">
        <v>43</v>
      </c>
      <c r="AL287" s="47" t="s">
        <v>45</v>
      </c>
      <c r="AM287" s="158">
        <v>65000</v>
      </c>
      <c r="AN287" s="47" t="s">
        <v>43</v>
      </c>
      <c r="AO287" s="160">
        <v>0</v>
      </c>
      <c r="AP287" s="158">
        <v>65000</v>
      </c>
      <c r="AQ287" s="47" t="s">
        <v>37</v>
      </c>
      <c r="AR287" s="47" t="s">
        <v>37</v>
      </c>
      <c r="AS287" s="49" t="s">
        <v>43</v>
      </c>
      <c r="AT287" s="47" t="s">
        <v>41</v>
      </c>
      <c r="AU287" s="47" t="s">
        <v>52</v>
      </c>
      <c r="AV287" s="73">
        <v>3</v>
      </c>
      <c r="AW287" s="47" t="s">
        <v>286</v>
      </c>
      <c r="AX287" s="47">
        <v>1951</v>
      </c>
      <c r="AY287" s="47" t="s">
        <v>37</v>
      </c>
      <c r="AZ287" s="47" t="s">
        <v>43</v>
      </c>
      <c r="BA287" s="47" t="s">
        <v>287</v>
      </c>
      <c r="BB287" s="47" t="s">
        <v>39</v>
      </c>
    </row>
    <row r="288" spans="1:54" s="14" customFormat="1" ht="96" x14ac:dyDescent="0.25">
      <c r="A288" s="73">
        <v>9001374264</v>
      </c>
      <c r="B288" s="47" t="s">
        <v>2226</v>
      </c>
      <c r="C288" s="144">
        <v>42461</v>
      </c>
      <c r="D288" s="47" t="s">
        <v>264</v>
      </c>
      <c r="E288" s="48" t="s">
        <v>48</v>
      </c>
      <c r="F288" s="48" t="s">
        <v>48</v>
      </c>
      <c r="G288" s="48" t="s">
        <v>2227</v>
      </c>
      <c r="H288" s="48" t="s">
        <v>2228</v>
      </c>
      <c r="I288" s="47" t="s">
        <v>2038</v>
      </c>
      <c r="J288" s="47" t="s">
        <v>37</v>
      </c>
      <c r="K288" s="47" t="s">
        <v>2229</v>
      </c>
      <c r="L288" s="47">
        <v>302981</v>
      </c>
      <c r="M288" s="47" t="s">
        <v>38</v>
      </c>
      <c r="N288" s="69">
        <v>74400</v>
      </c>
      <c r="O288" s="69">
        <v>74400</v>
      </c>
      <c r="P288" s="67">
        <v>0.8</v>
      </c>
      <c r="Q288" s="69">
        <v>95000</v>
      </c>
      <c r="R288" s="47" t="s">
        <v>37</v>
      </c>
      <c r="S288" s="47" t="s">
        <v>43</v>
      </c>
      <c r="T288" s="47" t="s">
        <v>43</v>
      </c>
      <c r="U288" s="69">
        <v>93000</v>
      </c>
      <c r="V288" s="47" t="s">
        <v>51</v>
      </c>
      <c r="W288" s="47" t="s">
        <v>43</v>
      </c>
      <c r="X288" s="47" t="s">
        <v>44</v>
      </c>
      <c r="Y288" s="67">
        <v>4.5900000000000003E-2</v>
      </c>
      <c r="Z288" s="47">
        <v>47</v>
      </c>
      <c r="AA288" s="47">
        <v>44</v>
      </c>
      <c r="AB288" s="47">
        <v>19</v>
      </c>
      <c r="AC288" s="47">
        <v>66</v>
      </c>
      <c r="AD288" s="47">
        <v>63</v>
      </c>
      <c r="AE288" s="47" t="s">
        <v>54</v>
      </c>
      <c r="AF288" s="47" t="s">
        <v>53</v>
      </c>
      <c r="AG288" s="47" t="s">
        <v>37</v>
      </c>
      <c r="AH288" s="47" t="s">
        <v>37</v>
      </c>
      <c r="AI288" s="47" t="s">
        <v>64</v>
      </c>
      <c r="AJ288" s="47" t="s">
        <v>55</v>
      </c>
      <c r="AK288" s="47" t="s">
        <v>164</v>
      </c>
      <c r="AL288" s="47" t="s">
        <v>45</v>
      </c>
      <c r="AM288" s="158">
        <v>12023</v>
      </c>
      <c r="AN288" s="47" t="s">
        <v>45</v>
      </c>
      <c r="AO288" s="158">
        <v>12450</v>
      </c>
      <c r="AP288" s="158">
        <v>24473</v>
      </c>
      <c r="AQ288" s="47" t="s">
        <v>37</v>
      </c>
      <c r="AR288" s="47" t="s">
        <v>39</v>
      </c>
      <c r="AS288" s="49" t="s">
        <v>43</v>
      </c>
      <c r="AT288" s="47" t="s">
        <v>41</v>
      </c>
      <c r="AU288" s="47" t="s">
        <v>42</v>
      </c>
      <c r="AV288" s="73">
        <v>2</v>
      </c>
      <c r="AW288" s="47" t="s">
        <v>2230</v>
      </c>
      <c r="AX288" s="47">
        <v>1900</v>
      </c>
      <c r="AY288" s="47" t="s">
        <v>37</v>
      </c>
      <c r="AZ288" s="47" t="s">
        <v>43</v>
      </c>
      <c r="BA288" s="47" t="s">
        <v>2231</v>
      </c>
      <c r="BB288" s="47" t="s">
        <v>39</v>
      </c>
    </row>
    <row r="289" spans="1:54" s="14" customFormat="1" ht="252" x14ac:dyDescent="0.25">
      <c r="A289" s="73">
        <v>9001374382</v>
      </c>
      <c r="B289" s="47" t="s">
        <v>1985</v>
      </c>
      <c r="C289" s="144">
        <v>42461</v>
      </c>
      <c r="D289" s="47" t="s">
        <v>264</v>
      </c>
      <c r="E289" s="48" t="s">
        <v>48</v>
      </c>
      <c r="F289" s="48" t="s">
        <v>48</v>
      </c>
      <c r="G289" s="48" t="s">
        <v>1986</v>
      </c>
      <c r="H289" s="48" t="s">
        <v>48</v>
      </c>
      <c r="I289" s="47" t="s">
        <v>68</v>
      </c>
      <c r="J289" s="47" t="s">
        <v>37</v>
      </c>
      <c r="K289" s="47" t="s">
        <v>48</v>
      </c>
      <c r="L289" s="47">
        <v>311236</v>
      </c>
      <c r="M289" s="47" t="s">
        <v>38</v>
      </c>
      <c r="N289" s="69">
        <v>240000</v>
      </c>
      <c r="O289" s="69">
        <v>240999</v>
      </c>
      <c r="P289" s="67">
        <v>0.77741610000000005</v>
      </c>
      <c r="Q289" s="69">
        <v>310000</v>
      </c>
      <c r="R289" s="47" t="s">
        <v>37</v>
      </c>
      <c r="S289" s="47" t="s">
        <v>43</v>
      </c>
      <c r="T289" s="47" t="s">
        <v>43</v>
      </c>
      <c r="U289" s="69">
        <v>310000</v>
      </c>
      <c r="V289" s="47" t="s">
        <v>205</v>
      </c>
      <c r="W289" s="47" t="s">
        <v>43</v>
      </c>
      <c r="X289" s="47" t="s">
        <v>44</v>
      </c>
      <c r="Y289" s="67">
        <v>3.9399999999999998E-2</v>
      </c>
      <c r="Z289" s="47">
        <v>47</v>
      </c>
      <c r="AA289" s="47">
        <v>46</v>
      </c>
      <c r="AB289" s="47">
        <v>20</v>
      </c>
      <c r="AC289" s="47">
        <v>67</v>
      </c>
      <c r="AD289" s="47">
        <v>66</v>
      </c>
      <c r="AE289" s="47" t="s">
        <v>49</v>
      </c>
      <c r="AF289" s="47" t="s">
        <v>53</v>
      </c>
      <c r="AG289" s="47" t="s">
        <v>37</v>
      </c>
      <c r="AH289" s="47" t="s">
        <v>37</v>
      </c>
      <c r="AI289" s="47" t="s">
        <v>64</v>
      </c>
      <c r="AJ289" s="47" t="s">
        <v>55</v>
      </c>
      <c r="AK289" s="47" t="s">
        <v>164</v>
      </c>
      <c r="AL289" s="47" t="s">
        <v>45</v>
      </c>
      <c r="AM289" s="158">
        <v>61998</v>
      </c>
      <c r="AN289" s="47" t="s">
        <v>45</v>
      </c>
      <c r="AO289" s="158">
        <v>42401</v>
      </c>
      <c r="AP289" s="158">
        <v>104399</v>
      </c>
      <c r="AQ289" s="47" t="s">
        <v>37</v>
      </c>
      <c r="AR289" s="47" t="s">
        <v>37</v>
      </c>
      <c r="AS289" s="49" t="s">
        <v>43</v>
      </c>
      <c r="AT289" s="47" t="s">
        <v>41</v>
      </c>
      <c r="AU289" s="47" t="s">
        <v>58</v>
      </c>
      <c r="AV289" s="73">
        <v>4</v>
      </c>
      <c r="AW289" s="47" t="s">
        <v>1987</v>
      </c>
      <c r="AX289" s="47">
        <v>2016</v>
      </c>
      <c r="AY289" s="47" t="s">
        <v>37</v>
      </c>
      <c r="AZ289" s="47" t="s">
        <v>43</v>
      </c>
      <c r="BA289" s="47" t="s">
        <v>1988</v>
      </c>
      <c r="BB289" s="47" t="s">
        <v>39</v>
      </c>
    </row>
    <row r="290" spans="1:54" s="14" customFormat="1" ht="36" x14ac:dyDescent="0.25">
      <c r="A290" s="73">
        <v>9001374449</v>
      </c>
      <c r="B290" s="47" t="s">
        <v>1947</v>
      </c>
      <c r="C290" s="144">
        <v>42461</v>
      </c>
      <c r="D290" s="47" t="s">
        <v>264</v>
      </c>
      <c r="E290" s="48" t="s">
        <v>48</v>
      </c>
      <c r="F290" s="48" t="s">
        <v>48</v>
      </c>
      <c r="G290" s="48" t="s">
        <v>1948</v>
      </c>
      <c r="H290" s="48" t="s">
        <v>89</v>
      </c>
      <c r="I290" s="47" t="s">
        <v>68</v>
      </c>
      <c r="J290" s="47" t="s">
        <v>37</v>
      </c>
      <c r="K290" s="47" t="s">
        <v>1949</v>
      </c>
      <c r="L290" s="47">
        <v>602409</v>
      </c>
      <c r="M290" s="47" t="s">
        <v>38</v>
      </c>
      <c r="N290" s="69">
        <v>125800</v>
      </c>
      <c r="O290" s="69">
        <v>125800</v>
      </c>
      <c r="P290" s="67">
        <v>0.85</v>
      </c>
      <c r="Q290" s="69">
        <v>150000</v>
      </c>
      <c r="R290" s="47" t="s">
        <v>37</v>
      </c>
      <c r="S290" s="47" t="s">
        <v>43</v>
      </c>
      <c r="T290" s="47" t="s">
        <v>43</v>
      </c>
      <c r="U290" s="69">
        <v>148000</v>
      </c>
      <c r="V290" s="47" t="s">
        <v>51</v>
      </c>
      <c r="W290" s="66">
        <v>22500</v>
      </c>
      <c r="X290" s="47" t="s">
        <v>44</v>
      </c>
      <c r="Y290" s="67">
        <v>4.99E-2</v>
      </c>
      <c r="Z290" s="47">
        <v>38</v>
      </c>
      <c r="AA290" s="47">
        <v>39</v>
      </c>
      <c r="AB290" s="47">
        <v>27</v>
      </c>
      <c r="AC290" s="47">
        <v>65</v>
      </c>
      <c r="AD290" s="47">
        <v>66</v>
      </c>
      <c r="AE290" s="47" t="s">
        <v>49</v>
      </c>
      <c r="AF290" s="47" t="s">
        <v>49</v>
      </c>
      <c r="AG290" s="47" t="s">
        <v>37</v>
      </c>
      <c r="AH290" s="47" t="s">
        <v>37</v>
      </c>
      <c r="AI290" s="47" t="s">
        <v>40</v>
      </c>
      <c r="AJ290" s="47" t="s">
        <v>40</v>
      </c>
      <c r="AK290" s="47" t="s">
        <v>50</v>
      </c>
      <c r="AL290" s="47" t="s">
        <v>45</v>
      </c>
      <c r="AM290" s="158">
        <v>62200</v>
      </c>
      <c r="AN290" s="47" t="s">
        <v>45</v>
      </c>
      <c r="AO290" s="158">
        <v>24724</v>
      </c>
      <c r="AP290" s="158">
        <v>86924</v>
      </c>
      <c r="AQ290" s="47" t="s">
        <v>37</v>
      </c>
      <c r="AR290" s="47" t="s">
        <v>37</v>
      </c>
      <c r="AS290" s="49" t="s">
        <v>43</v>
      </c>
      <c r="AT290" s="47" t="s">
        <v>41</v>
      </c>
      <c r="AU290" s="47" t="s">
        <v>52</v>
      </c>
      <c r="AV290" s="73">
        <v>4</v>
      </c>
      <c r="AW290" s="47" t="s">
        <v>1950</v>
      </c>
      <c r="AX290" s="47">
        <v>1951</v>
      </c>
      <c r="AY290" s="47" t="s">
        <v>37</v>
      </c>
      <c r="AZ290" s="47" t="s">
        <v>43</v>
      </c>
      <c r="BA290" s="47" t="s">
        <v>1951</v>
      </c>
      <c r="BB290" s="47" t="s">
        <v>39</v>
      </c>
    </row>
    <row r="291" spans="1:54" s="14" customFormat="1" ht="96" x14ac:dyDescent="0.25">
      <c r="A291" s="73">
        <v>9001374622</v>
      </c>
      <c r="B291" s="47" t="s">
        <v>2105</v>
      </c>
      <c r="C291" s="144">
        <v>42461</v>
      </c>
      <c r="D291" s="47" t="s">
        <v>264</v>
      </c>
      <c r="E291" s="48" t="s">
        <v>48</v>
      </c>
      <c r="F291" s="48" t="s">
        <v>48</v>
      </c>
      <c r="G291" s="48" t="s">
        <v>2106</v>
      </c>
      <c r="H291" s="48" t="s">
        <v>2107</v>
      </c>
      <c r="I291" s="47" t="s">
        <v>1234</v>
      </c>
      <c r="J291" s="47" t="s">
        <v>37</v>
      </c>
      <c r="K291" s="47" t="s">
        <v>48</v>
      </c>
      <c r="L291" s="47">
        <v>629940</v>
      </c>
      <c r="M291" s="47" t="s">
        <v>57</v>
      </c>
      <c r="N291" s="69">
        <v>45000</v>
      </c>
      <c r="O291" s="69">
        <v>45000</v>
      </c>
      <c r="P291" s="67">
        <v>0.1607142</v>
      </c>
      <c r="Q291" s="69">
        <v>280000</v>
      </c>
      <c r="R291" s="47" t="s">
        <v>37</v>
      </c>
      <c r="S291" s="47" t="s">
        <v>43</v>
      </c>
      <c r="T291" s="47" t="s">
        <v>43</v>
      </c>
      <c r="U291" s="49" t="s">
        <v>43</v>
      </c>
      <c r="V291" s="47" t="s">
        <v>43</v>
      </c>
      <c r="W291" s="47" t="s">
        <v>43</v>
      </c>
      <c r="X291" s="47" t="s">
        <v>44</v>
      </c>
      <c r="Y291" s="67">
        <v>3.8899999999999997E-2</v>
      </c>
      <c r="Z291" s="47">
        <v>49</v>
      </c>
      <c r="AA291" s="47" t="s">
        <v>43</v>
      </c>
      <c r="AB291" s="47">
        <v>19</v>
      </c>
      <c r="AC291" s="47">
        <v>68</v>
      </c>
      <c r="AD291" s="47" t="s">
        <v>43</v>
      </c>
      <c r="AE291" s="47" t="s">
        <v>80</v>
      </c>
      <c r="AF291" s="47" t="s">
        <v>43</v>
      </c>
      <c r="AG291" s="47" t="s">
        <v>37</v>
      </c>
      <c r="AH291" s="47" t="s">
        <v>43</v>
      </c>
      <c r="AI291" s="47" t="s">
        <v>55</v>
      </c>
      <c r="AJ291" s="47" t="s">
        <v>43</v>
      </c>
      <c r="AK291" s="47" t="s">
        <v>43</v>
      </c>
      <c r="AL291" s="47" t="s">
        <v>45</v>
      </c>
      <c r="AM291" s="158">
        <v>22946</v>
      </c>
      <c r="AN291" s="47" t="s">
        <v>43</v>
      </c>
      <c r="AO291" s="160">
        <v>0</v>
      </c>
      <c r="AP291" s="158">
        <v>22946</v>
      </c>
      <c r="AQ291" s="47" t="s">
        <v>37</v>
      </c>
      <c r="AR291" s="47" t="s">
        <v>37</v>
      </c>
      <c r="AS291" s="69">
        <v>25815</v>
      </c>
      <c r="AT291" s="47" t="s">
        <v>41</v>
      </c>
      <c r="AU291" s="47" t="s">
        <v>58</v>
      </c>
      <c r="AV291" s="73">
        <v>4</v>
      </c>
      <c r="AW291" s="47" t="s">
        <v>2108</v>
      </c>
      <c r="AX291" s="47">
        <v>2015</v>
      </c>
      <c r="AY291" s="47" t="s">
        <v>37</v>
      </c>
      <c r="AZ291" s="47" t="s">
        <v>43</v>
      </c>
      <c r="BA291" s="47" t="s">
        <v>2109</v>
      </c>
      <c r="BB291" s="47" t="s">
        <v>39</v>
      </c>
    </row>
    <row r="292" spans="1:54" s="14" customFormat="1" ht="24" x14ac:dyDescent="0.25">
      <c r="A292" s="73">
        <v>9001374886</v>
      </c>
      <c r="B292" s="47" t="s">
        <v>1978</v>
      </c>
      <c r="C292" s="144">
        <v>42461</v>
      </c>
      <c r="D292" s="47" t="s">
        <v>62</v>
      </c>
      <c r="E292" s="48" t="s">
        <v>48</v>
      </c>
      <c r="F292" s="48" t="s">
        <v>48</v>
      </c>
      <c r="G292" s="48" t="s">
        <v>48</v>
      </c>
      <c r="H292" s="48" t="s">
        <v>48</v>
      </c>
      <c r="I292" s="47" t="s">
        <v>1252</v>
      </c>
      <c r="J292" s="47" t="s">
        <v>37</v>
      </c>
      <c r="K292" s="47" t="s">
        <v>48</v>
      </c>
      <c r="L292" s="47">
        <v>404016</v>
      </c>
      <c r="M292" s="47" t="s">
        <v>38</v>
      </c>
      <c r="N292" s="69">
        <v>97750</v>
      </c>
      <c r="O292" s="69">
        <v>97750</v>
      </c>
      <c r="P292" s="67">
        <v>0.85</v>
      </c>
      <c r="Q292" s="69">
        <v>115000</v>
      </c>
      <c r="R292" s="47" t="s">
        <v>37</v>
      </c>
      <c r="S292" s="47" t="s">
        <v>43</v>
      </c>
      <c r="T292" s="47" t="s">
        <v>43</v>
      </c>
      <c r="U292" s="69">
        <v>115000</v>
      </c>
      <c r="V292" s="47" t="s">
        <v>70</v>
      </c>
      <c r="W292" s="47" t="s">
        <v>43</v>
      </c>
      <c r="X292" s="47" t="s">
        <v>44</v>
      </c>
      <c r="Y292" s="67">
        <v>4.99E-2</v>
      </c>
      <c r="Z292" s="47">
        <v>28</v>
      </c>
      <c r="AA292" s="47">
        <v>27</v>
      </c>
      <c r="AB292" s="47">
        <v>30</v>
      </c>
      <c r="AC292" s="47">
        <v>58</v>
      </c>
      <c r="AD292" s="47">
        <v>57</v>
      </c>
      <c r="AE292" s="47" t="s">
        <v>60</v>
      </c>
      <c r="AF292" s="47" t="s">
        <v>60</v>
      </c>
      <c r="AG292" s="47" t="s">
        <v>37</v>
      </c>
      <c r="AH292" s="47" t="s">
        <v>39</v>
      </c>
      <c r="AI292" s="47" t="s">
        <v>61</v>
      </c>
      <c r="AJ292" s="47" t="s">
        <v>61</v>
      </c>
      <c r="AK292" s="47" t="s">
        <v>61</v>
      </c>
      <c r="AL292" s="47" t="s">
        <v>45</v>
      </c>
      <c r="AM292" s="158">
        <v>23579</v>
      </c>
      <c r="AN292" s="47" t="s">
        <v>45</v>
      </c>
      <c r="AO292" s="158">
        <v>17572</v>
      </c>
      <c r="AP292" s="158">
        <v>41151</v>
      </c>
      <c r="AQ292" s="47" t="s">
        <v>37</v>
      </c>
      <c r="AR292" s="47" t="s">
        <v>37</v>
      </c>
      <c r="AS292" s="49" t="s">
        <v>43</v>
      </c>
      <c r="AT292" s="47" t="s">
        <v>41</v>
      </c>
      <c r="AU292" s="47" t="s">
        <v>52</v>
      </c>
      <c r="AV292" s="73">
        <v>3</v>
      </c>
      <c r="AW292" s="47" t="s">
        <v>1979</v>
      </c>
      <c r="AX292" s="47">
        <v>1955</v>
      </c>
      <c r="AY292" s="47" t="s">
        <v>37</v>
      </c>
      <c r="AZ292" s="47" t="s">
        <v>43</v>
      </c>
      <c r="BA292" s="47" t="s">
        <v>1980</v>
      </c>
      <c r="BB292" s="47" t="s">
        <v>39</v>
      </c>
    </row>
    <row r="293" spans="1:54" s="14" customFormat="1" ht="36" x14ac:dyDescent="0.25">
      <c r="A293" s="73">
        <v>9001375059</v>
      </c>
      <c r="B293" s="47" t="s">
        <v>2180</v>
      </c>
      <c r="C293" s="144">
        <v>42461</v>
      </c>
      <c r="D293" s="47" t="s">
        <v>62</v>
      </c>
      <c r="E293" s="48" t="s">
        <v>48</v>
      </c>
      <c r="F293" s="48" t="s">
        <v>48</v>
      </c>
      <c r="G293" s="48" t="s">
        <v>48</v>
      </c>
      <c r="H293" s="48" t="s">
        <v>89</v>
      </c>
      <c r="I293" s="47" t="s">
        <v>72</v>
      </c>
      <c r="J293" s="47" t="s">
        <v>37</v>
      </c>
      <c r="K293" s="47" t="s">
        <v>48</v>
      </c>
      <c r="L293" s="47">
        <v>582392</v>
      </c>
      <c r="M293" s="47" t="s">
        <v>38</v>
      </c>
      <c r="N293" s="69">
        <v>143225</v>
      </c>
      <c r="O293" s="69">
        <v>143225</v>
      </c>
      <c r="P293" s="67">
        <v>0.85</v>
      </c>
      <c r="Q293" s="69">
        <v>168500</v>
      </c>
      <c r="R293" s="47" t="s">
        <v>37</v>
      </c>
      <c r="S293" s="47" t="s">
        <v>43</v>
      </c>
      <c r="T293" s="47" t="s">
        <v>43</v>
      </c>
      <c r="U293" s="69">
        <v>168500</v>
      </c>
      <c r="V293" s="47" t="s">
        <v>51</v>
      </c>
      <c r="W293" s="47" t="s">
        <v>43</v>
      </c>
      <c r="X293" s="47" t="s">
        <v>44</v>
      </c>
      <c r="Y293" s="67">
        <v>4.99E-2</v>
      </c>
      <c r="Z293" s="47">
        <v>37</v>
      </c>
      <c r="AA293" s="47" t="s">
        <v>43</v>
      </c>
      <c r="AB293" s="47">
        <v>30</v>
      </c>
      <c r="AC293" s="47">
        <v>67</v>
      </c>
      <c r="AD293" s="47" t="s">
        <v>43</v>
      </c>
      <c r="AE293" s="47" t="s">
        <v>49</v>
      </c>
      <c r="AF293" s="47" t="s">
        <v>43</v>
      </c>
      <c r="AG293" s="47" t="s">
        <v>37</v>
      </c>
      <c r="AH293" s="47" t="s">
        <v>37</v>
      </c>
      <c r="AI293" s="47" t="s">
        <v>55</v>
      </c>
      <c r="AJ293" s="47" t="s">
        <v>43</v>
      </c>
      <c r="AK293" s="47" t="s">
        <v>43</v>
      </c>
      <c r="AL293" s="47" t="s">
        <v>45</v>
      </c>
      <c r="AM293" s="158">
        <v>49847</v>
      </c>
      <c r="AN293" s="47" t="s">
        <v>43</v>
      </c>
      <c r="AO293" s="160">
        <v>0</v>
      </c>
      <c r="AP293" s="158">
        <v>49847</v>
      </c>
      <c r="AQ293" s="47" t="s">
        <v>37</v>
      </c>
      <c r="AR293" s="47" t="s">
        <v>37</v>
      </c>
      <c r="AS293" s="49" t="s">
        <v>43</v>
      </c>
      <c r="AT293" s="47" t="s">
        <v>75</v>
      </c>
      <c r="AU293" s="47" t="s">
        <v>76</v>
      </c>
      <c r="AV293" s="73">
        <v>2</v>
      </c>
      <c r="AW293" s="47" t="s">
        <v>2181</v>
      </c>
      <c r="AX293" s="47">
        <v>2006</v>
      </c>
      <c r="AY293" s="47" t="s">
        <v>39</v>
      </c>
      <c r="AZ293" s="47">
        <v>125</v>
      </c>
      <c r="BA293" s="47" t="s">
        <v>2182</v>
      </c>
      <c r="BB293" s="47" t="s">
        <v>39</v>
      </c>
    </row>
    <row r="294" spans="1:54" s="14" customFormat="1" ht="132" x14ac:dyDescent="0.25">
      <c r="A294" s="73">
        <v>9001375124</v>
      </c>
      <c r="B294" s="47" t="s">
        <v>2207</v>
      </c>
      <c r="C294" s="144">
        <v>42461</v>
      </c>
      <c r="D294" s="47" t="s">
        <v>264</v>
      </c>
      <c r="E294" s="48" t="s">
        <v>48</v>
      </c>
      <c r="F294" s="48" t="s">
        <v>48</v>
      </c>
      <c r="G294" s="48" t="s">
        <v>2208</v>
      </c>
      <c r="H294" s="48" t="s">
        <v>91</v>
      </c>
      <c r="I294" s="47" t="s">
        <v>1403</v>
      </c>
      <c r="J294" s="47" t="s">
        <v>37</v>
      </c>
      <c r="K294" s="47" t="s">
        <v>2209</v>
      </c>
      <c r="L294" s="47">
        <v>649957</v>
      </c>
      <c r="M294" s="47" t="s">
        <v>38</v>
      </c>
      <c r="N294" s="69">
        <v>129200</v>
      </c>
      <c r="O294" s="69">
        <v>129200</v>
      </c>
      <c r="P294" s="67">
        <v>0.85</v>
      </c>
      <c r="Q294" s="69">
        <v>152000</v>
      </c>
      <c r="R294" s="47" t="s">
        <v>37</v>
      </c>
      <c r="S294" s="47" t="s">
        <v>43</v>
      </c>
      <c r="T294" s="47" t="s">
        <v>43</v>
      </c>
      <c r="U294" s="69">
        <v>152000</v>
      </c>
      <c r="V294" s="47" t="s">
        <v>51</v>
      </c>
      <c r="W294" s="47" t="s">
        <v>43</v>
      </c>
      <c r="X294" s="47" t="s">
        <v>44</v>
      </c>
      <c r="Y294" s="67">
        <v>5.2900000000000003E-2</v>
      </c>
      <c r="Z294" s="47">
        <v>40</v>
      </c>
      <c r="AA294" s="47">
        <v>45</v>
      </c>
      <c r="AB294" s="47">
        <v>23</v>
      </c>
      <c r="AC294" s="47">
        <v>63</v>
      </c>
      <c r="AD294" s="47">
        <v>68</v>
      </c>
      <c r="AE294" s="47" t="s">
        <v>49</v>
      </c>
      <c r="AF294" s="47" t="s">
        <v>49</v>
      </c>
      <c r="AG294" s="47" t="s">
        <v>39</v>
      </c>
      <c r="AH294" s="47" t="s">
        <v>39</v>
      </c>
      <c r="AI294" s="47" t="s">
        <v>40</v>
      </c>
      <c r="AJ294" s="47" t="s">
        <v>40</v>
      </c>
      <c r="AK294" s="47" t="s">
        <v>50</v>
      </c>
      <c r="AL294" s="47" t="s">
        <v>45</v>
      </c>
      <c r="AM294" s="158">
        <v>22200</v>
      </c>
      <c r="AN294" s="47" t="s">
        <v>45</v>
      </c>
      <c r="AO294" s="158">
        <v>22440</v>
      </c>
      <c r="AP294" s="158">
        <v>44640</v>
      </c>
      <c r="AQ294" s="47" t="s">
        <v>37</v>
      </c>
      <c r="AR294" s="47" t="s">
        <v>39</v>
      </c>
      <c r="AS294" s="49" t="s">
        <v>43</v>
      </c>
      <c r="AT294" s="47" t="s">
        <v>75</v>
      </c>
      <c r="AU294" s="47" t="s">
        <v>84</v>
      </c>
      <c r="AV294" s="73">
        <v>2</v>
      </c>
      <c r="AW294" s="47" t="s">
        <v>2210</v>
      </c>
      <c r="AX294" s="47">
        <v>1891</v>
      </c>
      <c r="AY294" s="47" t="s">
        <v>39</v>
      </c>
      <c r="AZ294" s="47">
        <v>112</v>
      </c>
      <c r="BA294" s="47" t="s">
        <v>2211</v>
      </c>
      <c r="BB294" s="47" t="s">
        <v>39</v>
      </c>
    </row>
    <row r="295" spans="1:54" s="14" customFormat="1" ht="144" x14ac:dyDescent="0.25">
      <c r="A295" s="73">
        <v>9001375204</v>
      </c>
      <c r="B295" s="47" t="s">
        <v>2129</v>
      </c>
      <c r="C295" s="144">
        <v>42461</v>
      </c>
      <c r="D295" s="47" t="s">
        <v>264</v>
      </c>
      <c r="E295" s="48" t="s">
        <v>48</v>
      </c>
      <c r="F295" s="48" t="s">
        <v>48</v>
      </c>
      <c r="G295" s="48" t="s">
        <v>2130</v>
      </c>
      <c r="H295" s="48" t="s">
        <v>48</v>
      </c>
      <c r="I295" s="47" t="s">
        <v>72</v>
      </c>
      <c r="J295" s="47" t="s">
        <v>37</v>
      </c>
      <c r="K295" s="47" t="s">
        <v>48</v>
      </c>
      <c r="L295" s="47">
        <v>623881</v>
      </c>
      <c r="M295" s="47" t="s">
        <v>38</v>
      </c>
      <c r="N295" s="69">
        <v>89500</v>
      </c>
      <c r="O295" s="69">
        <v>89500</v>
      </c>
      <c r="P295" s="67">
        <v>0.42822959999999999</v>
      </c>
      <c r="Q295" s="69">
        <v>210000</v>
      </c>
      <c r="R295" s="47" t="s">
        <v>37</v>
      </c>
      <c r="S295" s="47" t="s">
        <v>43</v>
      </c>
      <c r="T295" s="47" t="s">
        <v>43</v>
      </c>
      <c r="U295" s="69">
        <v>209000</v>
      </c>
      <c r="V295" s="47" t="s">
        <v>51</v>
      </c>
      <c r="W295" s="66">
        <v>89500</v>
      </c>
      <c r="X295" s="47" t="s">
        <v>44</v>
      </c>
      <c r="Y295" s="67">
        <v>3.8899999999999997E-2</v>
      </c>
      <c r="Z295" s="47">
        <v>31</v>
      </c>
      <c r="AA295" s="47" t="s">
        <v>43</v>
      </c>
      <c r="AB295" s="47">
        <v>37</v>
      </c>
      <c r="AC295" s="47">
        <v>68</v>
      </c>
      <c r="AD295" s="47" t="s">
        <v>43</v>
      </c>
      <c r="AE295" s="47" t="s">
        <v>60</v>
      </c>
      <c r="AF295" s="47" t="s">
        <v>43</v>
      </c>
      <c r="AG295" s="47" t="s">
        <v>37</v>
      </c>
      <c r="AH295" s="47" t="s">
        <v>39</v>
      </c>
      <c r="AI295" s="47" t="s">
        <v>55</v>
      </c>
      <c r="AJ295" s="47" t="s">
        <v>43</v>
      </c>
      <c r="AK295" s="47" t="s">
        <v>43</v>
      </c>
      <c r="AL295" s="47" t="s">
        <v>65</v>
      </c>
      <c r="AM295" s="158">
        <v>22496</v>
      </c>
      <c r="AN295" s="47" t="s">
        <v>43</v>
      </c>
      <c r="AO295" s="160">
        <v>0</v>
      </c>
      <c r="AP295" s="158">
        <v>22496</v>
      </c>
      <c r="AQ295" s="47" t="s">
        <v>37</v>
      </c>
      <c r="AR295" s="47" t="s">
        <v>37</v>
      </c>
      <c r="AS295" s="49" t="s">
        <v>43</v>
      </c>
      <c r="AT295" s="47" t="s">
        <v>69</v>
      </c>
      <c r="AU295" s="47" t="s">
        <v>52</v>
      </c>
      <c r="AV295" s="73">
        <v>2</v>
      </c>
      <c r="AW295" s="47" t="s">
        <v>2131</v>
      </c>
      <c r="AX295" s="47">
        <v>1958</v>
      </c>
      <c r="AY295" s="47" t="s">
        <v>37</v>
      </c>
      <c r="AZ295" s="47" t="s">
        <v>43</v>
      </c>
      <c r="BA295" s="47" t="s">
        <v>2132</v>
      </c>
      <c r="BB295" s="47" t="s">
        <v>39</v>
      </c>
    </row>
    <row r="296" spans="1:54" s="14" customFormat="1" ht="96" x14ac:dyDescent="0.25">
      <c r="A296" s="73">
        <v>9001375254</v>
      </c>
      <c r="B296" s="47" t="s">
        <v>1981</v>
      </c>
      <c r="C296" s="144">
        <v>42461</v>
      </c>
      <c r="D296" s="47" t="s">
        <v>264</v>
      </c>
      <c r="E296" s="48" t="s">
        <v>48</v>
      </c>
      <c r="F296" s="48" t="s">
        <v>48</v>
      </c>
      <c r="G296" s="48" t="s">
        <v>1982</v>
      </c>
      <c r="H296" s="48" t="s">
        <v>91</v>
      </c>
      <c r="I296" s="47" t="s">
        <v>1252</v>
      </c>
      <c r="J296" s="47" t="s">
        <v>37</v>
      </c>
      <c r="K296" s="47" t="s">
        <v>48</v>
      </c>
      <c r="L296" s="47">
        <v>670444</v>
      </c>
      <c r="M296" s="47" t="s">
        <v>57</v>
      </c>
      <c r="N296" s="69">
        <v>60000</v>
      </c>
      <c r="O296" s="69">
        <v>61200</v>
      </c>
      <c r="P296" s="67">
        <v>0.81599999999999995</v>
      </c>
      <c r="Q296" s="69">
        <v>75000</v>
      </c>
      <c r="R296" s="47" t="s">
        <v>39</v>
      </c>
      <c r="S296" s="47" t="s">
        <v>78</v>
      </c>
      <c r="T296" s="68">
        <v>1.6934046</v>
      </c>
      <c r="U296" s="49" t="s">
        <v>43</v>
      </c>
      <c r="V296" s="47" t="s">
        <v>43</v>
      </c>
      <c r="W296" s="47" t="s">
        <v>43</v>
      </c>
      <c r="X296" s="47" t="s">
        <v>77</v>
      </c>
      <c r="Y296" s="67">
        <v>4.6399999999999997E-2</v>
      </c>
      <c r="Z296" s="47">
        <v>61</v>
      </c>
      <c r="AA296" s="47" t="s">
        <v>43</v>
      </c>
      <c r="AB296" s="47">
        <v>13</v>
      </c>
      <c r="AC296" s="47">
        <v>74</v>
      </c>
      <c r="AD296" s="47" t="s">
        <v>43</v>
      </c>
      <c r="AE296" s="47" t="s">
        <v>53</v>
      </c>
      <c r="AF296" s="47" t="s">
        <v>43</v>
      </c>
      <c r="AG296" s="47" t="s">
        <v>43</v>
      </c>
      <c r="AH296" s="47" t="s">
        <v>43</v>
      </c>
      <c r="AI296" s="47" t="s">
        <v>55</v>
      </c>
      <c r="AJ296" s="47" t="s">
        <v>43</v>
      </c>
      <c r="AK296" s="47" t="s">
        <v>43</v>
      </c>
      <c r="AL296" s="47" t="s">
        <v>43</v>
      </c>
      <c r="AM296" s="160" t="s">
        <v>66</v>
      </c>
      <c r="AN296" s="47" t="s">
        <v>43</v>
      </c>
      <c r="AO296" s="160">
        <v>0</v>
      </c>
      <c r="AP296" s="160">
        <v>0</v>
      </c>
      <c r="AQ296" s="47" t="s">
        <v>37</v>
      </c>
      <c r="AR296" s="47" t="s">
        <v>37</v>
      </c>
      <c r="AS296" s="49" t="s">
        <v>43</v>
      </c>
      <c r="AT296" s="47" t="s">
        <v>41</v>
      </c>
      <c r="AU296" s="47" t="s">
        <v>42</v>
      </c>
      <c r="AV296" s="73">
        <v>2</v>
      </c>
      <c r="AW296" s="47" t="s">
        <v>1983</v>
      </c>
      <c r="AX296" s="47">
        <v>1881</v>
      </c>
      <c r="AY296" s="47" t="s">
        <v>37</v>
      </c>
      <c r="AZ296" s="47" t="s">
        <v>43</v>
      </c>
      <c r="BA296" s="47" t="s">
        <v>1984</v>
      </c>
      <c r="BB296" s="47" t="s">
        <v>39</v>
      </c>
    </row>
    <row r="297" spans="1:54" s="14" customFormat="1" ht="228" x14ac:dyDescent="0.25">
      <c r="A297" s="73">
        <v>9001375306</v>
      </c>
      <c r="B297" s="47" t="s">
        <v>2274</v>
      </c>
      <c r="C297" s="144">
        <v>42461</v>
      </c>
      <c r="D297" s="47" t="s">
        <v>73</v>
      </c>
      <c r="E297" s="48" t="s">
        <v>48</v>
      </c>
      <c r="F297" s="48" t="s">
        <v>2275</v>
      </c>
      <c r="G297" s="48" t="s">
        <v>2276</v>
      </c>
      <c r="H297" s="48" t="s">
        <v>48</v>
      </c>
      <c r="I297" s="47" t="s">
        <v>74</v>
      </c>
      <c r="J297" s="47" t="s">
        <v>37</v>
      </c>
      <c r="K297" s="47" t="s">
        <v>2277</v>
      </c>
      <c r="L297" s="47">
        <v>143002</v>
      </c>
      <c r="M297" s="47" t="s">
        <v>57</v>
      </c>
      <c r="N297" s="69">
        <v>60000</v>
      </c>
      <c r="O297" s="69">
        <v>61200</v>
      </c>
      <c r="P297" s="67">
        <v>0.2225454</v>
      </c>
      <c r="Q297" s="69">
        <v>275000</v>
      </c>
      <c r="R297" s="47" t="s">
        <v>39</v>
      </c>
      <c r="S297" s="47" t="s">
        <v>79</v>
      </c>
      <c r="T297" s="68">
        <v>1.299844</v>
      </c>
      <c r="U297" s="49" t="s">
        <v>43</v>
      </c>
      <c r="V297" s="47" t="s">
        <v>43</v>
      </c>
      <c r="W297" s="47" t="s">
        <v>43</v>
      </c>
      <c r="X297" s="47" t="s">
        <v>44</v>
      </c>
      <c r="Y297" s="67">
        <v>3.8899999999999997E-2</v>
      </c>
      <c r="Z297" s="47">
        <v>51</v>
      </c>
      <c r="AA297" s="47">
        <v>48</v>
      </c>
      <c r="AB297" s="47">
        <v>15</v>
      </c>
      <c r="AC297" s="47">
        <v>66</v>
      </c>
      <c r="AD297" s="47">
        <v>63</v>
      </c>
      <c r="AE297" s="47" t="s">
        <v>53</v>
      </c>
      <c r="AF297" s="47" t="s">
        <v>53</v>
      </c>
      <c r="AG297" s="47" t="s">
        <v>43</v>
      </c>
      <c r="AH297" s="47" t="s">
        <v>43</v>
      </c>
      <c r="AI297" s="47" t="s">
        <v>40</v>
      </c>
      <c r="AJ297" s="47" t="s">
        <v>40</v>
      </c>
      <c r="AK297" s="47" t="s">
        <v>50</v>
      </c>
      <c r="AL297" s="47" t="s">
        <v>43</v>
      </c>
      <c r="AM297" s="160" t="s">
        <v>66</v>
      </c>
      <c r="AN297" s="47" t="s">
        <v>43</v>
      </c>
      <c r="AO297" s="160">
        <v>0</v>
      </c>
      <c r="AP297" s="160">
        <v>0</v>
      </c>
      <c r="AQ297" s="47" t="s">
        <v>37</v>
      </c>
      <c r="AR297" s="47" t="s">
        <v>37</v>
      </c>
      <c r="AS297" s="49">
        <v>0</v>
      </c>
      <c r="AT297" s="47" t="s">
        <v>41</v>
      </c>
      <c r="AU297" s="47" t="s">
        <v>58</v>
      </c>
      <c r="AV297" s="73">
        <v>4</v>
      </c>
      <c r="AW297" s="47" t="s">
        <v>2278</v>
      </c>
      <c r="AX297" s="47">
        <v>1930</v>
      </c>
      <c r="AY297" s="47" t="s">
        <v>37</v>
      </c>
      <c r="AZ297" s="47" t="s">
        <v>43</v>
      </c>
      <c r="BA297" s="47" t="s">
        <v>2279</v>
      </c>
      <c r="BB297" s="47" t="s">
        <v>39</v>
      </c>
    </row>
    <row r="298" spans="1:54" s="14" customFormat="1" ht="24" x14ac:dyDescent="0.25">
      <c r="A298" s="73">
        <v>9001375330</v>
      </c>
      <c r="B298" s="47" t="s">
        <v>2254</v>
      </c>
      <c r="C298" s="144">
        <v>42461</v>
      </c>
      <c r="D298" s="47" t="s">
        <v>264</v>
      </c>
      <c r="E298" s="48" t="s">
        <v>48</v>
      </c>
      <c r="F298" s="48" t="s">
        <v>48</v>
      </c>
      <c r="G298" s="48" t="s">
        <v>2255</v>
      </c>
      <c r="H298" s="48" t="s">
        <v>48</v>
      </c>
      <c r="I298" s="47" t="s">
        <v>74</v>
      </c>
      <c r="J298" s="47" t="s">
        <v>37</v>
      </c>
      <c r="K298" s="47" t="s">
        <v>2256</v>
      </c>
      <c r="L298" s="47">
        <v>529810</v>
      </c>
      <c r="M298" s="47" t="s">
        <v>38</v>
      </c>
      <c r="N298" s="69">
        <v>371246</v>
      </c>
      <c r="O298" s="69">
        <v>372245</v>
      </c>
      <c r="P298" s="67">
        <v>0.75201759999999995</v>
      </c>
      <c r="Q298" s="69">
        <v>495000</v>
      </c>
      <c r="R298" s="47" t="s">
        <v>37</v>
      </c>
      <c r="S298" s="47" t="s">
        <v>43</v>
      </c>
      <c r="T298" s="47" t="s">
        <v>43</v>
      </c>
      <c r="U298" s="69">
        <v>494995</v>
      </c>
      <c r="V298" s="47" t="s">
        <v>205</v>
      </c>
      <c r="W298" s="47" t="s">
        <v>43</v>
      </c>
      <c r="X298" s="47" t="s">
        <v>44</v>
      </c>
      <c r="Y298" s="67">
        <v>3.44E-2</v>
      </c>
      <c r="Z298" s="47">
        <v>34</v>
      </c>
      <c r="AA298" s="47">
        <v>36</v>
      </c>
      <c r="AB298" s="47">
        <v>35</v>
      </c>
      <c r="AC298" s="47">
        <v>69</v>
      </c>
      <c r="AD298" s="47">
        <v>71</v>
      </c>
      <c r="AE298" s="47" t="s">
        <v>53</v>
      </c>
      <c r="AF298" s="47" t="s">
        <v>53</v>
      </c>
      <c r="AG298" s="47" t="s">
        <v>37</v>
      </c>
      <c r="AH298" s="47" t="s">
        <v>37</v>
      </c>
      <c r="AI298" s="47" t="s">
        <v>40</v>
      </c>
      <c r="AJ298" s="47" t="s">
        <v>40</v>
      </c>
      <c r="AK298" s="47" t="s">
        <v>50</v>
      </c>
      <c r="AL298" s="47" t="s">
        <v>65</v>
      </c>
      <c r="AM298" s="160" t="s">
        <v>48</v>
      </c>
      <c r="AN298" s="47" t="s">
        <v>67</v>
      </c>
      <c r="AO298" s="160">
        <v>0</v>
      </c>
      <c r="AP298" s="160"/>
      <c r="AQ298" s="47" t="s">
        <v>37</v>
      </c>
      <c r="AR298" s="47" t="s">
        <v>37</v>
      </c>
      <c r="AS298" s="49" t="s">
        <v>43</v>
      </c>
      <c r="AT298" s="47" t="s">
        <v>41</v>
      </c>
      <c r="AU298" s="47" t="s">
        <v>58</v>
      </c>
      <c r="AV298" s="73">
        <v>4</v>
      </c>
      <c r="AW298" s="47" t="s">
        <v>2257</v>
      </c>
      <c r="AX298" s="47">
        <v>2016</v>
      </c>
      <c r="AY298" s="47" t="s">
        <v>37</v>
      </c>
      <c r="AZ298" s="47" t="s">
        <v>43</v>
      </c>
      <c r="BA298" s="47" t="s">
        <v>2258</v>
      </c>
      <c r="BB298" s="47" t="s">
        <v>39</v>
      </c>
    </row>
    <row r="299" spans="1:54" s="14" customFormat="1" ht="48" x14ac:dyDescent="0.25">
      <c r="A299" s="73">
        <v>9001375353</v>
      </c>
      <c r="B299" s="47" t="s">
        <v>2246</v>
      </c>
      <c r="C299" s="144">
        <v>42461</v>
      </c>
      <c r="D299" s="47" t="s">
        <v>264</v>
      </c>
      <c r="E299" s="48" t="s">
        <v>48</v>
      </c>
      <c r="F299" s="48" t="s">
        <v>48</v>
      </c>
      <c r="G299" s="48" t="s">
        <v>2247</v>
      </c>
      <c r="H299" s="48" t="s">
        <v>48</v>
      </c>
      <c r="I299" s="47" t="s">
        <v>81</v>
      </c>
      <c r="J299" s="47" t="s">
        <v>37</v>
      </c>
      <c r="K299" s="47" t="s">
        <v>2248</v>
      </c>
      <c r="L299" s="47">
        <v>305324</v>
      </c>
      <c r="M299" s="47" t="s">
        <v>57</v>
      </c>
      <c r="N299" s="69">
        <v>171495</v>
      </c>
      <c r="O299" s="69">
        <v>171495</v>
      </c>
      <c r="P299" s="67">
        <v>0.68598000000000003</v>
      </c>
      <c r="Q299" s="69">
        <v>250000</v>
      </c>
      <c r="R299" s="47" t="s">
        <v>37</v>
      </c>
      <c r="S299" s="47" t="s">
        <v>43</v>
      </c>
      <c r="T299" s="47" t="s">
        <v>43</v>
      </c>
      <c r="U299" s="49" t="s">
        <v>43</v>
      </c>
      <c r="V299" s="47" t="s">
        <v>43</v>
      </c>
      <c r="W299" s="47" t="s">
        <v>43</v>
      </c>
      <c r="X299" s="47" t="s">
        <v>44</v>
      </c>
      <c r="Y299" s="67">
        <v>3.8899999999999997E-2</v>
      </c>
      <c r="Z299" s="47">
        <v>41</v>
      </c>
      <c r="AA299" s="47">
        <v>41</v>
      </c>
      <c r="AB299" s="47">
        <v>20</v>
      </c>
      <c r="AC299" s="47">
        <v>61</v>
      </c>
      <c r="AD299" s="47">
        <v>61</v>
      </c>
      <c r="AE299" s="47" t="s">
        <v>53</v>
      </c>
      <c r="AF299" s="47" t="s">
        <v>53</v>
      </c>
      <c r="AG299" s="47" t="s">
        <v>37</v>
      </c>
      <c r="AH299" s="47" t="s">
        <v>43</v>
      </c>
      <c r="AI299" s="47" t="s">
        <v>40</v>
      </c>
      <c r="AJ299" s="47" t="s">
        <v>40</v>
      </c>
      <c r="AK299" s="47" t="s">
        <v>50</v>
      </c>
      <c r="AL299" s="47" t="s">
        <v>65</v>
      </c>
      <c r="AM299" s="158">
        <v>37766</v>
      </c>
      <c r="AN299" s="47" t="s">
        <v>45</v>
      </c>
      <c r="AO299" s="158">
        <v>11459</v>
      </c>
      <c r="AP299" s="158">
        <v>49225</v>
      </c>
      <c r="AQ299" s="47" t="s">
        <v>37</v>
      </c>
      <c r="AR299" s="47" t="s">
        <v>37</v>
      </c>
      <c r="AS299" s="49">
        <v>0</v>
      </c>
      <c r="AT299" s="47" t="s">
        <v>41</v>
      </c>
      <c r="AU299" s="47" t="s">
        <v>58</v>
      </c>
      <c r="AV299" s="73">
        <v>4</v>
      </c>
      <c r="AW299" s="47" t="s">
        <v>2249</v>
      </c>
      <c r="AX299" s="47">
        <v>2003</v>
      </c>
      <c r="AY299" s="47" t="s">
        <v>37</v>
      </c>
      <c r="AZ299" s="47" t="s">
        <v>43</v>
      </c>
      <c r="BA299" s="47" t="s">
        <v>2250</v>
      </c>
      <c r="BB299" s="47" t="s">
        <v>39</v>
      </c>
    </row>
    <row r="300" spans="1:54" s="14" customFormat="1" ht="72" x14ac:dyDescent="0.25">
      <c r="A300" s="73">
        <v>9001375512</v>
      </c>
      <c r="B300" s="47" t="s">
        <v>2285</v>
      </c>
      <c r="C300" s="144">
        <v>42461</v>
      </c>
      <c r="D300" s="47" t="s">
        <v>264</v>
      </c>
      <c r="E300" s="48" t="s">
        <v>48</v>
      </c>
      <c r="F300" s="48" t="s">
        <v>48</v>
      </c>
      <c r="G300" s="48" t="s">
        <v>2286</v>
      </c>
      <c r="H300" s="48" t="s">
        <v>48</v>
      </c>
      <c r="I300" s="47" t="s">
        <v>72</v>
      </c>
      <c r="J300" s="47" t="s">
        <v>37</v>
      </c>
      <c r="K300" s="47" t="s">
        <v>2287</v>
      </c>
      <c r="L300" s="47">
        <v>510205</v>
      </c>
      <c r="M300" s="47" t="s">
        <v>38</v>
      </c>
      <c r="N300" s="69">
        <v>117500</v>
      </c>
      <c r="O300" s="69">
        <v>117500</v>
      </c>
      <c r="P300" s="67">
        <v>0.70149249999999996</v>
      </c>
      <c r="Q300" s="69">
        <v>167500</v>
      </c>
      <c r="R300" s="47" t="s">
        <v>37</v>
      </c>
      <c r="S300" s="47" t="s">
        <v>43</v>
      </c>
      <c r="T300" s="47" t="s">
        <v>43</v>
      </c>
      <c r="U300" s="69">
        <v>167500</v>
      </c>
      <c r="V300" s="47" t="s">
        <v>51</v>
      </c>
      <c r="W300" s="66">
        <v>50000</v>
      </c>
      <c r="X300" s="47" t="s">
        <v>44</v>
      </c>
      <c r="Y300" s="67">
        <v>3.8899999999999997E-2</v>
      </c>
      <c r="Z300" s="47">
        <v>37</v>
      </c>
      <c r="AA300" s="47">
        <v>31</v>
      </c>
      <c r="AB300" s="47">
        <v>25</v>
      </c>
      <c r="AC300" s="47">
        <v>62</v>
      </c>
      <c r="AD300" s="47">
        <v>56</v>
      </c>
      <c r="AE300" s="47" t="s">
        <v>49</v>
      </c>
      <c r="AF300" s="47" t="s">
        <v>49</v>
      </c>
      <c r="AG300" s="47" t="s">
        <v>37</v>
      </c>
      <c r="AH300" s="47" t="s">
        <v>39</v>
      </c>
      <c r="AI300" s="47" t="s">
        <v>61</v>
      </c>
      <c r="AJ300" s="47" t="s">
        <v>61</v>
      </c>
      <c r="AK300" s="47" t="s">
        <v>164</v>
      </c>
      <c r="AL300" s="47" t="s">
        <v>45</v>
      </c>
      <c r="AM300" s="158">
        <v>40000</v>
      </c>
      <c r="AN300" s="47" t="s">
        <v>45</v>
      </c>
      <c r="AO300" s="160"/>
      <c r="AP300" s="160"/>
      <c r="AQ300" s="47" t="s">
        <v>37</v>
      </c>
      <c r="AR300" s="47" t="s">
        <v>37</v>
      </c>
      <c r="AS300" s="49" t="s">
        <v>43</v>
      </c>
      <c r="AT300" s="47" t="s">
        <v>41</v>
      </c>
      <c r="AU300" s="47" t="s">
        <v>42</v>
      </c>
      <c r="AV300" s="73">
        <v>2</v>
      </c>
      <c r="AW300" s="47" t="s">
        <v>2288</v>
      </c>
      <c r="AX300" s="47">
        <v>1906</v>
      </c>
      <c r="AY300" s="47" t="s">
        <v>37</v>
      </c>
      <c r="AZ300" s="47" t="s">
        <v>43</v>
      </c>
      <c r="BA300" s="47" t="s">
        <v>2289</v>
      </c>
      <c r="BB300" s="47" t="s">
        <v>39</v>
      </c>
    </row>
    <row r="301" spans="1:54" s="14" customFormat="1" ht="24" x14ac:dyDescent="0.25">
      <c r="A301" s="73">
        <v>9001375523</v>
      </c>
      <c r="B301" s="47" t="s">
        <v>2196</v>
      </c>
      <c r="C301" s="144">
        <v>42461</v>
      </c>
      <c r="D301" s="47" t="s">
        <v>62</v>
      </c>
      <c r="E301" s="48" t="s">
        <v>48</v>
      </c>
      <c r="F301" s="48" t="s">
        <v>48</v>
      </c>
      <c r="G301" s="48" t="s">
        <v>48</v>
      </c>
      <c r="H301" s="48" t="s">
        <v>2197</v>
      </c>
      <c r="I301" s="47" t="s">
        <v>1252</v>
      </c>
      <c r="J301" s="47" t="s">
        <v>37</v>
      </c>
      <c r="K301" s="47" t="s">
        <v>48</v>
      </c>
      <c r="L301" s="47">
        <v>607668</v>
      </c>
      <c r="M301" s="47" t="s">
        <v>57</v>
      </c>
      <c r="N301" s="69">
        <v>131000</v>
      </c>
      <c r="O301" s="69">
        <v>131000</v>
      </c>
      <c r="P301" s="67">
        <v>0.81874999999999998</v>
      </c>
      <c r="Q301" s="69">
        <v>160000</v>
      </c>
      <c r="R301" s="47" t="s">
        <v>37</v>
      </c>
      <c r="S301" s="47" t="s">
        <v>43</v>
      </c>
      <c r="T301" s="47" t="s">
        <v>43</v>
      </c>
      <c r="U301" s="49" t="s">
        <v>43</v>
      </c>
      <c r="V301" s="47" t="s">
        <v>43</v>
      </c>
      <c r="W301" s="47" t="s">
        <v>43</v>
      </c>
      <c r="X301" s="47" t="s">
        <v>44</v>
      </c>
      <c r="Y301" s="67">
        <v>4.99E-2</v>
      </c>
      <c r="Z301" s="47">
        <v>34</v>
      </c>
      <c r="AA301" s="47">
        <v>34</v>
      </c>
      <c r="AB301" s="47">
        <v>25</v>
      </c>
      <c r="AC301" s="47">
        <v>59</v>
      </c>
      <c r="AD301" s="47">
        <v>59</v>
      </c>
      <c r="AE301" s="47" t="s">
        <v>53</v>
      </c>
      <c r="AF301" s="47" t="s">
        <v>53</v>
      </c>
      <c r="AG301" s="47" t="s">
        <v>37</v>
      </c>
      <c r="AH301" s="47" t="s">
        <v>43</v>
      </c>
      <c r="AI301" s="47" t="s">
        <v>40</v>
      </c>
      <c r="AJ301" s="47" t="s">
        <v>40</v>
      </c>
      <c r="AK301" s="47" t="s">
        <v>50</v>
      </c>
      <c r="AL301" s="47" t="s">
        <v>45</v>
      </c>
      <c r="AM301" s="158">
        <v>41139</v>
      </c>
      <c r="AN301" s="47" t="s">
        <v>45</v>
      </c>
      <c r="AO301" s="160"/>
      <c r="AP301" s="160"/>
      <c r="AQ301" s="47" t="s">
        <v>37</v>
      </c>
      <c r="AR301" s="47" t="s">
        <v>37</v>
      </c>
      <c r="AS301" s="49">
        <v>0</v>
      </c>
      <c r="AT301" s="47" t="s">
        <v>41</v>
      </c>
      <c r="AU301" s="47" t="s">
        <v>58</v>
      </c>
      <c r="AV301" s="73">
        <v>3</v>
      </c>
      <c r="AW301" s="47" t="s">
        <v>2198</v>
      </c>
      <c r="AX301" s="47">
        <v>1988</v>
      </c>
      <c r="AY301" s="47" t="s">
        <v>37</v>
      </c>
      <c r="AZ301" s="47" t="s">
        <v>43</v>
      </c>
      <c r="BA301" s="47" t="s">
        <v>2199</v>
      </c>
      <c r="BB301" s="47" t="s">
        <v>39</v>
      </c>
    </row>
    <row r="302" spans="1:54" s="14" customFormat="1" ht="48" x14ac:dyDescent="0.25">
      <c r="A302" s="73">
        <v>9001375587</v>
      </c>
      <c r="B302" s="47" t="s">
        <v>1971</v>
      </c>
      <c r="C302" s="144">
        <v>42461</v>
      </c>
      <c r="D302" s="47" t="s">
        <v>264</v>
      </c>
      <c r="E302" s="48" t="s">
        <v>48</v>
      </c>
      <c r="F302" s="48" t="s">
        <v>48</v>
      </c>
      <c r="G302" s="48" t="s">
        <v>1972</v>
      </c>
      <c r="H302" s="48" t="s">
        <v>89</v>
      </c>
      <c r="I302" s="47" t="s">
        <v>72</v>
      </c>
      <c r="J302" s="47" t="s">
        <v>37</v>
      </c>
      <c r="K302" s="47" t="s">
        <v>48</v>
      </c>
      <c r="L302" s="47">
        <v>404016</v>
      </c>
      <c r="M302" s="47" t="s">
        <v>38</v>
      </c>
      <c r="N302" s="69">
        <v>208250</v>
      </c>
      <c r="O302" s="69">
        <v>209549</v>
      </c>
      <c r="P302" s="67">
        <v>0.85530200000000001</v>
      </c>
      <c r="Q302" s="69">
        <v>245000</v>
      </c>
      <c r="R302" s="47" t="s">
        <v>37</v>
      </c>
      <c r="S302" s="47" t="s">
        <v>43</v>
      </c>
      <c r="T302" s="47" t="s">
        <v>43</v>
      </c>
      <c r="U302" s="69">
        <v>245000</v>
      </c>
      <c r="V302" s="47" t="s">
        <v>51</v>
      </c>
      <c r="W302" s="66">
        <v>5000</v>
      </c>
      <c r="X302" s="47" t="s">
        <v>44</v>
      </c>
      <c r="Y302" s="67">
        <v>4.4900000000000002E-2</v>
      </c>
      <c r="Z302" s="47">
        <v>27</v>
      </c>
      <c r="AA302" s="47">
        <v>28</v>
      </c>
      <c r="AB302" s="47">
        <v>35</v>
      </c>
      <c r="AC302" s="47">
        <v>62</v>
      </c>
      <c r="AD302" s="47">
        <v>63</v>
      </c>
      <c r="AE302" s="47" t="s">
        <v>60</v>
      </c>
      <c r="AF302" s="47" t="s">
        <v>60</v>
      </c>
      <c r="AG302" s="47" t="s">
        <v>37</v>
      </c>
      <c r="AH302" s="47" t="s">
        <v>39</v>
      </c>
      <c r="AI302" s="47" t="s">
        <v>55</v>
      </c>
      <c r="AJ302" s="47" t="s">
        <v>55</v>
      </c>
      <c r="AK302" s="47" t="s">
        <v>164</v>
      </c>
      <c r="AL302" s="47" t="s">
        <v>45</v>
      </c>
      <c r="AM302" s="158">
        <v>26176</v>
      </c>
      <c r="AN302" s="47" t="s">
        <v>45</v>
      </c>
      <c r="AO302" s="158">
        <v>26000</v>
      </c>
      <c r="AP302" s="158">
        <v>52176</v>
      </c>
      <c r="AQ302" s="47" t="s">
        <v>37</v>
      </c>
      <c r="AR302" s="47" t="s">
        <v>37</v>
      </c>
      <c r="AS302" s="49" t="s">
        <v>43</v>
      </c>
      <c r="AT302" s="47" t="s">
        <v>75</v>
      </c>
      <c r="AU302" s="47" t="s">
        <v>84</v>
      </c>
      <c r="AV302" s="73">
        <v>1</v>
      </c>
      <c r="AW302" s="47" t="s">
        <v>1973</v>
      </c>
      <c r="AX302" s="47">
        <v>1921</v>
      </c>
      <c r="AY302" s="47" t="s">
        <v>39</v>
      </c>
      <c r="AZ302" s="47">
        <v>93</v>
      </c>
      <c r="BA302" s="47" t="s">
        <v>1974</v>
      </c>
      <c r="BB302" s="47" t="s">
        <v>39</v>
      </c>
    </row>
    <row r="303" spans="1:54" s="14" customFormat="1" ht="156" x14ac:dyDescent="0.25">
      <c r="A303" s="73">
        <v>9001375592</v>
      </c>
      <c r="B303" s="47" t="s">
        <v>2033</v>
      </c>
      <c r="C303" s="144">
        <v>42461</v>
      </c>
      <c r="D303" s="47" t="s">
        <v>264</v>
      </c>
      <c r="E303" s="48" t="s">
        <v>48</v>
      </c>
      <c r="F303" s="48" t="s">
        <v>48</v>
      </c>
      <c r="G303" s="48" t="s">
        <v>2034</v>
      </c>
      <c r="H303" s="48" t="s">
        <v>89</v>
      </c>
      <c r="I303" s="47" t="s">
        <v>56</v>
      </c>
      <c r="J303" s="47" t="s">
        <v>37</v>
      </c>
      <c r="K303" s="47" t="s">
        <v>48</v>
      </c>
      <c r="L303" s="47">
        <v>496797</v>
      </c>
      <c r="M303" s="47" t="s">
        <v>38</v>
      </c>
      <c r="N303" s="69">
        <v>91800</v>
      </c>
      <c r="O303" s="69">
        <v>91800</v>
      </c>
      <c r="P303" s="67">
        <v>0.39568959999999997</v>
      </c>
      <c r="Q303" s="69">
        <v>232000</v>
      </c>
      <c r="R303" s="47" t="s">
        <v>37</v>
      </c>
      <c r="S303" s="47" t="s">
        <v>43</v>
      </c>
      <c r="T303" s="47" t="s">
        <v>43</v>
      </c>
      <c r="U303" s="69">
        <v>232000</v>
      </c>
      <c r="V303" s="47" t="s">
        <v>51</v>
      </c>
      <c r="W303" s="66">
        <v>100000</v>
      </c>
      <c r="X303" s="47" t="s">
        <v>44</v>
      </c>
      <c r="Y303" s="67">
        <v>3.7900000000000003E-2</v>
      </c>
      <c r="Z303" s="47">
        <v>49</v>
      </c>
      <c r="AA303" s="47" t="s">
        <v>43</v>
      </c>
      <c r="AB303" s="47">
        <v>21</v>
      </c>
      <c r="AC303" s="47">
        <v>70</v>
      </c>
      <c r="AD303" s="47" t="s">
        <v>43</v>
      </c>
      <c r="AE303" s="47" t="s">
        <v>49</v>
      </c>
      <c r="AF303" s="47" t="s">
        <v>43</v>
      </c>
      <c r="AG303" s="47" t="s">
        <v>39</v>
      </c>
      <c r="AH303" s="47" t="s">
        <v>37</v>
      </c>
      <c r="AI303" s="47" t="s">
        <v>55</v>
      </c>
      <c r="AJ303" s="47" t="s">
        <v>43</v>
      </c>
      <c r="AK303" s="47" t="s">
        <v>43</v>
      </c>
      <c r="AL303" s="47" t="s">
        <v>65</v>
      </c>
      <c r="AM303" s="158">
        <v>26500</v>
      </c>
      <c r="AN303" s="47" t="s">
        <v>43</v>
      </c>
      <c r="AO303" s="160">
        <v>0</v>
      </c>
      <c r="AP303" s="158">
        <v>26500</v>
      </c>
      <c r="AQ303" s="47" t="s">
        <v>37</v>
      </c>
      <c r="AR303" s="47" t="s">
        <v>37</v>
      </c>
      <c r="AS303" s="49" t="s">
        <v>43</v>
      </c>
      <c r="AT303" s="47" t="s">
        <v>41</v>
      </c>
      <c r="AU303" s="47" t="s">
        <v>42</v>
      </c>
      <c r="AV303" s="73">
        <v>4</v>
      </c>
      <c r="AW303" s="47" t="s">
        <v>2035</v>
      </c>
      <c r="AX303" s="47">
        <v>1850</v>
      </c>
      <c r="AY303" s="47" t="s">
        <v>37</v>
      </c>
      <c r="AZ303" s="47" t="s">
        <v>43</v>
      </c>
      <c r="BA303" s="47" t="s">
        <v>2036</v>
      </c>
      <c r="BB303" s="47" t="s">
        <v>39</v>
      </c>
    </row>
    <row r="304" spans="1:54" s="14" customFormat="1" ht="24" x14ac:dyDescent="0.25">
      <c r="A304" s="73">
        <v>9001375706</v>
      </c>
      <c r="B304" s="47" t="s">
        <v>2092</v>
      </c>
      <c r="C304" s="144">
        <v>42461</v>
      </c>
      <c r="D304" s="47" t="s">
        <v>62</v>
      </c>
      <c r="E304" s="48" t="s">
        <v>48</v>
      </c>
      <c r="F304" s="48" t="s">
        <v>48</v>
      </c>
      <c r="G304" s="48" t="s">
        <v>48</v>
      </c>
      <c r="H304" s="48" t="s">
        <v>48</v>
      </c>
      <c r="I304" s="47" t="s">
        <v>56</v>
      </c>
      <c r="J304" s="47" t="s">
        <v>37</v>
      </c>
      <c r="K304" s="47" t="s">
        <v>2093</v>
      </c>
      <c r="L304" s="47">
        <v>304225</v>
      </c>
      <c r="M304" s="47" t="s">
        <v>57</v>
      </c>
      <c r="N304" s="69">
        <v>150000</v>
      </c>
      <c r="O304" s="69">
        <v>150000</v>
      </c>
      <c r="P304" s="67">
        <v>0.46153840000000002</v>
      </c>
      <c r="Q304" s="69">
        <v>325000</v>
      </c>
      <c r="R304" s="47" t="s">
        <v>37</v>
      </c>
      <c r="S304" s="47" t="s">
        <v>43</v>
      </c>
      <c r="T304" s="47" t="s">
        <v>43</v>
      </c>
      <c r="U304" s="49" t="s">
        <v>43</v>
      </c>
      <c r="V304" s="47" t="s">
        <v>43</v>
      </c>
      <c r="W304" s="47" t="s">
        <v>43</v>
      </c>
      <c r="X304" s="47" t="s">
        <v>44</v>
      </c>
      <c r="Y304" s="67">
        <v>3.8899999999999997E-2</v>
      </c>
      <c r="Z304" s="47">
        <v>31</v>
      </c>
      <c r="AA304" s="47">
        <v>31</v>
      </c>
      <c r="AB304" s="47">
        <v>25</v>
      </c>
      <c r="AC304" s="47">
        <v>56</v>
      </c>
      <c r="AD304" s="47">
        <v>56</v>
      </c>
      <c r="AE304" s="47" t="s">
        <v>80</v>
      </c>
      <c r="AF304" s="47" t="s">
        <v>80</v>
      </c>
      <c r="AG304" s="47" t="s">
        <v>37</v>
      </c>
      <c r="AH304" s="47" t="s">
        <v>43</v>
      </c>
      <c r="AI304" s="47" t="s">
        <v>40</v>
      </c>
      <c r="AJ304" s="47" t="s">
        <v>40</v>
      </c>
      <c r="AK304" s="47" t="s">
        <v>50</v>
      </c>
      <c r="AL304" s="47" t="s">
        <v>65</v>
      </c>
      <c r="AM304" s="158">
        <v>42796</v>
      </c>
      <c r="AN304" s="47" t="s">
        <v>45</v>
      </c>
      <c r="AO304" s="160"/>
      <c r="AP304" s="160"/>
      <c r="AQ304" s="47" t="s">
        <v>37</v>
      </c>
      <c r="AR304" s="47" t="s">
        <v>37</v>
      </c>
      <c r="AS304" s="69">
        <v>150000</v>
      </c>
      <c r="AT304" s="47" t="s">
        <v>41</v>
      </c>
      <c r="AU304" s="47" t="s">
        <v>58</v>
      </c>
      <c r="AV304" s="73">
        <v>4</v>
      </c>
      <c r="AW304" s="47" t="s">
        <v>2094</v>
      </c>
      <c r="AX304" s="47">
        <v>2016</v>
      </c>
      <c r="AY304" s="47" t="s">
        <v>37</v>
      </c>
      <c r="AZ304" s="47" t="s">
        <v>43</v>
      </c>
      <c r="BA304" s="47" t="s">
        <v>2095</v>
      </c>
      <c r="BB304" s="47" t="s">
        <v>39</v>
      </c>
    </row>
    <row r="305" spans="1:54" s="14" customFormat="1" ht="60" x14ac:dyDescent="0.25">
      <c r="A305" s="73">
        <v>9001375716</v>
      </c>
      <c r="B305" s="47" t="s">
        <v>2217</v>
      </c>
      <c r="C305" s="144">
        <v>42461</v>
      </c>
      <c r="D305" s="47" t="s">
        <v>264</v>
      </c>
      <c r="E305" s="48" t="s">
        <v>48</v>
      </c>
      <c r="F305" s="48" t="s">
        <v>48</v>
      </c>
      <c r="G305" s="48" t="s">
        <v>212</v>
      </c>
      <c r="H305" s="48" t="s">
        <v>48</v>
      </c>
      <c r="I305" s="47" t="s">
        <v>68</v>
      </c>
      <c r="J305" s="47" t="s">
        <v>37</v>
      </c>
      <c r="K305" s="47" t="s">
        <v>2218</v>
      </c>
      <c r="L305" s="47">
        <v>487395</v>
      </c>
      <c r="M305" s="47" t="s">
        <v>57</v>
      </c>
      <c r="N305" s="69">
        <v>112372</v>
      </c>
      <c r="O305" s="69">
        <v>112372</v>
      </c>
      <c r="P305" s="67">
        <v>0.77497930000000004</v>
      </c>
      <c r="Q305" s="69">
        <v>145000</v>
      </c>
      <c r="R305" s="47" t="s">
        <v>37</v>
      </c>
      <c r="S305" s="47" t="s">
        <v>43</v>
      </c>
      <c r="T305" s="47" t="s">
        <v>43</v>
      </c>
      <c r="U305" s="49" t="s">
        <v>43</v>
      </c>
      <c r="V305" s="47" t="s">
        <v>43</v>
      </c>
      <c r="W305" s="47" t="s">
        <v>43</v>
      </c>
      <c r="X305" s="47" t="s">
        <v>44</v>
      </c>
      <c r="Y305" s="67">
        <v>4.3400000000000001E-2</v>
      </c>
      <c r="Z305" s="47">
        <v>48</v>
      </c>
      <c r="AA305" s="47" t="s">
        <v>43</v>
      </c>
      <c r="AB305" s="47">
        <v>19</v>
      </c>
      <c r="AC305" s="47">
        <v>67</v>
      </c>
      <c r="AD305" s="47" t="s">
        <v>43</v>
      </c>
      <c r="AE305" s="47" t="s">
        <v>53</v>
      </c>
      <c r="AF305" s="47" t="s">
        <v>43</v>
      </c>
      <c r="AG305" s="47" t="s">
        <v>37</v>
      </c>
      <c r="AH305" s="47" t="s">
        <v>43</v>
      </c>
      <c r="AI305" s="47" t="s">
        <v>55</v>
      </c>
      <c r="AJ305" s="47" t="s">
        <v>43</v>
      </c>
      <c r="AK305" s="47" t="s">
        <v>43</v>
      </c>
      <c r="AL305" s="47" t="s">
        <v>45</v>
      </c>
      <c r="AM305" s="158">
        <v>38300</v>
      </c>
      <c r="AN305" s="47" t="s">
        <v>43</v>
      </c>
      <c r="AO305" s="160">
        <v>0</v>
      </c>
      <c r="AP305" s="158">
        <v>38300</v>
      </c>
      <c r="AQ305" s="47" t="s">
        <v>37</v>
      </c>
      <c r="AR305" s="47" t="s">
        <v>37</v>
      </c>
      <c r="AS305" s="69">
        <v>13782</v>
      </c>
      <c r="AT305" s="47" t="s">
        <v>75</v>
      </c>
      <c r="AU305" s="47" t="s">
        <v>76</v>
      </c>
      <c r="AV305" s="73">
        <v>2</v>
      </c>
      <c r="AW305" s="47" t="s">
        <v>2219</v>
      </c>
      <c r="AX305" s="47">
        <v>1996</v>
      </c>
      <c r="AY305" s="47" t="s">
        <v>39</v>
      </c>
      <c r="AZ305" s="47">
        <v>973</v>
      </c>
      <c r="BA305" s="47" t="s">
        <v>2220</v>
      </c>
      <c r="BB305" s="47" t="s">
        <v>39</v>
      </c>
    </row>
    <row r="306" spans="1:54" s="14" customFormat="1" ht="108" x14ac:dyDescent="0.25">
      <c r="A306" s="73">
        <v>9001375799</v>
      </c>
      <c r="B306" s="47" t="s">
        <v>2078</v>
      </c>
      <c r="C306" s="144">
        <v>42461</v>
      </c>
      <c r="D306" s="47" t="s">
        <v>62</v>
      </c>
      <c r="E306" s="48" t="s">
        <v>48</v>
      </c>
      <c r="F306" s="48" t="s">
        <v>48</v>
      </c>
      <c r="G306" s="48" t="s">
        <v>48</v>
      </c>
      <c r="H306" s="48" t="s">
        <v>2079</v>
      </c>
      <c r="I306" s="47" t="s">
        <v>71</v>
      </c>
      <c r="J306" s="47" t="s">
        <v>37</v>
      </c>
      <c r="K306" s="47" t="s">
        <v>2080</v>
      </c>
      <c r="L306" s="47">
        <v>471616</v>
      </c>
      <c r="M306" s="47" t="s">
        <v>38</v>
      </c>
      <c r="N306" s="69">
        <v>460000</v>
      </c>
      <c r="O306" s="69">
        <v>460999</v>
      </c>
      <c r="P306" s="67">
        <v>0.80173729999999999</v>
      </c>
      <c r="Q306" s="69">
        <v>575000</v>
      </c>
      <c r="R306" s="47" t="s">
        <v>37</v>
      </c>
      <c r="S306" s="47" t="s">
        <v>43</v>
      </c>
      <c r="T306" s="47" t="s">
        <v>43</v>
      </c>
      <c r="U306" s="69">
        <v>575000</v>
      </c>
      <c r="V306" s="47" t="s">
        <v>51</v>
      </c>
      <c r="W306" s="47" t="s">
        <v>43</v>
      </c>
      <c r="X306" s="47" t="s">
        <v>44</v>
      </c>
      <c r="Y306" s="67">
        <v>3.9399999999999998E-2</v>
      </c>
      <c r="Z306" s="47">
        <v>37</v>
      </c>
      <c r="AA306" s="47">
        <v>39</v>
      </c>
      <c r="AB306" s="47">
        <v>28</v>
      </c>
      <c r="AC306" s="47">
        <v>65</v>
      </c>
      <c r="AD306" s="47">
        <v>67</v>
      </c>
      <c r="AE306" s="47" t="s">
        <v>53</v>
      </c>
      <c r="AF306" s="47" t="s">
        <v>53</v>
      </c>
      <c r="AG306" s="47" t="s">
        <v>37</v>
      </c>
      <c r="AH306" s="47" t="s">
        <v>37</v>
      </c>
      <c r="AI306" s="47" t="s">
        <v>40</v>
      </c>
      <c r="AJ306" s="47" t="s">
        <v>40</v>
      </c>
      <c r="AK306" s="47" t="s">
        <v>50</v>
      </c>
      <c r="AL306" s="47" t="s">
        <v>65</v>
      </c>
      <c r="AM306" s="158">
        <v>52475</v>
      </c>
      <c r="AN306" s="47" t="s">
        <v>65</v>
      </c>
      <c r="AO306" s="160"/>
      <c r="AP306" s="160"/>
      <c r="AQ306" s="47" t="s">
        <v>37</v>
      </c>
      <c r="AR306" s="47" t="s">
        <v>37</v>
      </c>
      <c r="AS306" s="49" t="s">
        <v>43</v>
      </c>
      <c r="AT306" s="47" t="s">
        <v>69</v>
      </c>
      <c r="AU306" s="47" t="s">
        <v>58</v>
      </c>
      <c r="AV306" s="73">
        <v>4</v>
      </c>
      <c r="AW306" s="47" t="s">
        <v>2081</v>
      </c>
      <c r="AX306" s="47">
        <v>1930</v>
      </c>
      <c r="AY306" s="47" t="s">
        <v>37</v>
      </c>
      <c r="AZ306" s="47" t="s">
        <v>43</v>
      </c>
      <c r="BA306" s="47" t="s">
        <v>2082</v>
      </c>
      <c r="BB306" s="47" t="s">
        <v>39</v>
      </c>
    </row>
    <row r="307" spans="1:54" s="14" customFormat="1" ht="60" x14ac:dyDescent="0.25">
      <c r="A307" s="73">
        <v>9001376112</v>
      </c>
      <c r="B307" s="47" t="s">
        <v>2170</v>
      </c>
      <c r="C307" s="144">
        <v>42461</v>
      </c>
      <c r="D307" s="47" t="s">
        <v>62</v>
      </c>
      <c r="E307" s="48" t="s">
        <v>48</v>
      </c>
      <c r="F307" s="48" t="s">
        <v>48</v>
      </c>
      <c r="G307" s="48" t="s">
        <v>48</v>
      </c>
      <c r="H307" s="48" t="s">
        <v>2171</v>
      </c>
      <c r="I307" s="47" t="s">
        <v>72</v>
      </c>
      <c r="J307" s="47" t="s">
        <v>37</v>
      </c>
      <c r="K307" s="47" t="s">
        <v>2172</v>
      </c>
      <c r="L307" s="47">
        <v>405444</v>
      </c>
      <c r="M307" s="47" t="s">
        <v>38</v>
      </c>
      <c r="N307" s="69">
        <v>206626</v>
      </c>
      <c r="O307" s="69">
        <v>206626</v>
      </c>
      <c r="P307" s="67">
        <v>0.74729109999999999</v>
      </c>
      <c r="Q307" s="69">
        <v>279000</v>
      </c>
      <c r="R307" s="47" t="s">
        <v>37</v>
      </c>
      <c r="S307" s="47" t="s">
        <v>43</v>
      </c>
      <c r="T307" s="47" t="s">
        <v>43</v>
      </c>
      <c r="U307" s="69">
        <v>276500</v>
      </c>
      <c r="V307" s="47" t="s">
        <v>51</v>
      </c>
      <c r="W307" s="47" t="s">
        <v>43</v>
      </c>
      <c r="X307" s="47" t="s">
        <v>44</v>
      </c>
      <c r="Y307" s="67">
        <v>3.8899999999999997E-2</v>
      </c>
      <c r="Z307" s="47">
        <v>33</v>
      </c>
      <c r="AA307" s="47">
        <v>33</v>
      </c>
      <c r="AB307" s="47">
        <v>30</v>
      </c>
      <c r="AC307" s="47">
        <v>63</v>
      </c>
      <c r="AD307" s="47">
        <v>63</v>
      </c>
      <c r="AE307" s="47" t="s">
        <v>53</v>
      </c>
      <c r="AF307" s="47" t="s">
        <v>54</v>
      </c>
      <c r="AG307" s="47" t="s">
        <v>37</v>
      </c>
      <c r="AH307" s="47" t="s">
        <v>39</v>
      </c>
      <c r="AI307" s="47" t="s">
        <v>40</v>
      </c>
      <c r="AJ307" s="47" t="s">
        <v>40</v>
      </c>
      <c r="AK307" s="47" t="s">
        <v>50</v>
      </c>
      <c r="AL307" s="47" t="s">
        <v>45</v>
      </c>
      <c r="AM307" s="158">
        <v>44313</v>
      </c>
      <c r="AN307" s="47" t="s">
        <v>45</v>
      </c>
      <c r="AO307" s="158">
        <v>17425</v>
      </c>
      <c r="AP307" s="158">
        <v>61738</v>
      </c>
      <c r="AQ307" s="47" t="s">
        <v>37</v>
      </c>
      <c r="AR307" s="47" t="s">
        <v>37</v>
      </c>
      <c r="AS307" s="49" t="s">
        <v>43</v>
      </c>
      <c r="AT307" s="47" t="s">
        <v>41</v>
      </c>
      <c r="AU307" s="47" t="s">
        <v>52</v>
      </c>
      <c r="AV307" s="73">
        <v>3</v>
      </c>
      <c r="AW307" s="47" t="s">
        <v>2173</v>
      </c>
      <c r="AX307" s="47">
        <v>1901</v>
      </c>
      <c r="AY307" s="47" t="s">
        <v>37</v>
      </c>
      <c r="AZ307" s="47" t="s">
        <v>43</v>
      </c>
      <c r="BA307" s="47" t="s">
        <v>2174</v>
      </c>
      <c r="BB307" s="47" t="s">
        <v>39</v>
      </c>
    </row>
    <row r="308" spans="1:54" s="14" customFormat="1" ht="96" x14ac:dyDescent="0.25">
      <c r="A308" s="73">
        <v>9001376173</v>
      </c>
      <c r="B308" s="47" t="s">
        <v>2232</v>
      </c>
      <c r="C308" s="144">
        <v>42461</v>
      </c>
      <c r="D308" s="47" t="s">
        <v>264</v>
      </c>
      <c r="E308" s="48" t="s">
        <v>48</v>
      </c>
      <c r="F308" s="48" t="s">
        <v>48</v>
      </c>
      <c r="G308" s="48" t="s">
        <v>2233</v>
      </c>
      <c r="H308" s="48" t="s">
        <v>48</v>
      </c>
      <c r="I308" s="47" t="s">
        <v>2038</v>
      </c>
      <c r="J308" s="47" t="s">
        <v>37</v>
      </c>
      <c r="K308" s="47" t="s">
        <v>2234</v>
      </c>
      <c r="L308" s="47">
        <v>708799</v>
      </c>
      <c r="M308" s="47" t="s">
        <v>38</v>
      </c>
      <c r="N308" s="69">
        <v>85000</v>
      </c>
      <c r="O308" s="69">
        <v>85000</v>
      </c>
      <c r="P308" s="67">
        <v>0.68</v>
      </c>
      <c r="Q308" s="69">
        <v>125000</v>
      </c>
      <c r="R308" s="47" t="s">
        <v>37</v>
      </c>
      <c r="S308" s="47" t="s">
        <v>43</v>
      </c>
      <c r="T308" s="47" t="s">
        <v>43</v>
      </c>
      <c r="U308" s="69">
        <v>125000</v>
      </c>
      <c r="V308" s="47" t="s">
        <v>51</v>
      </c>
      <c r="W308" s="66">
        <v>40000</v>
      </c>
      <c r="X308" s="47" t="s">
        <v>44</v>
      </c>
      <c r="Y308" s="67">
        <v>3.8899999999999997E-2</v>
      </c>
      <c r="Z308" s="47">
        <v>49</v>
      </c>
      <c r="AA308" s="47" t="s">
        <v>43</v>
      </c>
      <c r="AB308" s="47">
        <v>17</v>
      </c>
      <c r="AC308" s="47">
        <v>66</v>
      </c>
      <c r="AD308" s="47" t="s">
        <v>43</v>
      </c>
      <c r="AE308" s="47" t="s">
        <v>49</v>
      </c>
      <c r="AF308" s="47" t="s">
        <v>43</v>
      </c>
      <c r="AG308" s="47" t="s">
        <v>37</v>
      </c>
      <c r="AH308" s="47" t="s">
        <v>37</v>
      </c>
      <c r="AI308" s="47" t="s">
        <v>64</v>
      </c>
      <c r="AJ308" s="47" t="s">
        <v>43</v>
      </c>
      <c r="AK308" s="47" t="s">
        <v>43</v>
      </c>
      <c r="AL308" s="47" t="s">
        <v>45</v>
      </c>
      <c r="AM308" s="158">
        <v>29000</v>
      </c>
      <c r="AN308" s="47" t="s">
        <v>43</v>
      </c>
      <c r="AO308" s="160">
        <v>0</v>
      </c>
      <c r="AP308" s="158">
        <v>29000</v>
      </c>
      <c r="AQ308" s="47" t="s">
        <v>37</v>
      </c>
      <c r="AR308" s="47" t="s">
        <v>37</v>
      </c>
      <c r="AS308" s="49" t="s">
        <v>43</v>
      </c>
      <c r="AT308" s="47" t="s">
        <v>75</v>
      </c>
      <c r="AU308" s="47" t="s">
        <v>84</v>
      </c>
      <c r="AV308" s="73">
        <v>3</v>
      </c>
      <c r="AW308" s="47" t="s">
        <v>2235</v>
      </c>
      <c r="AX308" s="47">
        <v>1890</v>
      </c>
      <c r="AY308" s="47" t="s">
        <v>39</v>
      </c>
      <c r="AZ308" s="47">
        <v>986</v>
      </c>
      <c r="BA308" s="47" t="s">
        <v>2236</v>
      </c>
      <c r="BB308" s="47" t="s">
        <v>39</v>
      </c>
    </row>
    <row r="309" spans="1:54" s="14" customFormat="1" ht="36" x14ac:dyDescent="0.25">
      <c r="A309" s="73">
        <v>9001376452</v>
      </c>
      <c r="B309" s="47" t="s">
        <v>2188</v>
      </c>
      <c r="C309" s="144">
        <v>42461</v>
      </c>
      <c r="D309" s="47" t="s">
        <v>264</v>
      </c>
      <c r="E309" s="48" t="s">
        <v>48</v>
      </c>
      <c r="F309" s="48" t="s">
        <v>48</v>
      </c>
      <c r="G309" s="48" t="s">
        <v>248</v>
      </c>
      <c r="H309" s="48" t="s">
        <v>48</v>
      </c>
      <c r="I309" s="47" t="s">
        <v>2038</v>
      </c>
      <c r="J309" s="47" t="s">
        <v>37</v>
      </c>
      <c r="K309" s="47" t="s">
        <v>2189</v>
      </c>
      <c r="L309" s="47">
        <v>523721</v>
      </c>
      <c r="M309" s="47" t="s">
        <v>57</v>
      </c>
      <c r="N309" s="69">
        <v>65000</v>
      </c>
      <c r="O309" s="69">
        <v>65999</v>
      </c>
      <c r="P309" s="67">
        <v>0.35675129999999999</v>
      </c>
      <c r="Q309" s="69">
        <v>185000</v>
      </c>
      <c r="R309" s="47" t="s">
        <v>37</v>
      </c>
      <c r="S309" s="47" t="s">
        <v>43</v>
      </c>
      <c r="T309" s="47" t="s">
        <v>43</v>
      </c>
      <c r="U309" s="49" t="s">
        <v>43</v>
      </c>
      <c r="V309" s="47" t="s">
        <v>43</v>
      </c>
      <c r="W309" s="47" t="s">
        <v>43</v>
      </c>
      <c r="X309" s="47" t="s">
        <v>44</v>
      </c>
      <c r="Y309" s="67">
        <v>3.3399999999999999E-2</v>
      </c>
      <c r="Z309" s="47">
        <v>36</v>
      </c>
      <c r="AA309" s="47" t="s">
        <v>43</v>
      </c>
      <c r="AB309" s="47">
        <v>30</v>
      </c>
      <c r="AC309" s="47">
        <v>66</v>
      </c>
      <c r="AD309" s="47" t="s">
        <v>43</v>
      </c>
      <c r="AE309" s="47" t="s">
        <v>53</v>
      </c>
      <c r="AF309" s="47" t="s">
        <v>43</v>
      </c>
      <c r="AG309" s="47" t="s">
        <v>37</v>
      </c>
      <c r="AH309" s="47" t="s">
        <v>43</v>
      </c>
      <c r="AI309" s="47" t="s">
        <v>55</v>
      </c>
      <c r="AJ309" s="47" t="s">
        <v>43</v>
      </c>
      <c r="AK309" s="47" t="s">
        <v>43</v>
      </c>
      <c r="AL309" s="47" t="s">
        <v>65</v>
      </c>
      <c r="AM309" s="158">
        <v>19207</v>
      </c>
      <c r="AN309" s="47" t="s">
        <v>43</v>
      </c>
      <c r="AO309" s="160">
        <v>0</v>
      </c>
      <c r="AP309" s="158">
        <v>19207</v>
      </c>
      <c r="AQ309" s="47" t="s">
        <v>37</v>
      </c>
      <c r="AR309" s="47" t="s">
        <v>37</v>
      </c>
      <c r="AS309" s="69">
        <v>926</v>
      </c>
      <c r="AT309" s="47" t="s">
        <v>41</v>
      </c>
      <c r="AU309" s="47" t="s">
        <v>52</v>
      </c>
      <c r="AV309" s="73">
        <v>3</v>
      </c>
      <c r="AW309" s="47" t="s">
        <v>2190</v>
      </c>
      <c r="AX309" s="47">
        <v>1961</v>
      </c>
      <c r="AY309" s="47" t="s">
        <v>37</v>
      </c>
      <c r="AZ309" s="47" t="s">
        <v>43</v>
      </c>
      <c r="BA309" s="47" t="s">
        <v>2191</v>
      </c>
      <c r="BB309" s="47" t="s">
        <v>39</v>
      </c>
    </row>
    <row r="310" spans="1:54" s="14" customFormat="1" ht="60" x14ac:dyDescent="0.25">
      <c r="A310" s="73">
        <v>9001376470</v>
      </c>
      <c r="B310" s="47" t="s">
        <v>2133</v>
      </c>
      <c r="C310" s="144">
        <v>42461</v>
      </c>
      <c r="D310" s="47" t="s">
        <v>264</v>
      </c>
      <c r="E310" s="48" t="s">
        <v>48</v>
      </c>
      <c r="F310" s="48" t="s">
        <v>48</v>
      </c>
      <c r="G310" s="48" t="s">
        <v>2134</v>
      </c>
      <c r="H310" s="48" t="s">
        <v>48</v>
      </c>
      <c r="I310" s="47" t="s">
        <v>56</v>
      </c>
      <c r="J310" s="47" t="s">
        <v>37</v>
      </c>
      <c r="K310" s="47" t="s">
        <v>48</v>
      </c>
      <c r="L310" s="47">
        <v>617196</v>
      </c>
      <c r="M310" s="47" t="s">
        <v>38</v>
      </c>
      <c r="N310" s="69">
        <v>114750</v>
      </c>
      <c r="O310" s="69">
        <v>114750</v>
      </c>
      <c r="P310" s="67">
        <v>0.85</v>
      </c>
      <c r="Q310" s="69">
        <v>135000</v>
      </c>
      <c r="R310" s="47" t="s">
        <v>37</v>
      </c>
      <c r="S310" s="47" t="s">
        <v>43</v>
      </c>
      <c r="T310" s="47" t="s">
        <v>43</v>
      </c>
      <c r="U310" s="69">
        <v>135000</v>
      </c>
      <c r="V310" s="47" t="s">
        <v>51</v>
      </c>
      <c r="W310" s="66">
        <v>12500</v>
      </c>
      <c r="X310" s="47" t="s">
        <v>44</v>
      </c>
      <c r="Y310" s="67">
        <v>4.99E-2</v>
      </c>
      <c r="Z310" s="47">
        <v>31</v>
      </c>
      <c r="AA310" s="47">
        <v>26</v>
      </c>
      <c r="AB310" s="47">
        <v>35</v>
      </c>
      <c r="AC310" s="47">
        <v>66</v>
      </c>
      <c r="AD310" s="47">
        <v>61</v>
      </c>
      <c r="AE310" s="47" t="s">
        <v>49</v>
      </c>
      <c r="AF310" s="47" t="s">
        <v>49</v>
      </c>
      <c r="AG310" s="47" t="s">
        <v>37</v>
      </c>
      <c r="AH310" s="47" t="s">
        <v>39</v>
      </c>
      <c r="AI310" s="47" t="s">
        <v>55</v>
      </c>
      <c r="AJ310" s="47" t="s">
        <v>55</v>
      </c>
      <c r="AK310" s="47" t="s">
        <v>164</v>
      </c>
      <c r="AL310" s="47" t="s">
        <v>45</v>
      </c>
      <c r="AM310" s="158">
        <v>25000</v>
      </c>
      <c r="AN310" s="47" t="s">
        <v>45</v>
      </c>
      <c r="AO310" s="158">
        <v>25047</v>
      </c>
      <c r="AP310" s="158">
        <v>50047</v>
      </c>
      <c r="AQ310" s="47" t="s">
        <v>37</v>
      </c>
      <c r="AR310" s="47" t="s">
        <v>37</v>
      </c>
      <c r="AS310" s="49" t="s">
        <v>43</v>
      </c>
      <c r="AT310" s="47" t="s">
        <v>41</v>
      </c>
      <c r="AU310" s="47" t="s">
        <v>52</v>
      </c>
      <c r="AV310" s="73">
        <v>3</v>
      </c>
      <c r="AW310" s="47" t="s">
        <v>2135</v>
      </c>
      <c r="AX310" s="47">
        <v>1955</v>
      </c>
      <c r="AY310" s="47" t="s">
        <v>37</v>
      </c>
      <c r="AZ310" s="47" t="s">
        <v>43</v>
      </c>
      <c r="BA310" s="47" t="s">
        <v>2136</v>
      </c>
      <c r="BB310" s="47" t="s">
        <v>39</v>
      </c>
    </row>
    <row r="311" spans="1:54" s="14" customFormat="1" ht="36" x14ac:dyDescent="0.25">
      <c r="A311" s="73">
        <v>9001376535</v>
      </c>
      <c r="B311" s="47" t="s">
        <v>2251</v>
      </c>
      <c r="C311" s="144">
        <v>42461</v>
      </c>
      <c r="D311" s="47" t="s">
        <v>62</v>
      </c>
      <c r="E311" s="48" t="s">
        <v>48</v>
      </c>
      <c r="F311" s="48" t="s">
        <v>48</v>
      </c>
      <c r="G311" s="48" t="s">
        <v>48</v>
      </c>
      <c r="H311" s="48" t="s">
        <v>48</v>
      </c>
      <c r="I311" s="47" t="s">
        <v>56</v>
      </c>
      <c r="J311" s="47" t="s">
        <v>37</v>
      </c>
      <c r="K311" s="47" t="s">
        <v>48</v>
      </c>
      <c r="L311" s="47">
        <v>465379</v>
      </c>
      <c r="M311" s="47" t="s">
        <v>38</v>
      </c>
      <c r="N311" s="69">
        <v>188870</v>
      </c>
      <c r="O311" s="69">
        <v>189869</v>
      </c>
      <c r="P311" s="67">
        <v>0.62354350000000003</v>
      </c>
      <c r="Q311" s="69">
        <v>304500</v>
      </c>
      <c r="R311" s="47" t="s">
        <v>37</v>
      </c>
      <c r="S311" s="47" t="s">
        <v>43</v>
      </c>
      <c r="T311" s="47" t="s">
        <v>43</v>
      </c>
      <c r="U311" s="69">
        <v>304500</v>
      </c>
      <c r="V311" s="47" t="s">
        <v>51</v>
      </c>
      <c r="W311" s="47" t="s">
        <v>43</v>
      </c>
      <c r="X311" s="47" t="s">
        <v>44</v>
      </c>
      <c r="Y311" s="67">
        <v>3.3399999999999999E-2</v>
      </c>
      <c r="Z311" s="47">
        <v>52</v>
      </c>
      <c r="AA311" s="47" t="s">
        <v>43</v>
      </c>
      <c r="AB311" s="47">
        <v>22</v>
      </c>
      <c r="AC311" s="47">
        <v>74</v>
      </c>
      <c r="AD311" s="47" t="s">
        <v>43</v>
      </c>
      <c r="AE311" s="47" t="s">
        <v>54</v>
      </c>
      <c r="AF311" s="47" t="s">
        <v>43</v>
      </c>
      <c r="AG311" s="47" t="s">
        <v>39</v>
      </c>
      <c r="AH311" s="47" t="s">
        <v>37</v>
      </c>
      <c r="AI311" s="47" t="s">
        <v>64</v>
      </c>
      <c r="AJ311" s="47" t="s">
        <v>43</v>
      </c>
      <c r="AK311" s="47" t="s">
        <v>43</v>
      </c>
      <c r="AL311" s="47" t="s">
        <v>65</v>
      </c>
      <c r="AM311" s="158">
        <v>53832</v>
      </c>
      <c r="AN311" s="47" t="s">
        <v>43</v>
      </c>
      <c r="AO311" s="160">
        <v>0</v>
      </c>
      <c r="AP311" s="158">
        <v>53832</v>
      </c>
      <c r="AQ311" s="47" t="s">
        <v>37</v>
      </c>
      <c r="AR311" s="47" t="s">
        <v>37</v>
      </c>
      <c r="AS311" s="49" t="s">
        <v>43</v>
      </c>
      <c r="AT311" s="47" t="s">
        <v>75</v>
      </c>
      <c r="AU311" s="47" t="s">
        <v>76</v>
      </c>
      <c r="AV311" s="73">
        <v>2</v>
      </c>
      <c r="AW311" s="47" t="s">
        <v>2252</v>
      </c>
      <c r="AX311" s="47">
        <v>1951</v>
      </c>
      <c r="AY311" s="47" t="s">
        <v>39</v>
      </c>
      <c r="AZ311" s="47">
        <v>85</v>
      </c>
      <c r="BA311" s="47" t="s">
        <v>2253</v>
      </c>
      <c r="BB311" s="47" t="s">
        <v>39</v>
      </c>
    </row>
    <row r="312" spans="1:54" s="14" customFormat="1" ht="60" x14ac:dyDescent="0.25">
      <c r="A312" s="73">
        <v>9001376631</v>
      </c>
      <c r="B312" s="47" t="s">
        <v>2053</v>
      </c>
      <c r="C312" s="144">
        <v>42461</v>
      </c>
      <c r="D312" s="47" t="s">
        <v>264</v>
      </c>
      <c r="E312" s="48" t="s">
        <v>48</v>
      </c>
      <c r="F312" s="48" t="s">
        <v>48</v>
      </c>
      <c r="G312" s="48" t="s">
        <v>2054</v>
      </c>
      <c r="H312" s="48" t="s">
        <v>48</v>
      </c>
      <c r="I312" s="47" t="s">
        <v>242</v>
      </c>
      <c r="J312" s="47" t="s">
        <v>37</v>
      </c>
      <c r="K312" s="47" t="s">
        <v>2055</v>
      </c>
      <c r="L312" s="47">
        <v>454722</v>
      </c>
      <c r="M312" s="47" t="s">
        <v>57</v>
      </c>
      <c r="N312" s="69">
        <v>83000</v>
      </c>
      <c r="O312" s="69">
        <v>84660</v>
      </c>
      <c r="P312" s="67">
        <v>0.80628569999999999</v>
      </c>
      <c r="Q312" s="69">
        <v>105000</v>
      </c>
      <c r="R312" s="47" t="s">
        <v>39</v>
      </c>
      <c r="S312" s="47" t="s">
        <v>78</v>
      </c>
      <c r="T312" s="68">
        <v>1.5076153000000001</v>
      </c>
      <c r="U312" s="49" t="s">
        <v>43</v>
      </c>
      <c r="V312" s="47" t="s">
        <v>43</v>
      </c>
      <c r="W312" s="47" t="s">
        <v>43</v>
      </c>
      <c r="X312" s="47" t="s">
        <v>77</v>
      </c>
      <c r="Y312" s="67">
        <v>4.6399999999999997E-2</v>
      </c>
      <c r="Z312" s="47">
        <v>31</v>
      </c>
      <c r="AA312" s="47">
        <v>32</v>
      </c>
      <c r="AB312" s="47">
        <v>22</v>
      </c>
      <c r="AC312" s="47">
        <v>53</v>
      </c>
      <c r="AD312" s="47">
        <v>54</v>
      </c>
      <c r="AE312" s="47" t="s">
        <v>53</v>
      </c>
      <c r="AF312" s="47" t="s">
        <v>53</v>
      </c>
      <c r="AG312" s="47" t="s">
        <v>43</v>
      </c>
      <c r="AH312" s="47" t="s">
        <v>43</v>
      </c>
      <c r="AI312" s="47" t="s">
        <v>40</v>
      </c>
      <c r="AJ312" s="47" t="s">
        <v>40</v>
      </c>
      <c r="AK312" s="47" t="s">
        <v>50</v>
      </c>
      <c r="AL312" s="47" t="s">
        <v>43</v>
      </c>
      <c r="AM312" s="160" t="s">
        <v>43</v>
      </c>
      <c r="AN312" s="47" t="s">
        <v>43</v>
      </c>
      <c r="AO312" s="160" t="s">
        <v>43</v>
      </c>
      <c r="AP312" s="160">
        <v>0</v>
      </c>
      <c r="AQ312" s="47" t="s">
        <v>37</v>
      </c>
      <c r="AR312" s="47" t="s">
        <v>37</v>
      </c>
      <c r="AS312" s="69">
        <v>10676</v>
      </c>
      <c r="AT312" s="47" t="s">
        <v>75</v>
      </c>
      <c r="AU312" s="47" t="s">
        <v>84</v>
      </c>
      <c r="AV312" s="73">
        <v>1</v>
      </c>
      <c r="AW312" s="47" t="s">
        <v>2056</v>
      </c>
      <c r="AX312" s="47">
        <v>1901</v>
      </c>
      <c r="AY312" s="47" t="s">
        <v>39</v>
      </c>
      <c r="AZ312" s="47">
        <v>71</v>
      </c>
      <c r="BA312" s="47" t="s">
        <v>2057</v>
      </c>
      <c r="BB312" s="47" t="s">
        <v>39</v>
      </c>
    </row>
    <row r="313" spans="1:54" s="14" customFormat="1" ht="24" x14ac:dyDescent="0.25">
      <c r="A313" s="73">
        <v>9001376635</v>
      </c>
      <c r="B313" s="47" t="s">
        <v>2088</v>
      </c>
      <c r="C313" s="144">
        <v>42461</v>
      </c>
      <c r="D313" s="47" t="s">
        <v>62</v>
      </c>
      <c r="E313" s="48" t="s">
        <v>48</v>
      </c>
      <c r="F313" s="48" t="s">
        <v>48</v>
      </c>
      <c r="G313" s="48" t="s">
        <v>48</v>
      </c>
      <c r="H313" s="48" t="s">
        <v>278</v>
      </c>
      <c r="I313" s="47" t="s">
        <v>74</v>
      </c>
      <c r="J313" s="47" t="s">
        <v>37</v>
      </c>
      <c r="K313" s="47" t="s">
        <v>2089</v>
      </c>
      <c r="L313" s="47">
        <v>408392</v>
      </c>
      <c r="M313" s="47" t="s">
        <v>57</v>
      </c>
      <c r="N313" s="69">
        <v>375300</v>
      </c>
      <c r="O313" s="69">
        <v>376299</v>
      </c>
      <c r="P313" s="67">
        <v>0.50173199999999996</v>
      </c>
      <c r="Q313" s="69">
        <v>750000</v>
      </c>
      <c r="R313" s="47" t="s">
        <v>37</v>
      </c>
      <c r="S313" s="47" t="s">
        <v>43</v>
      </c>
      <c r="T313" s="47" t="s">
        <v>43</v>
      </c>
      <c r="U313" s="49" t="s">
        <v>43</v>
      </c>
      <c r="V313" s="47" t="s">
        <v>43</v>
      </c>
      <c r="W313" s="47" t="s">
        <v>43</v>
      </c>
      <c r="X313" s="47" t="s">
        <v>44</v>
      </c>
      <c r="Y313" s="67">
        <v>3.3399999999999999E-2</v>
      </c>
      <c r="Z313" s="47">
        <v>36</v>
      </c>
      <c r="AA313" s="47">
        <v>35</v>
      </c>
      <c r="AB313" s="47">
        <v>28</v>
      </c>
      <c r="AC313" s="47">
        <v>64</v>
      </c>
      <c r="AD313" s="47">
        <v>63</v>
      </c>
      <c r="AE313" s="47" t="s">
        <v>53</v>
      </c>
      <c r="AF313" s="47" t="s">
        <v>53</v>
      </c>
      <c r="AG313" s="47" t="s">
        <v>37</v>
      </c>
      <c r="AH313" s="47" t="s">
        <v>43</v>
      </c>
      <c r="AI313" s="47" t="s">
        <v>40</v>
      </c>
      <c r="AJ313" s="47" t="s">
        <v>40</v>
      </c>
      <c r="AK313" s="47" t="s">
        <v>50</v>
      </c>
      <c r="AL313" s="47" t="s">
        <v>65</v>
      </c>
      <c r="AM313" s="158">
        <v>86262</v>
      </c>
      <c r="AN313" s="47" t="s">
        <v>45</v>
      </c>
      <c r="AO313" s="158">
        <v>55000</v>
      </c>
      <c r="AP313" s="158">
        <v>141262</v>
      </c>
      <c r="AQ313" s="47" t="s">
        <v>37</v>
      </c>
      <c r="AR313" s="47" t="s">
        <v>37</v>
      </c>
      <c r="AS313" s="49" t="s">
        <v>43</v>
      </c>
      <c r="AT313" s="47" t="s">
        <v>41</v>
      </c>
      <c r="AU313" s="47" t="s">
        <v>52</v>
      </c>
      <c r="AV313" s="73">
        <v>3</v>
      </c>
      <c r="AW313" s="47" t="s">
        <v>2090</v>
      </c>
      <c r="AX313" s="47">
        <v>1931</v>
      </c>
      <c r="AY313" s="47" t="s">
        <v>37</v>
      </c>
      <c r="AZ313" s="47" t="s">
        <v>43</v>
      </c>
      <c r="BA313" s="47" t="s">
        <v>2091</v>
      </c>
      <c r="BB313" s="47" t="s">
        <v>39</v>
      </c>
    </row>
    <row r="314" spans="1:54" s="14" customFormat="1" ht="36" x14ac:dyDescent="0.25">
      <c r="A314" s="73">
        <v>9001376801</v>
      </c>
      <c r="B314" s="47" t="s">
        <v>2137</v>
      </c>
      <c r="C314" s="144">
        <v>42461</v>
      </c>
      <c r="D314" s="47" t="s">
        <v>62</v>
      </c>
      <c r="E314" s="48" t="s">
        <v>48</v>
      </c>
      <c r="F314" s="48" t="s">
        <v>48</v>
      </c>
      <c r="G314" s="48" t="s">
        <v>48</v>
      </c>
      <c r="H314" s="48" t="s">
        <v>89</v>
      </c>
      <c r="I314" s="47" t="s">
        <v>1234</v>
      </c>
      <c r="J314" s="47" t="s">
        <v>37</v>
      </c>
      <c r="K314" s="47" t="s">
        <v>48</v>
      </c>
      <c r="L314" s="47">
        <v>466719</v>
      </c>
      <c r="M314" s="47" t="s">
        <v>57</v>
      </c>
      <c r="N314" s="69">
        <v>125000</v>
      </c>
      <c r="O314" s="69">
        <v>125999</v>
      </c>
      <c r="P314" s="67">
        <v>0.503996</v>
      </c>
      <c r="Q314" s="69">
        <v>250000</v>
      </c>
      <c r="R314" s="47" t="s">
        <v>37</v>
      </c>
      <c r="S314" s="47" t="s">
        <v>43</v>
      </c>
      <c r="T314" s="47" t="s">
        <v>43</v>
      </c>
      <c r="U314" s="49" t="s">
        <v>43</v>
      </c>
      <c r="V314" s="47" t="s">
        <v>43</v>
      </c>
      <c r="W314" s="47" t="s">
        <v>43</v>
      </c>
      <c r="X314" s="47" t="s">
        <v>44</v>
      </c>
      <c r="Y314" s="67">
        <v>3.3399999999999999E-2</v>
      </c>
      <c r="Z314" s="47">
        <v>43</v>
      </c>
      <c r="AA314" s="47" t="s">
        <v>43</v>
      </c>
      <c r="AB314" s="47">
        <v>18</v>
      </c>
      <c r="AC314" s="47">
        <v>61</v>
      </c>
      <c r="AD314" s="47" t="s">
        <v>43</v>
      </c>
      <c r="AE314" s="47" t="s">
        <v>53</v>
      </c>
      <c r="AF314" s="47" t="s">
        <v>43</v>
      </c>
      <c r="AG314" s="47" t="s">
        <v>37</v>
      </c>
      <c r="AH314" s="47" t="s">
        <v>43</v>
      </c>
      <c r="AI314" s="47" t="s">
        <v>55</v>
      </c>
      <c r="AJ314" s="47" t="s">
        <v>43</v>
      </c>
      <c r="AK314" s="47" t="s">
        <v>43</v>
      </c>
      <c r="AL314" s="47" t="s">
        <v>45</v>
      </c>
      <c r="AM314" s="158">
        <v>41108</v>
      </c>
      <c r="AN314" s="47" t="s">
        <v>43</v>
      </c>
      <c r="AO314" s="160">
        <v>0</v>
      </c>
      <c r="AP314" s="158">
        <v>41108</v>
      </c>
      <c r="AQ314" s="47" t="s">
        <v>37</v>
      </c>
      <c r="AR314" s="47" t="s">
        <v>37</v>
      </c>
      <c r="AS314" s="49">
        <v>0</v>
      </c>
      <c r="AT314" s="47" t="s">
        <v>41</v>
      </c>
      <c r="AU314" s="47" t="s">
        <v>52</v>
      </c>
      <c r="AV314" s="73">
        <v>3</v>
      </c>
      <c r="AW314" s="47" t="s">
        <v>2138</v>
      </c>
      <c r="AX314" s="47">
        <v>1951</v>
      </c>
      <c r="AY314" s="47" t="s">
        <v>37</v>
      </c>
      <c r="AZ314" s="47" t="s">
        <v>43</v>
      </c>
      <c r="BA314" s="47" t="s">
        <v>2139</v>
      </c>
      <c r="BB314" s="47" t="s">
        <v>39</v>
      </c>
    </row>
    <row r="315" spans="1:54" s="14" customFormat="1" ht="120" x14ac:dyDescent="0.25">
      <c r="A315" s="73">
        <v>9001376820</v>
      </c>
      <c r="B315" s="47" t="s">
        <v>2268</v>
      </c>
      <c r="C315" s="144">
        <v>42461</v>
      </c>
      <c r="D315" s="47" t="s">
        <v>264</v>
      </c>
      <c r="E315" s="48" t="s">
        <v>48</v>
      </c>
      <c r="F315" s="48" t="s">
        <v>48</v>
      </c>
      <c r="G315" s="48" t="s">
        <v>2269</v>
      </c>
      <c r="H315" s="48" t="s">
        <v>2270</v>
      </c>
      <c r="I315" s="47" t="s">
        <v>81</v>
      </c>
      <c r="J315" s="47" t="s">
        <v>37</v>
      </c>
      <c r="K315" s="47" t="s">
        <v>2271</v>
      </c>
      <c r="L315" s="47">
        <v>525950</v>
      </c>
      <c r="M315" s="47" t="s">
        <v>57</v>
      </c>
      <c r="N315" s="69">
        <v>162000</v>
      </c>
      <c r="O315" s="69">
        <v>162000</v>
      </c>
      <c r="P315" s="67">
        <v>0.50624999999999998</v>
      </c>
      <c r="Q315" s="69">
        <v>320000</v>
      </c>
      <c r="R315" s="47" t="s">
        <v>37</v>
      </c>
      <c r="S315" s="47" t="s">
        <v>43</v>
      </c>
      <c r="T315" s="47" t="s">
        <v>43</v>
      </c>
      <c r="U315" s="49" t="s">
        <v>43</v>
      </c>
      <c r="V315" s="47" t="s">
        <v>43</v>
      </c>
      <c r="W315" s="47" t="s">
        <v>43</v>
      </c>
      <c r="X315" s="47" t="s">
        <v>44</v>
      </c>
      <c r="Y315" s="67">
        <v>3.8899999999999997E-2</v>
      </c>
      <c r="Z315" s="47">
        <v>42</v>
      </c>
      <c r="AA315" s="47">
        <v>43</v>
      </c>
      <c r="AB315" s="47">
        <v>15</v>
      </c>
      <c r="AC315" s="47">
        <v>57</v>
      </c>
      <c r="AD315" s="47">
        <v>58</v>
      </c>
      <c r="AE315" s="47" t="s">
        <v>53</v>
      </c>
      <c r="AF315" s="47" t="s">
        <v>53</v>
      </c>
      <c r="AG315" s="47" t="s">
        <v>37</v>
      </c>
      <c r="AH315" s="47" t="s">
        <v>43</v>
      </c>
      <c r="AI315" s="47" t="s">
        <v>55</v>
      </c>
      <c r="AJ315" s="47" t="s">
        <v>55</v>
      </c>
      <c r="AK315" s="47" t="s">
        <v>164</v>
      </c>
      <c r="AL315" s="47" t="s">
        <v>45</v>
      </c>
      <c r="AM315" s="158">
        <v>47500</v>
      </c>
      <c r="AN315" s="47" t="s">
        <v>45</v>
      </c>
      <c r="AO315" s="158">
        <v>22455</v>
      </c>
      <c r="AP315" s="158">
        <v>69955</v>
      </c>
      <c r="AQ315" s="47" t="s">
        <v>37</v>
      </c>
      <c r="AR315" s="47" t="s">
        <v>39</v>
      </c>
      <c r="AS315" s="69">
        <v>16896</v>
      </c>
      <c r="AT315" s="47" t="s">
        <v>75</v>
      </c>
      <c r="AU315" s="47" t="s">
        <v>84</v>
      </c>
      <c r="AV315" s="73">
        <v>2</v>
      </c>
      <c r="AW315" s="47" t="s">
        <v>2272</v>
      </c>
      <c r="AX315" s="47">
        <v>1900</v>
      </c>
      <c r="AY315" s="47" t="s">
        <v>39</v>
      </c>
      <c r="AZ315" s="47">
        <v>939</v>
      </c>
      <c r="BA315" s="47" t="s">
        <v>2273</v>
      </c>
      <c r="BB315" s="47" t="s">
        <v>39</v>
      </c>
    </row>
    <row r="316" spans="1:54" s="14" customFormat="1" ht="36" x14ac:dyDescent="0.25">
      <c r="A316" s="73">
        <v>9001376825</v>
      </c>
      <c r="B316" s="47" t="s">
        <v>2200</v>
      </c>
      <c r="C316" s="144">
        <v>42461</v>
      </c>
      <c r="D316" s="47" t="s">
        <v>62</v>
      </c>
      <c r="E316" s="48" t="s">
        <v>48</v>
      </c>
      <c r="F316" s="48" t="s">
        <v>48</v>
      </c>
      <c r="G316" s="48" t="s">
        <v>48</v>
      </c>
      <c r="H316" s="48" t="s">
        <v>48</v>
      </c>
      <c r="I316" s="47" t="s">
        <v>191</v>
      </c>
      <c r="J316" s="47" t="s">
        <v>37</v>
      </c>
      <c r="K316" s="47" t="s">
        <v>2201</v>
      </c>
      <c r="L316" s="47">
        <v>594179</v>
      </c>
      <c r="M316" s="47" t="s">
        <v>38</v>
      </c>
      <c r="N316" s="69">
        <v>155125</v>
      </c>
      <c r="O316" s="69">
        <v>155125</v>
      </c>
      <c r="P316" s="67">
        <v>0.85</v>
      </c>
      <c r="Q316" s="69">
        <v>182500</v>
      </c>
      <c r="R316" s="47" t="s">
        <v>37</v>
      </c>
      <c r="S316" s="47" t="s">
        <v>43</v>
      </c>
      <c r="T316" s="47" t="s">
        <v>43</v>
      </c>
      <c r="U316" s="69">
        <v>182500</v>
      </c>
      <c r="V316" s="47" t="s">
        <v>51</v>
      </c>
      <c r="W316" s="66">
        <v>10000</v>
      </c>
      <c r="X316" s="47" t="s">
        <v>44</v>
      </c>
      <c r="Y316" s="67">
        <v>4.99E-2</v>
      </c>
      <c r="Z316" s="47">
        <v>33</v>
      </c>
      <c r="AA316" s="47">
        <v>32</v>
      </c>
      <c r="AB316" s="47">
        <v>35</v>
      </c>
      <c r="AC316" s="47">
        <v>68</v>
      </c>
      <c r="AD316" s="47">
        <v>67</v>
      </c>
      <c r="AE316" s="47" t="s">
        <v>54</v>
      </c>
      <c r="AF316" s="47" t="s">
        <v>54</v>
      </c>
      <c r="AG316" s="47" t="s">
        <v>37</v>
      </c>
      <c r="AH316" s="47" t="s">
        <v>39</v>
      </c>
      <c r="AI316" s="47" t="s">
        <v>61</v>
      </c>
      <c r="AJ316" s="47" t="s">
        <v>61</v>
      </c>
      <c r="AK316" s="47" t="s">
        <v>164</v>
      </c>
      <c r="AL316" s="47" t="s">
        <v>45</v>
      </c>
      <c r="AM316" s="158">
        <v>45620</v>
      </c>
      <c r="AN316" s="47" t="s">
        <v>45</v>
      </c>
      <c r="AO316" s="160"/>
      <c r="AP316" s="160"/>
      <c r="AQ316" s="47" t="s">
        <v>37</v>
      </c>
      <c r="AR316" s="47" t="s">
        <v>37</v>
      </c>
      <c r="AS316" s="49" t="s">
        <v>43</v>
      </c>
      <c r="AT316" s="47" t="s">
        <v>41</v>
      </c>
      <c r="AU316" s="47" t="s">
        <v>58</v>
      </c>
      <c r="AV316" s="73">
        <v>3</v>
      </c>
      <c r="AW316" s="47" t="s">
        <v>2202</v>
      </c>
      <c r="AX316" s="47">
        <v>1966</v>
      </c>
      <c r="AY316" s="47" t="s">
        <v>37</v>
      </c>
      <c r="AZ316" s="47" t="s">
        <v>43</v>
      </c>
      <c r="BA316" s="47" t="s">
        <v>86</v>
      </c>
      <c r="BB316" s="47" t="s">
        <v>39</v>
      </c>
    </row>
    <row r="317" spans="1:54" s="14" customFormat="1" ht="96" x14ac:dyDescent="0.25">
      <c r="A317" s="73">
        <v>9001376881</v>
      </c>
      <c r="B317" s="47" t="s">
        <v>2028</v>
      </c>
      <c r="C317" s="144">
        <v>42461</v>
      </c>
      <c r="D317" s="47" t="s">
        <v>264</v>
      </c>
      <c r="E317" s="48" t="s">
        <v>48</v>
      </c>
      <c r="F317" s="48" t="s">
        <v>48</v>
      </c>
      <c r="G317" s="48" t="s">
        <v>2029</v>
      </c>
      <c r="H317" s="48" t="s">
        <v>2030</v>
      </c>
      <c r="I317" s="47" t="s">
        <v>274</v>
      </c>
      <c r="J317" s="47" t="s">
        <v>37</v>
      </c>
      <c r="K317" s="47" t="s">
        <v>48</v>
      </c>
      <c r="L317" s="47">
        <v>673400</v>
      </c>
      <c r="M317" s="47" t="s">
        <v>57</v>
      </c>
      <c r="N317" s="69">
        <v>128000</v>
      </c>
      <c r="O317" s="69">
        <v>130560</v>
      </c>
      <c r="P317" s="67">
        <v>0.75468199999999996</v>
      </c>
      <c r="Q317" s="69">
        <v>173000</v>
      </c>
      <c r="R317" s="47" t="s">
        <v>39</v>
      </c>
      <c r="S317" s="47" t="s">
        <v>79</v>
      </c>
      <c r="T317" s="68">
        <v>1.2533422000000001</v>
      </c>
      <c r="U317" s="49" t="s">
        <v>43</v>
      </c>
      <c r="V317" s="47" t="s">
        <v>43</v>
      </c>
      <c r="W317" s="47" t="s">
        <v>43</v>
      </c>
      <c r="X317" s="47" t="s">
        <v>77</v>
      </c>
      <c r="Y317" s="67">
        <v>3.9399999999999998E-2</v>
      </c>
      <c r="Z317" s="47">
        <v>47</v>
      </c>
      <c r="AA317" s="47" t="s">
        <v>43</v>
      </c>
      <c r="AB317" s="47">
        <v>20</v>
      </c>
      <c r="AC317" s="47">
        <v>67</v>
      </c>
      <c r="AD317" s="47" t="s">
        <v>43</v>
      </c>
      <c r="AE317" s="47" t="s">
        <v>53</v>
      </c>
      <c r="AF317" s="47" t="s">
        <v>43</v>
      </c>
      <c r="AG317" s="47" t="s">
        <v>43</v>
      </c>
      <c r="AH317" s="47" t="s">
        <v>43</v>
      </c>
      <c r="AI317" s="47" t="s">
        <v>55</v>
      </c>
      <c r="AJ317" s="47" t="s">
        <v>43</v>
      </c>
      <c r="AK317" s="47" t="s">
        <v>43</v>
      </c>
      <c r="AL317" s="47" t="s">
        <v>43</v>
      </c>
      <c r="AM317" s="160" t="s">
        <v>43</v>
      </c>
      <c r="AN317" s="47" t="s">
        <v>43</v>
      </c>
      <c r="AO317" s="160">
        <v>0</v>
      </c>
      <c r="AP317" s="160">
        <v>0</v>
      </c>
      <c r="AQ317" s="47" t="s">
        <v>37</v>
      </c>
      <c r="AR317" s="47" t="s">
        <v>37</v>
      </c>
      <c r="AS317" s="49">
        <v>0</v>
      </c>
      <c r="AT317" s="47" t="s">
        <v>41</v>
      </c>
      <c r="AU317" s="47" t="s">
        <v>42</v>
      </c>
      <c r="AV317" s="73">
        <v>2</v>
      </c>
      <c r="AW317" s="47" t="s">
        <v>2031</v>
      </c>
      <c r="AX317" s="47">
        <v>1901</v>
      </c>
      <c r="AY317" s="47" t="s">
        <v>37</v>
      </c>
      <c r="AZ317" s="47" t="s">
        <v>43</v>
      </c>
      <c r="BA317" s="47" t="s">
        <v>2032</v>
      </c>
      <c r="BB317" s="47" t="s">
        <v>39</v>
      </c>
    </row>
    <row r="318" spans="1:54" s="14" customFormat="1" ht="36" x14ac:dyDescent="0.25">
      <c r="A318" s="73">
        <v>9001377007</v>
      </c>
      <c r="B318" s="47" t="s">
        <v>2019</v>
      </c>
      <c r="C318" s="144">
        <v>42461</v>
      </c>
      <c r="D318" s="47" t="s">
        <v>264</v>
      </c>
      <c r="E318" s="48" t="s">
        <v>48</v>
      </c>
      <c r="F318" s="48" t="s">
        <v>48</v>
      </c>
      <c r="G318" s="48" t="s">
        <v>2020</v>
      </c>
      <c r="H318" s="48" t="s">
        <v>48</v>
      </c>
      <c r="I318" s="47" t="s">
        <v>213</v>
      </c>
      <c r="J318" s="47" t="s">
        <v>37</v>
      </c>
      <c r="K318" s="47" t="s">
        <v>48</v>
      </c>
      <c r="L318" s="47">
        <v>430161</v>
      </c>
      <c r="M318" s="47" t="s">
        <v>38</v>
      </c>
      <c r="N318" s="69">
        <v>188000</v>
      </c>
      <c r="O318" s="69">
        <v>191760</v>
      </c>
      <c r="P318" s="67">
        <v>0.81599999999999995</v>
      </c>
      <c r="Q318" s="69">
        <v>235000</v>
      </c>
      <c r="R318" s="47" t="s">
        <v>39</v>
      </c>
      <c r="S318" s="47" t="s">
        <v>79</v>
      </c>
      <c r="T318" s="68">
        <v>1.3926445000000001</v>
      </c>
      <c r="U318" s="69">
        <v>235000</v>
      </c>
      <c r="V318" s="47" t="s">
        <v>51</v>
      </c>
      <c r="W318" s="47" t="s">
        <v>43</v>
      </c>
      <c r="X318" s="47" t="s">
        <v>77</v>
      </c>
      <c r="Y318" s="67">
        <v>4.4900000000000002E-2</v>
      </c>
      <c r="Z318" s="47">
        <v>39</v>
      </c>
      <c r="AA318" s="47" t="s">
        <v>43</v>
      </c>
      <c r="AB318" s="47">
        <v>15</v>
      </c>
      <c r="AC318" s="47">
        <v>54</v>
      </c>
      <c r="AD318" s="47" t="s">
        <v>43</v>
      </c>
      <c r="AE318" s="47" t="s">
        <v>53</v>
      </c>
      <c r="AF318" s="47" t="s">
        <v>43</v>
      </c>
      <c r="AG318" s="47" t="s">
        <v>43</v>
      </c>
      <c r="AH318" s="47" t="s">
        <v>37</v>
      </c>
      <c r="AI318" s="47" t="s">
        <v>55</v>
      </c>
      <c r="AJ318" s="47" t="s">
        <v>43</v>
      </c>
      <c r="AK318" s="47" t="s">
        <v>43</v>
      </c>
      <c r="AL318" s="47" t="s">
        <v>43</v>
      </c>
      <c r="AM318" s="160" t="s">
        <v>66</v>
      </c>
      <c r="AN318" s="47" t="s">
        <v>43</v>
      </c>
      <c r="AO318" s="160">
        <v>0</v>
      </c>
      <c r="AP318" s="160">
        <v>0</v>
      </c>
      <c r="AQ318" s="47" t="s">
        <v>37</v>
      </c>
      <c r="AR318" s="47" t="s">
        <v>37</v>
      </c>
      <c r="AS318" s="49" t="s">
        <v>43</v>
      </c>
      <c r="AT318" s="47" t="s">
        <v>75</v>
      </c>
      <c r="AU318" s="47" t="s">
        <v>84</v>
      </c>
      <c r="AV318" s="73">
        <v>2</v>
      </c>
      <c r="AW318" s="47" t="s">
        <v>2021</v>
      </c>
      <c r="AX318" s="47">
        <v>1900</v>
      </c>
      <c r="AY318" s="47" t="s">
        <v>39</v>
      </c>
      <c r="AZ318" s="47">
        <v>75</v>
      </c>
      <c r="BA318" s="47" t="s">
        <v>2022</v>
      </c>
      <c r="BB318" s="47" t="s">
        <v>39</v>
      </c>
    </row>
    <row r="319" spans="1:54" s="14" customFormat="1" ht="72" x14ac:dyDescent="0.25">
      <c r="A319" s="73">
        <v>9001377078</v>
      </c>
      <c r="B319" s="47" t="s">
        <v>2140</v>
      </c>
      <c r="C319" s="144">
        <v>42461</v>
      </c>
      <c r="D319" s="47" t="s">
        <v>264</v>
      </c>
      <c r="E319" s="48" t="s">
        <v>48</v>
      </c>
      <c r="F319" s="48" t="s">
        <v>48</v>
      </c>
      <c r="G319" s="48" t="s">
        <v>2141</v>
      </c>
      <c r="H319" s="48" t="s">
        <v>92</v>
      </c>
      <c r="I319" s="47" t="s">
        <v>74</v>
      </c>
      <c r="J319" s="47" t="s">
        <v>37</v>
      </c>
      <c r="K319" s="47" t="s">
        <v>2142</v>
      </c>
      <c r="L319" s="47">
        <v>414695</v>
      </c>
      <c r="M319" s="47" t="s">
        <v>57</v>
      </c>
      <c r="N319" s="69">
        <v>552000</v>
      </c>
      <c r="O319" s="69">
        <v>552999</v>
      </c>
      <c r="P319" s="67">
        <v>0.73733199999999999</v>
      </c>
      <c r="Q319" s="69">
        <v>750000</v>
      </c>
      <c r="R319" s="47" t="s">
        <v>37</v>
      </c>
      <c r="S319" s="47" t="s">
        <v>43</v>
      </c>
      <c r="T319" s="47" t="s">
        <v>43</v>
      </c>
      <c r="U319" s="49" t="s">
        <v>43</v>
      </c>
      <c r="V319" s="47" t="s">
        <v>43</v>
      </c>
      <c r="W319" s="47" t="s">
        <v>43</v>
      </c>
      <c r="X319" s="47" t="s">
        <v>44</v>
      </c>
      <c r="Y319" s="67">
        <v>3.44E-2</v>
      </c>
      <c r="Z319" s="47">
        <v>45</v>
      </c>
      <c r="AA319" s="47">
        <v>42</v>
      </c>
      <c r="AB319" s="47">
        <v>22</v>
      </c>
      <c r="AC319" s="47">
        <v>67</v>
      </c>
      <c r="AD319" s="47">
        <v>64</v>
      </c>
      <c r="AE319" s="47" t="s">
        <v>53</v>
      </c>
      <c r="AF319" s="47" t="s">
        <v>53</v>
      </c>
      <c r="AG319" s="47" t="s">
        <v>37</v>
      </c>
      <c r="AH319" s="47" t="s">
        <v>43</v>
      </c>
      <c r="AI319" s="47" t="s">
        <v>40</v>
      </c>
      <c r="AJ319" s="47" t="s">
        <v>40</v>
      </c>
      <c r="AK319" s="47" t="s">
        <v>50</v>
      </c>
      <c r="AL319" s="47" t="s">
        <v>201</v>
      </c>
      <c r="AM319" s="158">
        <v>126500</v>
      </c>
      <c r="AN319" s="47" t="s">
        <v>45</v>
      </c>
      <c r="AO319" s="158">
        <v>21681</v>
      </c>
      <c r="AP319" s="158">
        <v>148181</v>
      </c>
      <c r="AQ319" s="47" t="s">
        <v>37</v>
      </c>
      <c r="AR319" s="47" t="s">
        <v>37</v>
      </c>
      <c r="AS319" s="49">
        <v>0</v>
      </c>
      <c r="AT319" s="47" t="s">
        <v>69</v>
      </c>
      <c r="AU319" s="47" t="s">
        <v>58</v>
      </c>
      <c r="AV319" s="73">
        <v>4</v>
      </c>
      <c r="AW319" s="47" t="s">
        <v>2143</v>
      </c>
      <c r="AX319" s="47">
        <v>1981</v>
      </c>
      <c r="AY319" s="47" t="s">
        <v>37</v>
      </c>
      <c r="AZ319" s="47" t="s">
        <v>43</v>
      </c>
      <c r="BA319" s="47" t="s">
        <v>2144</v>
      </c>
      <c r="BB319" s="47" t="s">
        <v>39</v>
      </c>
    </row>
    <row r="320" spans="1:54" s="14" customFormat="1" ht="36" x14ac:dyDescent="0.25">
      <c r="A320" s="73">
        <v>9001377275</v>
      </c>
      <c r="B320" s="47" t="s">
        <v>2037</v>
      </c>
      <c r="C320" s="144">
        <v>42461</v>
      </c>
      <c r="D320" s="47" t="s">
        <v>62</v>
      </c>
      <c r="E320" s="48" t="s">
        <v>48</v>
      </c>
      <c r="F320" s="48" t="s">
        <v>48</v>
      </c>
      <c r="G320" s="48" t="s">
        <v>48</v>
      </c>
      <c r="H320" s="48" t="s">
        <v>91</v>
      </c>
      <c r="I320" s="47" t="s">
        <v>2038</v>
      </c>
      <c r="J320" s="47" t="s">
        <v>37</v>
      </c>
      <c r="K320" s="47" t="s">
        <v>48</v>
      </c>
      <c r="L320" s="47">
        <v>448935</v>
      </c>
      <c r="M320" s="47" t="s">
        <v>38</v>
      </c>
      <c r="N320" s="69">
        <v>80750</v>
      </c>
      <c r="O320" s="69">
        <v>80750</v>
      </c>
      <c r="P320" s="67">
        <v>0.85</v>
      </c>
      <c r="Q320" s="69">
        <v>95000</v>
      </c>
      <c r="R320" s="47" t="s">
        <v>37</v>
      </c>
      <c r="S320" s="47" t="s">
        <v>43</v>
      </c>
      <c r="T320" s="47" t="s">
        <v>43</v>
      </c>
      <c r="U320" s="69">
        <v>95000</v>
      </c>
      <c r="V320" s="47" t="s">
        <v>70</v>
      </c>
      <c r="W320" s="66">
        <v>6000</v>
      </c>
      <c r="X320" s="47" t="s">
        <v>44</v>
      </c>
      <c r="Y320" s="67">
        <v>4.99E-2</v>
      </c>
      <c r="Z320" s="47">
        <v>29</v>
      </c>
      <c r="AA320" s="47">
        <v>28</v>
      </c>
      <c r="AB320" s="47">
        <v>30</v>
      </c>
      <c r="AC320" s="47">
        <v>59</v>
      </c>
      <c r="AD320" s="47">
        <v>58</v>
      </c>
      <c r="AE320" s="47" t="s">
        <v>60</v>
      </c>
      <c r="AF320" s="47" t="s">
        <v>60</v>
      </c>
      <c r="AG320" s="47" t="s">
        <v>37</v>
      </c>
      <c r="AH320" s="47" t="s">
        <v>39</v>
      </c>
      <c r="AI320" s="47" t="s">
        <v>55</v>
      </c>
      <c r="AJ320" s="47" t="s">
        <v>55</v>
      </c>
      <c r="AK320" s="47" t="s">
        <v>164</v>
      </c>
      <c r="AL320" s="47" t="s">
        <v>45</v>
      </c>
      <c r="AM320" s="158">
        <v>25173</v>
      </c>
      <c r="AN320" s="47" t="s">
        <v>45</v>
      </c>
      <c r="AO320" s="158">
        <v>14708</v>
      </c>
      <c r="AP320" s="158">
        <v>39881</v>
      </c>
      <c r="AQ320" s="47" t="s">
        <v>37</v>
      </c>
      <c r="AR320" s="47" t="s">
        <v>37</v>
      </c>
      <c r="AS320" s="49" t="s">
        <v>43</v>
      </c>
      <c r="AT320" s="47" t="s">
        <v>41</v>
      </c>
      <c r="AU320" s="47" t="s">
        <v>42</v>
      </c>
      <c r="AV320" s="73">
        <v>2</v>
      </c>
      <c r="AW320" s="47" t="s">
        <v>2039</v>
      </c>
      <c r="AX320" s="47">
        <v>1970</v>
      </c>
      <c r="AY320" s="47" t="s">
        <v>37</v>
      </c>
      <c r="AZ320" s="47" t="s">
        <v>43</v>
      </c>
      <c r="BA320" s="47" t="s">
        <v>2040</v>
      </c>
      <c r="BB320" s="47" t="s">
        <v>39</v>
      </c>
    </row>
    <row r="321" spans="1:54" s="14" customFormat="1" ht="120" x14ac:dyDescent="0.25">
      <c r="A321" s="73">
        <v>9001377356</v>
      </c>
      <c r="B321" s="47" t="s">
        <v>2221</v>
      </c>
      <c r="C321" s="144">
        <v>42461</v>
      </c>
      <c r="D321" s="47" t="s">
        <v>264</v>
      </c>
      <c r="E321" s="48" t="s">
        <v>48</v>
      </c>
      <c r="F321" s="48" t="s">
        <v>48</v>
      </c>
      <c r="G321" s="48" t="s">
        <v>2222</v>
      </c>
      <c r="H321" s="48" t="s">
        <v>273</v>
      </c>
      <c r="I321" s="47" t="s">
        <v>242</v>
      </c>
      <c r="J321" s="47" t="s">
        <v>37</v>
      </c>
      <c r="K321" s="47" t="s">
        <v>2223</v>
      </c>
      <c r="L321" s="47">
        <v>453119</v>
      </c>
      <c r="M321" s="47" t="s">
        <v>57</v>
      </c>
      <c r="N321" s="69">
        <v>172469</v>
      </c>
      <c r="O321" s="69">
        <v>172469</v>
      </c>
      <c r="P321" s="67">
        <v>0.54752060000000002</v>
      </c>
      <c r="Q321" s="69">
        <v>315000</v>
      </c>
      <c r="R321" s="47" t="s">
        <v>37</v>
      </c>
      <c r="S321" s="47" t="s">
        <v>43</v>
      </c>
      <c r="T321" s="47" t="s">
        <v>43</v>
      </c>
      <c r="U321" s="49" t="s">
        <v>43</v>
      </c>
      <c r="V321" s="47" t="s">
        <v>43</v>
      </c>
      <c r="W321" s="47" t="s">
        <v>43</v>
      </c>
      <c r="X321" s="47" t="s">
        <v>44</v>
      </c>
      <c r="Y321" s="67">
        <v>3.7900000000000003E-2</v>
      </c>
      <c r="Z321" s="47">
        <v>36</v>
      </c>
      <c r="AA321" s="47">
        <v>39</v>
      </c>
      <c r="AB321" s="47">
        <v>28</v>
      </c>
      <c r="AC321" s="47">
        <v>64</v>
      </c>
      <c r="AD321" s="47">
        <v>67</v>
      </c>
      <c r="AE321" s="47" t="s">
        <v>53</v>
      </c>
      <c r="AF321" s="47" t="s">
        <v>53</v>
      </c>
      <c r="AG321" s="47" t="s">
        <v>37</v>
      </c>
      <c r="AH321" s="47" t="s">
        <v>43</v>
      </c>
      <c r="AI321" s="47" t="s">
        <v>40</v>
      </c>
      <c r="AJ321" s="47" t="s">
        <v>40</v>
      </c>
      <c r="AK321" s="47" t="s">
        <v>50</v>
      </c>
      <c r="AL321" s="47" t="s">
        <v>45</v>
      </c>
      <c r="AM321" s="158">
        <v>32000</v>
      </c>
      <c r="AN321" s="47" t="s">
        <v>45</v>
      </c>
      <c r="AO321" s="160"/>
      <c r="AP321" s="160"/>
      <c r="AQ321" s="47" t="s">
        <v>37</v>
      </c>
      <c r="AR321" s="47" t="s">
        <v>37</v>
      </c>
      <c r="AS321" s="49" t="s">
        <v>43</v>
      </c>
      <c r="AT321" s="47" t="s">
        <v>41</v>
      </c>
      <c r="AU321" s="47" t="s">
        <v>42</v>
      </c>
      <c r="AV321" s="73">
        <v>3</v>
      </c>
      <c r="AW321" s="47" t="s">
        <v>2224</v>
      </c>
      <c r="AX321" s="47">
        <v>1978</v>
      </c>
      <c r="AY321" s="47" t="s">
        <v>37</v>
      </c>
      <c r="AZ321" s="47" t="s">
        <v>43</v>
      </c>
      <c r="BA321" s="47" t="s">
        <v>2225</v>
      </c>
      <c r="BB321" s="47" t="s">
        <v>39</v>
      </c>
    </row>
    <row r="322" spans="1:54" s="14" customFormat="1" ht="192" x14ac:dyDescent="0.25">
      <c r="A322" s="73">
        <v>9001377620</v>
      </c>
      <c r="B322" s="47" t="s">
        <v>2290</v>
      </c>
      <c r="C322" s="144">
        <v>42461</v>
      </c>
      <c r="D322" s="47" t="s">
        <v>264</v>
      </c>
      <c r="E322" s="48" t="s">
        <v>48</v>
      </c>
      <c r="F322" s="48" t="s">
        <v>48</v>
      </c>
      <c r="G322" s="48" t="s">
        <v>2291</v>
      </c>
      <c r="H322" s="48" t="s">
        <v>2292</v>
      </c>
      <c r="I322" s="47" t="s">
        <v>72</v>
      </c>
      <c r="J322" s="47" t="s">
        <v>37</v>
      </c>
      <c r="K322" s="47" t="s">
        <v>2293</v>
      </c>
      <c r="L322" s="47">
        <v>469956</v>
      </c>
      <c r="M322" s="47" t="s">
        <v>57</v>
      </c>
      <c r="N322" s="69">
        <v>113000</v>
      </c>
      <c r="O322" s="69">
        <v>113000</v>
      </c>
      <c r="P322" s="67">
        <v>0.77931030000000001</v>
      </c>
      <c r="Q322" s="69">
        <v>145000</v>
      </c>
      <c r="R322" s="47" t="s">
        <v>37</v>
      </c>
      <c r="S322" s="47" t="s">
        <v>43</v>
      </c>
      <c r="T322" s="47" t="s">
        <v>43</v>
      </c>
      <c r="U322" s="49" t="s">
        <v>43</v>
      </c>
      <c r="V322" s="47" t="s">
        <v>43</v>
      </c>
      <c r="W322" s="47" t="s">
        <v>43</v>
      </c>
      <c r="X322" s="47" t="s">
        <v>44</v>
      </c>
      <c r="Y322" s="67">
        <v>4.3400000000000001E-2</v>
      </c>
      <c r="Z322" s="47">
        <v>40</v>
      </c>
      <c r="AA322" s="47">
        <v>41</v>
      </c>
      <c r="AB322" s="47">
        <v>18</v>
      </c>
      <c r="AC322" s="47">
        <v>58</v>
      </c>
      <c r="AD322" s="47">
        <v>59</v>
      </c>
      <c r="AE322" s="47" t="s">
        <v>53</v>
      </c>
      <c r="AF322" s="47" t="s">
        <v>53</v>
      </c>
      <c r="AG322" s="47" t="s">
        <v>37</v>
      </c>
      <c r="AH322" s="47" t="s">
        <v>43</v>
      </c>
      <c r="AI322" s="47" t="s">
        <v>40</v>
      </c>
      <c r="AJ322" s="47" t="s">
        <v>40</v>
      </c>
      <c r="AK322" s="47" t="s">
        <v>50</v>
      </c>
      <c r="AL322" s="47" t="s">
        <v>45</v>
      </c>
      <c r="AM322" s="158">
        <v>30300</v>
      </c>
      <c r="AN322" s="47" t="s">
        <v>45</v>
      </c>
      <c r="AO322" s="158">
        <v>42221</v>
      </c>
      <c r="AP322" s="158">
        <v>72521</v>
      </c>
      <c r="AQ322" s="47" t="s">
        <v>37</v>
      </c>
      <c r="AR322" s="47" t="s">
        <v>37</v>
      </c>
      <c r="AS322" s="49">
        <v>0</v>
      </c>
      <c r="AT322" s="47" t="s">
        <v>41</v>
      </c>
      <c r="AU322" s="47" t="s">
        <v>52</v>
      </c>
      <c r="AV322" s="73">
        <v>3</v>
      </c>
      <c r="AW322" s="47" t="s">
        <v>2294</v>
      </c>
      <c r="AX322" s="47">
        <v>1972</v>
      </c>
      <c r="AY322" s="47" t="s">
        <v>37</v>
      </c>
      <c r="AZ322" s="47" t="s">
        <v>43</v>
      </c>
      <c r="BA322" s="47" t="s">
        <v>2295</v>
      </c>
      <c r="BB322" s="47" t="s">
        <v>39</v>
      </c>
    </row>
    <row r="323" spans="1:54" s="14" customFormat="1" ht="60" x14ac:dyDescent="0.25">
      <c r="A323" s="73">
        <v>9001377659</v>
      </c>
      <c r="B323" s="47" t="s">
        <v>2100</v>
      </c>
      <c r="C323" s="144">
        <v>42461</v>
      </c>
      <c r="D323" s="47" t="s">
        <v>264</v>
      </c>
      <c r="E323" s="48" t="s">
        <v>48</v>
      </c>
      <c r="F323" s="48" t="s">
        <v>48</v>
      </c>
      <c r="G323" s="48" t="s">
        <v>2101</v>
      </c>
      <c r="H323" s="48" t="s">
        <v>91</v>
      </c>
      <c r="I323" s="47" t="s">
        <v>74</v>
      </c>
      <c r="J323" s="47" t="s">
        <v>37</v>
      </c>
      <c r="K323" s="47" t="s">
        <v>2102</v>
      </c>
      <c r="L323" s="47">
        <v>207478</v>
      </c>
      <c r="M323" s="47" t="s">
        <v>38</v>
      </c>
      <c r="N323" s="69">
        <v>177500</v>
      </c>
      <c r="O323" s="69">
        <v>178499</v>
      </c>
      <c r="P323" s="67">
        <v>0.66728589999999999</v>
      </c>
      <c r="Q323" s="69">
        <v>267500</v>
      </c>
      <c r="R323" s="47" t="s">
        <v>37</v>
      </c>
      <c r="S323" s="47" t="s">
        <v>43</v>
      </c>
      <c r="T323" s="47" t="s">
        <v>43</v>
      </c>
      <c r="U323" s="69">
        <v>267500</v>
      </c>
      <c r="V323" s="47" t="s">
        <v>51</v>
      </c>
      <c r="W323" s="66">
        <v>75000</v>
      </c>
      <c r="X323" s="47" t="s">
        <v>44</v>
      </c>
      <c r="Y323" s="67">
        <v>3.44E-2</v>
      </c>
      <c r="Z323" s="47">
        <v>40</v>
      </c>
      <c r="AA323" s="47">
        <v>48</v>
      </c>
      <c r="AB323" s="47">
        <v>19</v>
      </c>
      <c r="AC323" s="47">
        <v>59</v>
      </c>
      <c r="AD323" s="47">
        <v>67</v>
      </c>
      <c r="AE323" s="47" t="s">
        <v>49</v>
      </c>
      <c r="AF323" s="47" t="s">
        <v>49</v>
      </c>
      <c r="AG323" s="47" t="s">
        <v>37</v>
      </c>
      <c r="AH323" s="47" t="s">
        <v>39</v>
      </c>
      <c r="AI323" s="47" t="s">
        <v>55</v>
      </c>
      <c r="AJ323" s="47" t="s">
        <v>55</v>
      </c>
      <c r="AK323" s="47" t="s">
        <v>164</v>
      </c>
      <c r="AL323" s="47" t="s">
        <v>45</v>
      </c>
      <c r="AM323" s="158">
        <v>51500</v>
      </c>
      <c r="AN323" s="47" t="s">
        <v>45</v>
      </c>
      <c r="AO323" s="158">
        <v>19463</v>
      </c>
      <c r="AP323" s="158">
        <v>70963</v>
      </c>
      <c r="AQ323" s="47" t="s">
        <v>37</v>
      </c>
      <c r="AR323" s="47" t="s">
        <v>37</v>
      </c>
      <c r="AS323" s="49" t="s">
        <v>43</v>
      </c>
      <c r="AT323" s="47" t="s">
        <v>41</v>
      </c>
      <c r="AU323" s="47" t="s">
        <v>42</v>
      </c>
      <c r="AV323" s="73">
        <v>3</v>
      </c>
      <c r="AW323" s="47" t="s">
        <v>2103</v>
      </c>
      <c r="AX323" s="47">
        <v>2016</v>
      </c>
      <c r="AY323" s="47" t="s">
        <v>37</v>
      </c>
      <c r="AZ323" s="47" t="s">
        <v>43</v>
      </c>
      <c r="BA323" s="47" t="s">
        <v>2104</v>
      </c>
      <c r="BB323" s="47" t="s">
        <v>39</v>
      </c>
    </row>
    <row r="324" spans="1:54" s="14" customFormat="1" ht="240" x14ac:dyDescent="0.25">
      <c r="A324" s="73">
        <v>9001377811</v>
      </c>
      <c r="B324" s="47" t="s">
        <v>2096</v>
      </c>
      <c r="C324" s="144">
        <v>42461</v>
      </c>
      <c r="D324" s="47" t="s">
        <v>73</v>
      </c>
      <c r="E324" s="48" t="s">
        <v>48</v>
      </c>
      <c r="F324" s="48" t="s">
        <v>2097</v>
      </c>
      <c r="G324" s="48" t="s">
        <v>48</v>
      </c>
      <c r="H324" s="48" t="s">
        <v>1232</v>
      </c>
      <c r="I324" s="47" t="s">
        <v>1234</v>
      </c>
      <c r="J324" s="47" t="s">
        <v>37</v>
      </c>
      <c r="K324" s="47" t="s">
        <v>48</v>
      </c>
      <c r="L324" s="47">
        <v>156097</v>
      </c>
      <c r="M324" s="47" t="s">
        <v>38</v>
      </c>
      <c r="N324" s="69">
        <v>145350</v>
      </c>
      <c r="O324" s="69">
        <v>145350</v>
      </c>
      <c r="P324" s="67">
        <v>0.85</v>
      </c>
      <c r="Q324" s="69">
        <v>171000</v>
      </c>
      <c r="R324" s="47" t="s">
        <v>37</v>
      </c>
      <c r="S324" s="47" t="s">
        <v>43</v>
      </c>
      <c r="T324" s="47" t="s">
        <v>43</v>
      </c>
      <c r="U324" s="69">
        <v>171000</v>
      </c>
      <c r="V324" s="47" t="s">
        <v>51</v>
      </c>
      <c r="W324" s="66">
        <v>8000</v>
      </c>
      <c r="X324" s="47" t="s">
        <v>44</v>
      </c>
      <c r="Y324" s="67">
        <v>4.99E-2</v>
      </c>
      <c r="Z324" s="47">
        <v>35</v>
      </c>
      <c r="AA324" s="47" t="s">
        <v>43</v>
      </c>
      <c r="AB324" s="47">
        <v>34</v>
      </c>
      <c r="AC324" s="47">
        <v>69</v>
      </c>
      <c r="AD324" s="47" t="s">
        <v>43</v>
      </c>
      <c r="AE324" s="47" t="s">
        <v>60</v>
      </c>
      <c r="AF324" s="47" t="s">
        <v>43</v>
      </c>
      <c r="AG324" s="47" t="s">
        <v>37</v>
      </c>
      <c r="AH324" s="47" t="s">
        <v>39</v>
      </c>
      <c r="AI324" s="47" t="s">
        <v>55</v>
      </c>
      <c r="AJ324" s="47" t="s">
        <v>43</v>
      </c>
      <c r="AK324" s="47" t="s">
        <v>43</v>
      </c>
      <c r="AL324" s="47" t="s">
        <v>65</v>
      </c>
      <c r="AM324" s="158">
        <v>41448</v>
      </c>
      <c r="AN324" s="47" t="s">
        <v>43</v>
      </c>
      <c r="AO324" s="160">
        <v>0</v>
      </c>
      <c r="AP324" s="158">
        <v>41448</v>
      </c>
      <c r="AQ324" s="47" t="s">
        <v>37</v>
      </c>
      <c r="AR324" s="47" t="s">
        <v>37</v>
      </c>
      <c r="AS324" s="49" t="s">
        <v>43</v>
      </c>
      <c r="AT324" s="47" t="s">
        <v>41</v>
      </c>
      <c r="AU324" s="47" t="s">
        <v>52</v>
      </c>
      <c r="AV324" s="73">
        <v>3</v>
      </c>
      <c r="AW324" s="47" t="s">
        <v>2098</v>
      </c>
      <c r="AX324" s="47">
        <v>1945</v>
      </c>
      <c r="AY324" s="47" t="s">
        <v>37</v>
      </c>
      <c r="AZ324" s="47" t="s">
        <v>43</v>
      </c>
      <c r="BA324" s="47" t="s">
        <v>2099</v>
      </c>
      <c r="BB324" s="47" t="s">
        <v>39</v>
      </c>
    </row>
    <row r="325" spans="1:54" s="14" customFormat="1" ht="48" x14ac:dyDescent="0.25">
      <c r="A325" s="73">
        <v>9001377836</v>
      </c>
      <c r="B325" s="47" t="s">
        <v>2041</v>
      </c>
      <c r="C325" s="144">
        <v>42461</v>
      </c>
      <c r="D325" s="47" t="s">
        <v>264</v>
      </c>
      <c r="E325" s="48" t="s">
        <v>48</v>
      </c>
      <c r="F325" s="48" t="s">
        <v>48</v>
      </c>
      <c r="G325" s="48" t="s">
        <v>2042</v>
      </c>
      <c r="H325" s="48" t="s">
        <v>89</v>
      </c>
      <c r="I325" s="47" t="s">
        <v>81</v>
      </c>
      <c r="J325" s="47" t="s">
        <v>37</v>
      </c>
      <c r="K325" s="47" t="s">
        <v>48</v>
      </c>
      <c r="L325" s="47">
        <v>416225</v>
      </c>
      <c r="M325" s="47" t="s">
        <v>38</v>
      </c>
      <c r="N325" s="69">
        <v>230000</v>
      </c>
      <c r="O325" s="69">
        <v>231299</v>
      </c>
      <c r="P325" s="67">
        <v>0.84108720000000003</v>
      </c>
      <c r="Q325" s="69">
        <v>275000</v>
      </c>
      <c r="R325" s="47" t="s">
        <v>37</v>
      </c>
      <c r="S325" s="47" t="s">
        <v>43</v>
      </c>
      <c r="T325" s="47" t="s">
        <v>43</v>
      </c>
      <c r="U325" s="69">
        <v>275000</v>
      </c>
      <c r="V325" s="47" t="s">
        <v>51</v>
      </c>
      <c r="W325" s="66">
        <v>25000</v>
      </c>
      <c r="X325" s="47" t="s">
        <v>44</v>
      </c>
      <c r="Y325" s="67">
        <v>4.4900000000000002E-2</v>
      </c>
      <c r="Z325" s="47">
        <v>30</v>
      </c>
      <c r="AA325" s="47">
        <v>36</v>
      </c>
      <c r="AB325" s="47">
        <v>30</v>
      </c>
      <c r="AC325" s="47">
        <v>60</v>
      </c>
      <c r="AD325" s="47">
        <v>66</v>
      </c>
      <c r="AE325" s="47" t="s">
        <v>49</v>
      </c>
      <c r="AF325" s="47" t="s">
        <v>49</v>
      </c>
      <c r="AG325" s="47" t="s">
        <v>37</v>
      </c>
      <c r="AH325" s="47" t="s">
        <v>37</v>
      </c>
      <c r="AI325" s="47" t="s">
        <v>40</v>
      </c>
      <c r="AJ325" s="47" t="s">
        <v>40</v>
      </c>
      <c r="AK325" s="47" t="s">
        <v>50</v>
      </c>
      <c r="AL325" s="47" t="s">
        <v>65</v>
      </c>
      <c r="AM325" s="158">
        <v>40867</v>
      </c>
      <c r="AN325" s="47" t="s">
        <v>45</v>
      </c>
      <c r="AO325" s="158">
        <v>25000</v>
      </c>
      <c r="AP325" s="158">
        <v>65867</v>
      </c>
      <c r="AQ325" s="47" t="s">
        <v>37</v>
      </c>
      <c r="AR325" s="47" t="s">
        <v>37</v>
      </c>
      <c r="AS325" s="49" t="s">
        <v>43</v>
      </c>
      <c r="AT325" s="47" t="s">
        <v>41</v>
      </c>
      <c r="AU325" s="47" t="s">
        <v>42</v>
      </c>
      <c r="AV325" s="73">
        <v>3</v>
      </c>
      <c r="AW325" s="47" t="s">
        <v>2043</v>
      </c>
      <c r="AX325" s="47">
        <v>1978</v>
      </c>
      <c r="AY325" s="47" t="s">
        <v>37</v>
      </c>
      <c r="AZ325" s="47" t="s">
        <v>43</v>
      </c>
      <c r="BA325" s="47" t="s">
        <v>2044</v>
      </c>
      <c r="BB325" s="47" t="s">
        <v>39</v>
      </c>
    </row>
    <row r="326" spans="1:54" s="14" customFormat="1" ht="84" x14ac:dyDescent="0.25">
      <c r="A326" s="73">
        <v>9001377932</v>
      </c>
      <c r="B326" s="47" t="s">
        <v>2058</v>
      </c>
      <c r="C326" s="144">
        <v>42461</v>
      </c>
      <c r="D326" s="47" t="s">
        <v>264</v>
      </c>
      <c r="E326" s="48" t="s">
        <v>48</v>
      </c>
      <c r="F326" s="48" t="s">
        <v>48</v>
      </c>
      <c r="G326" s="48" t="s">
        <v>2059</v>
      </c>
      <c r="H326" s="48" t="s">
        <v>2060</v>
      </c>
      <c r="I326" s="47" t="s">
        <v>225</v>
      </c>
      <c r="J326" s="47" t="s">
        <v>37</v>
      </c>
      <c r="K326" s="47" t="s">
        <v>48</v>
      </c>
      <c r="L326" s="47">
        <v>599781</v>
      </c>
      <c r="M326" s="47" t="s">
        <v>38</v>
      </c>
      <c r="N326" s="69">
        <v>140000</v>
      </c>
      <c r="O326" s="69">
        <v>140999</v>
      </c>
      <c r="P326" s="67">
        <v>0.80570850000000005</v>
      </c>
      <c r="Q326" s="69">
        <v>175000</v>
      </c>
      <c r="R326" s="47" t="s">
        <v>37</v>
      </c>
      <c r="S326" s="47" t="s">
        <v>43</v>
      </c>
      <c r="T326" s="47" t="s">
        <v>43</v>
      </c>
      <c r="U326" s="69">
        <v>185000</v>
      </c>
      <c r="V326" s="47" t="s">
        <v>51</v>
      </c>
      <c r="W326" s="47" t="s">
        <v>43</v>
      </c>
      <c r="X326" s="47" t="s">
        <v>44</v>
      </c>
      <c r="Y326" s="67">
        <v>3.9399999999999998E-2</v>
      </c>
      <c r="Z326" s="47">
        <v>44</v>
      </c>
      <c r="AA326" s="47">
        <v>35</v>
      </c>
      <c r="AB326" s="47">
        <v>22</v>
      </c>
      <c r="AC326" s="47">
        <v>66</v>
      </c>
      <c r="AD326" s="47">
        <v>57</v>
      </c>
      <c r="AE326" s="47" t="s">
        <v>53</v>
      </c>
      <c r="AF326" s="47" t="s">
        <v>54</v>
      </c>
      <c r="AG326" s="47" t="s">
        <v>37</v>
      </c>
      <c r="AH326" s="47" t="s">
        <v>37</v>
      </c>
      <c r="AI326" s="47" t="s">
        <v>55</v>
      </c>
      <c r="AJ326" s="47" t="s">
        <v>55</v>
      </c>
      <c r="AK326" s="47" t="s">
        <v>164</v>
      </c>
      <c r="AL326" s="47" t="s">
        <v>65</v>
      </c>
      <c r="AM326" s="158">
        <v>15005</v>
      </c>
      <c r="AN326" s="47" t="s">
        <v>45</v>
      </c>
      <c r="AO326" s="158">
        <v>30000</v>
      </c>
      <c r="AP326" s="158">
        <v>45005</v>
      </c>
      <c r="AQ326" s="47" t="s">
        <v>37</v>
      </c>
      <c r="AR326" s="47" t="s">
        <v>37</v>
      </c>
      <c r="AS326" s="49" t="s">
        <v>43</v>
      </c>
      <c r="AT326" s="47" t="s">
        <v>41</v>
      </c>
      <c r="AU326" s="47" t="s">
        <v>52</v>
      </c>
      <c r="AV326" s="73">
        <v>3</v>
      </c>
      <c r="AW326" s="47" t="s">
        <v>2061</v>
      </c>
      <c r="AX326" s="47">
        <v>1993</v>
      </c>
      <c r="AY326" s="47" t="s">
        <v>37</v>
      </c>
      <c r="AZ326" s="47" t="s">
        <v>43</v>
      </c>
      <c r="BA326" s="47" t="s">
        <v>2062</v>
      </c>
      <c r="BB326" s="47" t="s">
        <v>39</v>
      </c>
    </row>
    <row r="327" spans="1:54" s="14" customFormat="1" ht="132" x14ac:dyDescent="0.25">
      <c r="A327" s="73">
        <v>9001377966</v>
      </c>
      <c r="B327" s="47" t="s">
        <v>2175</v>
      </c>
      <c r="C327" s="144">
        <v>42461</v>
      </c>
      <c r="D327" s="47" t="s">
        <v>264</v>
      </c>
      <c r="E327" s="48" t="s">
        <v>48</v>
      </c>
      <c r="F327" s="48" t="s">
        <v>48</v>
      </c>
      <c r="G327" s="48" t="s">
        <v>2176</v>
      </c>
      <c r="H327" s="48" t="s">
        <v>2177</v>
      </c>
      <c r="I327" s="47" t="s">
        <v>1403</v>
      </c>
      <c r="J327" s="47" t="s">
        <v>37</v>
      </c>
      <c r="K327" s="47" t="s">
        <v>48</v>
      </c>
      <c r="L327" s="47">
        <v>472648</v>
      </c>
      <c r="M327" s="47" t="s">
        <v>57</v>
      </c>
      <c r="N327" s="69">
        <v>97750</v>
      </c>
      <c r="O327" s="69">
        <v>97750</v>
      </c>
      <c r="P327" s="67">
        <v>0.85</v>
      </c>
      <c r="Q327" s="69">
        <v>115000</v>
      </c>
      <c r="R327" s="47" t="s">
        <v>37</v>
      </c>
      <c r="S327" s="47" t="s">
        <v>43</v>
      </c>
      <c r="T327" s="47" t="s">
        <v>43</v>
      </c>
      <c r="U327" s="49" t="s">
        <v>43</v>
      </c>
      <c r="V327" s="47" t="s">
        <v>43</v>
      </c>
      <c r="W327" s="47" t="s">
        <v>43</v>
      </c>
      <c r="X327" s="47" t="s">
        <v>44</v>
      </c>
      <c r="Y327" s="67">
        <v>4.99E-2</v>
      </c>
      <c r="Z327" s="47">
        <v>35</v>
      </c>
      <c r="AA327" s="47" t="s">
        <v>43</v>
      </c>
      <c r="AB327" s="47">
        <v>25</v>
      </c>
      <c r="AC327" s="47">
        <v>60</v>
      </c>
      <c r="AD327" s="47" t="s">
        <v>43</v>
      </c>
      <c r="AE327" s="47" t="s">
        <v>53</v>
      </c>
      <c r="AF327" s="47" t="s">
        <v>43</v>
      </c>
      <c r="AG327" s="47" t="s">
        <v>37</v>
      </c>
      <c r="AH327" s="47" t="s">
        <v>43</v>
      </c>
      <c r="AI327" s="47" t="s">
        <v>55</v>
      </c>
      <c r="AJ327" s="47" t="s">
        <v>43</v>
      </c>
      <c r="AK327" s="47" t="s">
        <v>43</v>
      </c>
      <c r="AL327" s="47" t="s">
        <v>65</v>
      </c>
      <c r="AM327" s="158">
        <v>43314</v>
      </c>
      <c r="AN327" s="47" t="s">
        <v>43</v>
      </c>
      <c r="AO327" s="160">
        <v>0</v>
      </c>
      <c r="AP327" s="158">
        <v>43314</v>
      </c>
      <c r="AQ327" s="47" t="s">
        <v>37</v>
      </c>
      <c r="AR327" s="47" t="s">
        <v>37</v>
      </c>
      <c r="AS327" s="69">
        <v>36254</v>
      </c>
      <c r="AT327" s="47" t="s">
        <v>41</v>
      </c>
      <c r="AU327" s="47" t="s">
        <v>42</v>
      </c>
      <c r="AV327" s="73">
        <v>3</v>
      </c>
      <c r="AW327" s="47" t="s">
        <v>2178</v>
      </c>
      <c r="AX327" s="47">
        <v>1901</v>
      </c>
      <c r="AY327" s="47" t="s">
        <v>37</v>
      </c>
      <c r="AZ327" s="47" t="s">
        <v>43</v>
      </c>
      <c r="BA327" s="47" t="s">
        <v>2179</v>
      </c>
      <c r="BB327" s="47" t="s">
        <v>39</v>
      </c>
    </row>
    <row r="328" spans="1:54" s="14" customFormat="1" ht="36" x14ac:dyDescent="0.25">
      <c r="A328" s="73">
        <v>9001378276</v>
      </c>
      <c r="B328" s="47" t="s">
        <v>2121</v>
      </c>
      <c r="C328" s="144">
        <v>42461</v>
      </c>
      <c r="D328" s="47" t="s">
        <v>264</v>
      </c>
      <c r="E328" s="48" t="s">
        <v>48</v>
      </c>
      <c r="F328" s="48" t="s">
        <v>48</v>
      </c>
      <c r="G328" s="48" t="s">
        <v>1297</v>
      </c>
      <c r="H328" s="48" t="s">
        <v>48</v>
      </c>
      <c r="I328" s="47" t="s">
        <v>277</v>
      </c>
      <c r="J328" s="47" t="s">
        <v>37</v>
      </c>
      <c r="K328" s="47" t="s">
        <v>283</v>
      </c>
      <c r="L328" s="47">
        <v>301684</v>
      </c>
      <c r="M328" s="47" t="s">
        <v>57</v>
      </c>
      <c r="N328" s="69">
        <v>163801</v>
      </c>
      <c r="O328" s="69">
        <v>165800</v>
      </c>
      <c r="P328" s="67">
        <v>0.66320000000000001</v>
      </c>
      <c r="Q328" s="69">
        <v>250000</v>
      </c>
      <c r="R328" s="47" t="s">
        <v>39</v>
      </c>
      <c r="S328" s="47" t="s">
        <v>79</v>
      </c>
      <c r="T328" s="68">
        <v>1.2501315</v>
      </c>
      <c r="U328" s="49" t="s">
        <v>43</v>
      </c>
      <c r="V328" s="47" t="s">
        <v>43</v>
      </c>
      <c r="W328" s="47" t="s">
        <v>43</v>
      </c>
      <c r="X328" s="47" t="s">
        <v>77</v>
      </c>
      <c r="Y328" s="67">
        <v>3.9899999999999998E-2</v>
      </c>
      <c r="Z328" s="47">
        <v>33</v>
      </c>
      <c r="AA328" s="47" t="s">
        <v>43</v>
      </c>
      <c r="AB328" s="47">
        <v>25</v>
      </c>
      <c r="AC328" s="47">
        <v>58</v>
      </c>
      <c r="AD328" s="47" t="s">
        <v>43</v>
      </c>
      <c r="AE328" s="47" t="s">
        <v>53</v>
      </c>
      <c r="AF328" s="47" t="s">
        <v>43</v>
      </c>
      <c r="AG328" s="47" t="s">
        <v>43</v>
      </c>
      <c r="AH328" s="47" t="s">
        <v>43</v>
      </c>
      <c r="AI328" s="47" t="s">
        <v>40</v>
      </c>
      <c r="AJ328" s="47" t="s">
        <v>43</v>
      </c>
      <c r="AK328" s="47" t="s">
        <v>43</v>
      </c>
      <c r="AL328" s="47" t="s">
        <v>43</v>
      </c>
      <c r="AM328" s="160" t="s">
        <v>66</v>
      </c>
      <c r="AN328" s="47" t="s">
        <v>43</v>
      </c>
      <c r="AO328" s="160">
        <v>0</v>
      </c>
      <c r="AP328" s="160">
        <v>0</v>
      </c>
      <c r="AQ328" s="47" t="s">
        <v>37</v>
      </c>
      <c r="AR328" s="47" t="s">
        <v>37</v>
      </c>
      <c r="AS328" s="49">
        <v>0</v>
      </c>
      <c r="AT328" s="47" t="s">
        <v>75</v>
      </c>
      <c r="AU328" s="47" t="s">
        <v>76</v>
      </c>
      <c r="AV328" s="73">
        <v>1</v>
      </c>
      <c r="AW328" s="47" t="s">
        <v>2122</v>
      </c>
      <c r="AX328" s="47">
        <v>1976</v>
      </c>
      <c r="AY328" s="47" t="s">
        <v>39</v>
      </c>
      <c r="AZ328" s="47">
        <v>98</v>
      </c>
      <c r="BA328" s="47" t="s">
        <v>2123</v>
      </c>
      <c r="BB328" s="47" t="s">
        <v>39</v>
      </c>
    </row>
    <row r="329" spans="1:54" s="14" customFormat="1" ht="252" x14ac:dyDescent="0.25">
      <c r="A329" s="73">
        <v>9001378360</v>
      </c>
      <c r="B329" s="47" t="s">
        <v>1961</v>
      </c>
      <c r="C329" s="144">
        <v>42461</v>
      </c>
      <c r="D329" s="47" t="s">
        <v>264</v>
      </c>
      <c r="E329" s="48"/>
      <c r="F329" s="48" t="s">
        <v>48</v>
      </c>
      <c r="G329" s="48" t="s">
        <v>1962</v>
      </c>
      <c r="H329" s="48" t="s">
        <v>1963</v>
      </c>
      <c r="I329" s="47" t="s">
        <v>225</v>
      </c>
      <c r="J329" s="47" t="s">
        <v>37</v>
      </c>
      <c r="K329" s="47" t="s">
        <v>1964</v>
      </c>
      <c r="L329" s="47">
        <v>231011</v>
      </c>
      <c r="M329" s="47" t="s">
        <v>38</v>
      </c>
      <c r="N329" s="69">
        <v>61600</v>
      </c>
      <c r="O329" s="69">
        <v>61600</v>
      </c>
      <c r="P329" s="67">
        <v>0.8</v>
      </c>
      <c r="Q329" s="69">
        <v>77000</v>
      </c>
      <c r="R329" s="47" t="s">
        <v>37</v>
      </c>
      <c r="S329" s="47" t="s">
        <v>43</v>
      </c>
      <c r="T329" s="47" t="s">
        <v>43</v>
      </c>
      <c r="U329" s="69">
        <v>77000</v>
      </c>
      <c r="V329" s="47" t="s">
        <v>51</v>
      </c>
      <c r="W329" s="66">
        <v>11550</v>
      </c>
      <c r="X329" s="47" t="s">
        <v>44</v>
      </c>
      <c r="Y329" s="67">
        <v>4.3400000000000001E-2</v>
      </c>
      <c r="Z329" s="47">
        <v>45</v>
      </c>
      <c r="AA329" s="47">
        <v>40</v>
      </c>
      <c r="AB329" s="47">
        <v>25</v>
      </c>
      <c r="AC329" s="47">
        <v>70</v>
      </c>
      <c r="AD329" s="47">
        <v>65</v>
      </c>
      <c r="AE329" s="47" t="s">
        <v>53</v>
      </c>
      <c r="AF329" s="47" t="s">
        <v>54</v>
      </c>
      <c r="AG329" s="47" t="s">
        <v>39</v>
      </c>
      <c r="AH329" s="47" t="s">
        <v>37</v>
      </c>
      <c r="AI329" s="47" t="s">
        <v>61</v>
      </c>
      <c r="AJ329" s="47" t="s">
        <v>61</v>
      </c>
      <c r="AK329" s="47" t="s">
        <v>164</v>
      </c>
      <c r="AL329" s="47" t="s">
        <v>45</v>
      </c>
      <c r="AM329" s="158">
        <v>30555.22</v>
      </c>
      <c r="AN329" s="47" t="s">
        <v>45</v>
      </c>
      <c r="AO329" s="158">
        <v>23972.35</v>
      </c>
      <c r="AP329" s="158">
        <v>54527.57</v>
      </c>
      <c r="AQ329" s="47" t="s">
        <v>37</v>
      </c>
      <c r="AR329" s="47" t="s">
        <v>37</v>
      </c>
      <c r="AS329" s="49" t="s">
        <v>43</v>
      </c>
      <c r="AT329" s="47" t="s">
        <v>41</v>
      </c>
      <c r="AU329" s="47" t="s">
        <v>52</v>
      </c>
      <c r="AV329" s="73">
        <v>4</v>
      </c>
      <c r="AW329" s="47" t="s">
        <v>1965</v>
      </c>
      <c r="AX329" s="47">
        <v>1950</v>
      </c>
      <c r="AY329" s="47" t="s">
        <v>37</v>
      </c>
      <c r="AZ329" s="47" t="s">
        <v>43</v>
      </c>
      <c r="BA329" s="47" t="s">
        <v>1966</v>
      </c>
      <c r="BB329" s="47" t="s">
        <v>39</v>
      </c>
    </row>
    <row r="330" spans="1:54" s="14" customFormat="1" ht="36" x14ac:dyDescent="0.25">
      <c r="A330" s="73">
        <v>9001378413</v>
      </c>
      <c r="B330" s="47" t="s">
        <v>1967</v>
      </c>
      <c r="C330" s="144">
        <v>42461</v>
      </c>
      <c r="D330" s="47" t="s">
        <v>62</v>
      </c>
      <c r="E330" s="48" t="s">
        <v>48</v>
      </c>
      <c r="F330" s="48" t="s">
        <v>48</v>
      </c>
      <c r="G330" s="48" t="s">
        <v>48</v>
      </c>
      <c r="H330" s="48" t="s">
        <v>89</v>
      </c>
      <c r="I330" s="47" t="s">
        <v>74</v>
      </c>
      <c r="J330" s="47" t="s">
        <v>37</v>
      </c>
      <c r="K330" s="47" t="s">
        <v>1968</v>
      </c>
      <c r="L330" s="47">
        <v>621242</v>
      </c>
      <c r="M330" s="47" t="s">
        <v>57</v>
      </c>
      <c r="N330" s="69">
        <v>289000</v>
      </c>
      <c r="O330" s="69">
        <v>289000</v>
      </c>
      <c r="P330" s="67">
        <v>0.76052629999999999</v>
      </c>
      <c r="Q330" s="69">
        <v>380000</v>
      </c>
      <c r="R330" s="47" t="s">
        <v>37</v>
      </c>
      <c r="S330" s="47" t="s">
        <v>43</v>
      </c>
      <c r="T330" s="47" t="s">
        <v>43</v>
      </c>
      <c r="U330" s="49" t="s">
        <v>43</v>
      </c>
      <c r="V330" s="47" t="s">
        <v>43</v>
      </c>
      <c r="W330" s="47" t="s">
        <v>43</v>
      </c>
      <c r="X330" s="47" t="s">
        <v>44</v>
      </c>
      <c r="Y330" s="67">
        <v>4.3400000000000001E-2</v>
      </c>
      <c r="Z330" s="47">
        <v>47</v>
      </c>
      <c r="AA330" s="47">
        <v>43</v>
      </c>
      <c r="AB330" s="47">
        <v>21</v>
      </c>
      <c r="AC330" s="47">
        <v>68</v>
      </c>
      <c r="AD330" s="47">
        <v>64</v>
      </c>
      <c r="AE330" s="47" t="s">
        <v>53</v>
      </c>
      <c r="AF330" s="47" t="s">
        <v>53</v>
      </c>
      <c r="AG330" s="47" t="s">
        <v>37</v>
      </c>
      <c r="AH330" s="47" t="s">
        <v>43</v>
      </c>
      <c r="AI330" s="47" t="s">
        <v>40</v>
      </c>
      <c r="AJ330" s="47" t="s">
        <v>40</v>
      </c>
      <c r="AK330" s="47" t="s">
        <v>50</v>
      </c>
      <c r="AL330" s="47" t="s">
        <v>45</v>
      </c>
      <c r="AM330" s="158">
        <v>53985</v>
      </c>
      <c r="AN330" s="47" t="s">
        <v>45</v>
      </c>
      <c r="AO330" s="158">
        <v>33446</v>
      </c>
      <c r="AP330" s="158">
        <v>87431</v>
      </c>
      <c r="AQ330" s="47" t="s">
        <v>37</v>
      </c>
      <c r="AR330" s="47" t="s">
        <v>39</v>
      </c>
      <c r="AS330" s="69">
        <v>22165</v>
      </c>
      <c r="AT330" s="47" t="s">
        <v>41</v>
      </c>
      <c r="AU330" s="47" t="s">
        <v>52</v>
      </c>
      <c r="AV330" s="73">
        <v>3</v>
      </c>
      <c r="AW330" s="47" t="s">
        <v>1969</v>
      </c>
      <c r="AX330" s="47">
        <v>1935</v>
      </c>
      <c r="AY330" s="47" t="s">
        <v>37</v>
      </c>
      <c r="AZ330" s="47" t="s">
        <v>43</v>
      </c>
      <c r="BA330" s="47" t="s">
        <v>1970</v>
      </c>
      <c r="BB330" s="47" t="s">
        <v>39</v>
      </c>
    </row>
    <row r="331" spans="1:54" s="14" customFormat="1" ht="60" x14ac:dyDescent="0.25">
      <c r="A331" s="73">
        <v>9001378508</v>
      </c>
      <c r="B331" s="47" t="s">
        <v>2124</v>
      </c>
      <c r="C331" s="144">
        <v>42461</v>
      </c>
      <c r="D331" s="47" t="s">
        <v>264</v>
      </c>
      <c r="E331" s="48" t="s">
        <v>48</v>
      </c>
      <c r="F331" s="48" t="s">
        <v>48</v>
      </c>
      <c r="G331" s="48" t="s">
        <v>2125</v>
      </c>
      <c r="H331" s="48" t="s">
        <v>194</v>
      </c>
      <c r="I331" s="47" t="s">
        <v>95</v>
      </c>
      <c r="J331" s="47" t="s">
        <v>37</v>
      </c>
      <c r="K331" s="47" t="s">
        <v>2126</v>
      </c>
      <c r="L331" s="47">
        <v>624556</v>
      </c>
      <c r="M331" s="47" t="s">
        <v>57</v>
      </c>
      <c r="N331" s="69">
        <v>131250</v>
      </c>
      <c r="O331" s="69">
        <v>131250</v>
      </c>
      <c r="P331" s="67">
        <v>0.7291666</v>
      </c>
      <c r="Q331" s="69">
        <v>180000</v>
      </c>
      <c r="R331" s="47" t="s">
        <v>37</v>
      </c>
      <c r="S331" s="47" t="s">
        <v>43</v>
      </c>
      <c r="T331" s="47" t="s">
        <v>43</v>
      </c>
      <c r="U331" s="49" t="s">
        <v>43</v>
      </c>
      <c r="V331" s="47" t="s">
        <v>43</v>
      </c>
      <c r="W331" s="47" t="s">
        <v>43</v>
      </c>
      <c r="X331" s="47" t="s">
        <v>44</v>
      </c>
      <c r="Y331" s="67">
        <v>3.8899999999999997E-2</v>
      </c>
      <c r="Z331" s="47">
        <v>52</v>
      </c>
      <c r="AA331" s="47">
        <v>49</v>
      </c>
      <c r="AB331" s="47">
        <v>15</v>
      </c>
      <c r="AC331" s="47">
        <v>67</v>
      </c>
      <c r="AD331" s="47">
        <v>64</v>
      </c>
      <c r="AE331" s="47" t="s">
        <v>53</v>
      </c>
      <c r="AF331" s="47" t="s">
        <v>53</v>
      </c>
      <c r="AG331" s="47" t="s">
        <v>37</v>
      </c>
      <c r="AH331" s="47" t="s">
        <v>43</v>
      </c>
      <c r="AI331" s="47" t="s">
        <v>40</v>
      </c>
      <c r="AJ331" s="47" t="s">
        <v>40</v>
      </c>
      <c r="AK331" s="47" t="s">
        <v>50</v>
      </c>
      <c r="AL331" s="47" t="s">
        <v>45</v>
      </c>
      <c r="AM331" s="158">
        <v>38000</v>
      </c>
      <c r="AN331" s="47" t="s">
        <v>45</v>
      </c>
      <c r="AO331" s="158">
        <v>9360</v>
      </c>
      <c r="AP331" s="158">
        <v>47360</v>
      </c>
      <c r="AQ331" s="47" t="s">
        <v>37</v>
      </c>
      <c r="AR331" s="47" t="s">
        <v>37</v>
      </c>
      <c r="AS331" s="69">
        <v>9500</v>
      </c>
      <c r="AT331" s="47" t="s">
        <v>41</v>
      </c>
      <c r="AU331" s="47" t="s">
        <v>52</v>
      </c>
      <c r="AV331" s="73">
        <v>3</v>
      </c>
      <c r="AW331" s="47" t="s">
        <v>2127</v>
      </c>
      <c r="AX331" s="47">
        <v>1955</v>
      </c>
      <c r="AY331" s="47" t="s">
        <v>37</v>
      </c>
      <c r="AZ331" s="47" t="s">
        <v>43</v>
      </c>
      <c r="BA331" s="47" t="s">
        <v>2128</v>
      </c>
      <c r="BB331" s="47" t="s">
        <v>39</v>
      </c>
    </row>
    <row r="332" spans="1:54" s="14" customFormat="1" ht="36" x14ac:dyDescent="0.25">
      <c r="A332" s="73">
        <v>9001378566</v>
      </c>
      <c r="B332" s="47" t="s">
        <v>2063</v>
      </c>
      <c r="C332" s="144">
        <v>42461</v>
      </c>
      <c r="D332" s="47" t="s">
        <v>264</v>
      </c>
      <c r="E332" s="48" t="s">
        <v>48</v>
      </c>
      <c r="F332" s="48" t="s">
        <v>48</v>
      </c>
      <c r="G332" s="48" t="s">
        <v>2064</v>
      </c>
      <c r="H332" s="48" t="s">
        <v>48</v>
      </c>
      <c r="I332" s="47" t="s">
        <v>47</v>
      </c>
      <c r="J332" s="47" t="s">
        <v>37</v>
      </c>
      <c r="K332" s="47" t="s">
        <v>48</v>
      </c>
      <c r="L332" s="47">
        <v>648976</v>
      </c>
      <c r="M332" s="47" t="s">
        <v>57</v>
      </c>
      <c r="N332" s="69">
        <v>91000</v>
      </c>
      <c r="O332" s="69">
        <v>91000</v>
      </c>
      <c r="P332" s="67">
        <v>0.65</v>
      </c>
      <c r="Q332" s="69">
        <v>140000</v>
      </c>
      <c r="R332" s="47" t="s">
        <v>37</v>
      </c>
      <c r="S332" s="47" t="s">
        <v>43</v>
      </c>
      <c r="T332" s="47" t="s">
        <v>43</v>
      </c>
      <c r="U332" s="49" t="s">
        <v>43</v>
      </c>
      <c r="V332" s="47" t="s">
        <v>43</v>
      </c>
      <c r="W332" s="47" t="s">
        <v>43</v>
      </c>
      <c r="X332" s="47" t="s">
        <v>44</v>
      </c>
      <c r="Y332" s="67">
        <v>3.7900000000000003E-2</v>
      </c>
      <c r="Z332" s="47">
        <v>39</v>
      </c>
      <c r="AA332" s="47" t="s">
        <v>43</v>
      </c>
      <c r="AB332" s="47">
        <v>14</v>
      </c>
      <c r="AC332" s="47">
        <v>53</v>
      </c>
      <c r="AD332" s="47" t="s">
        <v>43</v>
      </c>
      <c r="AE332" s="47" t="s">
        <v>53</v>
      </c>
      <c r="AF332" s="47" t="s">
        <v>43</v>
      </c>
      <c r="AG332" s="47" t="s">
        <v>37</v>
      </c>
      <c r="AH332" s="47" t="s">
        <v>43</v>
      </c>
      <c r="AI332" s="47" t="s">
        <v>40</v>
      </c>
      <c r="AJ332" s="47" t="s">
        <v>43</v>
      </c>
      <c r="AK332" s="47" t="s">
        <v>43</v>
      </c>
      <c r="AL332" s="47" t="s">
        <v>45</v>
      </c>
      <c r="AM332" s="158">
        <v>38658</v>
      </c>
      <c r="AN332" s="47" t="s">
        <v>43</v>
      </c>
      <c r="AO332" s="160">
        <v>0</v>
      </c>
      <c r="AP332" s="158">
        <v>38658</v>
      </c>
      <c r="AQ332" s="47" t="s">
        <v>37</v>
      </c>
      <c r="AR332" s="47" t="s">
        <v>37</v>
      </c>
      <c r="AS332" s="69">
        <v>17980</v>
      </c>
      <c r="AT332" s="47" t="s">
        <v>41</v>
      </c>
      <c r="AU332" s="47" t="s">
        <v>42</v>
      </c>
      <c r="AV332" s="73">
        <v>4</v>
      </c>
      <c r="AW332" s="47" t="s">
        <v>2065</v>
      </c>
      <c r="AX332" s="47">
        <v>1904</v>
      </c>
      <c r="AY332" s="47" t="s">
        <v>37</v>
      </c>
      <c r="AZ332" s="47" t="s">
        <v>43</v>
      </c>
      <c r="BA332" s="47" t="s">
        <v>2066</v>
      </c>
      <c r="BB332" s="47" t="s">
        <v>39</v>
      </c>
    </row>
    <row r="333" spans="1:54" s="14" customFormat="1" ht="36" x14ac:dyDescent="0.25">
      <c r="A333" s="73">
        <v>9001378695</v>
      </c>
      <c r="B333" s="47" t="s">
        <v>2237</v>
      </c>
      <c r="C333" s="144">
        <v>42461</v>
      </c>
      <c r="D333" s="47" t="s">
        <v>62</v>
      </c>
      <c r="E333" s="48" t="s">
        <v>48</v>
      </c>
      <c r="F333" s="48" t="s">
        <v>48</v>
      </c>
      <c r="G333" s="48" t="s">
        <v>48</v>
      </c>
      <c r="H333" s="48" t="s">
        <v>91</v>
      </c>
      <c r="I333" s="47" t="s">
        <v>94</v>
      </c>
      <c r="J333" s="47" t="s">
        <v>37</v>
      </c>
      <c r="K333" s="47" t="s">
        <v>2238</v>
      </c>
      <c r="L333" s="47">
        <v>552224</v>
      </c>
      <c r="M333" s="47" t="s">
        <v>38</v>
      </c>
      <c r="N333" s="69">
        <v>133875</v>
      </c>
      <c r="O333" s="69">
        <v>133875</v>
      </c>
      <c r="P333" s="67">
        <v>0.85</v>
      </c>
      <c r="Q333" s="69">
        <v>157500</v>
      </c>
      <c r="R333" s="47" t="s">
        <v>37</v>
      </c>
      <c r="S333" s="47" t="s">
        <v>43</v>
      </c>
      <c r="T333" s="47" t="s">
        <v>43</v>
      </c>
      <c r="U333" s="69">
        <v>157500</v>
      </c>
      <c r="V333" s="47" t="s">
        <v>51</v>
      </c>
      <c r="W333" s="66">
        <v>23625</v>
      </c>
      <c r="X333" s="47" t="s">
        <v>44</v>
      </c>
      <c r="Y333" s="67">
        <v>4.99E-2</v>
      </c>
      <c r="Z333" s="47">
        <v>43</v>
      </c>
      <c r="AA333" s="47">
        <v>41</v>
      </c>
      <c r="AB333" s="47">
        <v>23</v>
      </c>
      <c r="AC333" s="47">
        <v>66</v>
      </c>
      <c r="AD333" s="47">
        <v>64</v>
      </c>
      <c r="AE333" s="47" t="s">
        <v>49</v>
      </c>
      <c r="AF333" s="47" t="s">
        <v>49</v>
      </c>
      <c r="AG333" s="47" t="s">
        <v>37</v>
      </c>
      <c r="AH333" s="47" t="s">
        <v>39</v>
      </c>
      <c r="AI333" s="47" t="s">
        <v>55</v>
      </c>
      <c r="AJ333" s="47" t="s">
        <v>55</v>
      </c>
      <c r="AK333" s="47" t="s">
        <v>164</v>
      </c>
      <c r="AL333" s="47" t="s">
        <v>45</v>
      </c>
      <c r="AM333" s="158">
        <v>16328</v>
      </c>
      <c r="AN333" s="47" t="s">
        <v>45</v>
      </c>
      <c r="AO333" s="158">
        <v>20849</v>
      </c>
      <c r="AP333" s="158">
        <v>37177</v>
      </c>
      <c r="AQ333" s="47" t="s">
        <v>37</v>
      </c>
      <c r="AR333" s="47" t="s">
        <v>37</v>
      </c>
      <c r="AS333" s="49" t="s">
        <v>43</v>
      </c>
      <c r="AT333" s="47" t="s">
        <v>41</v>
      </c>
      <c r="AU333" s="47" t="s">
        <v>52</v>
      </c>
      <c r="AV333" s="73">
        <v>3</v>
      </c>
      <c r="AW333" s="47" t="s">
        <v>2239</v>
      </c>
      <c r="AX333" s="47">
        <v>1965</v>
      </c>
      <c r="AY333" s="47" t="s">
        <v>37</v>
      </c>
      <c r="AZ333" s="47" t="s">
        <v>43</v>
      </c>
      <c r="BA333" s="47" t="s">
        <v>2240</v>
      </c>
      <c r="BB333" s="47" t="s">
        <v>39</v>
      </c>
    </row>
    <row r="334" spans="1:54" s="14" customFormat="1" ht="396" x14ac:dyDescent="0.25">
      <c r="A334" s="73">
        <v>9001378944</v>
      </c>
      <c r="B334" s="47" t="s">
        <v>2183</v>
      </c>
      <c r="C334" s="144">
        <v>42461</v>
      </c>
      <c r="D334" s="47" t="s">
        <v>264</v>
      </c>
      <c r="E334" s="48" t="s">
        <v>48</v>
      </c>
      <c r="F334" s="48" t="s">
        <v>48</v>
      </c>
      <c r="G334" s="48" t="s">
        <v>2184</v>
      </c>
      <c r="H334" s="48" t="s">
        <v>2185</v>
      </c>
      <c r="I334" s="47" t="s">
        <v>81</v>
      </c>
      <c r="J334" s="47" t="s">
        <v>37</v>
      </c>
      <c r="K334" s="47" t="s">
        <v>48</v>
      </c>
      <c r="L334" s="47">
        <v>403494</v>
      </c>
      <c r="M334" s="47" t="s">
        <v>57</v>
      </c>
      <c r="N334" s="69">
        <v>250256</v>
      </c>
      <c r="O334" s="69">
        <v>250256</v>
      </c>
      <c r="P334" s="67">
        <v>0.59584760000000003</v>
      </c>
      <c r="Q334" s="69">
        <v>420000</v>
      </c>
      <c r="R334" s="47" t="s">
        <v>37</v>
      </c>
      <c r="S334" s="47" t="s">
        <v>43</v>
      </c>
      <c r="T334" s="47" t="s">
        <v>43</v>
      </c>
      <c r="U334" s="49" t="s">
        <v>43</v>
      </c>
      <c r="V334" s="47" t="s">
        <v>43</v>
      </c>
      <c r="W334" s="47" t="s">
        <v>43</v>
      </c>
      <c r="X334" s="47" t="s">
        <v>44</v>
      </c>
      <c r="Y334" s="67">
        <v>3.7900000000000003E-2</v>
      </c>
      <c r="Z334" s="47">
        <v>37</v>
      </c>
      <c r="AA334" s="47">
        <v>38</v>
      </c>
      <c r="AB334" s="47">
        <v>27</v>
      </c>
      <c r="AC334" s="47">
        <v>64</v>
      </c>
      <c r="AD334" s="47">
        <v>65</v>
      </c>
      <c r="AE334" s="47" t="s">
        <v>53</v>
      </c>
      <c r="AF334" s="47" t="s">
        <v>53</v>
      </c>
      <c r="AG334" s="47" t="s">
        <v>37</v>
      </c>
      <c r="AH334" s="47" t="s">
        <v>43</v>
      </c>
      <c r="AI334" s="47" t="s">
        <v>40</v>
      </c>
      <c r="AJ334" s="47" t="s">
        <v>40</v>
      </c>
      <c r="AK334" s="47" t="s">
        <v>50</v>
      </c>
      <c r="AL334" s="47" t="s">
        <v>45</v>
      </c>
      <c r="AM334" s="158">
        <v>103568</v>
      </c>
      <c r="AN334" s="47" t="s">
        <v>67</v>
      </c>
      <c r="AO334" s="160">
        <v>0</v>
      </c>
      <c r="AP334" s="158">
        <v>103568</v>
      </c>
      <c r="AQ334" s="47" t="s">
        <v>37</v>
      </c>
      <c r="AR334" s="47" t="s">
        <v>37</v>
      </c>
      <c r="AS334" s="69">
        <v>35749</v>
      </c>
      <c r="AT334" s="47" t="s">
        <v>41</v>
      </c>
      <c r="AU334" s="47" t="s">
        <v>42</v>
      </c>
      <c r="AV334" s="73">
        <v>3</v>
      </c>
      <c r="AW334" s="47" t="s">
        <v>2186</v>
      </c>
      <c r="AX334" s="47">
        <v>1950</v>
      </c>
      <c r="AY334" s="47" t="s">
        <v>37</v>
      </c>
      <c r="AZ334" s="47" t="s">
        <v>43</v>
      </c>
      <c r="BA334" s="47" t="s">
        <v>2187</v>
      </c>
      <c r="BB334" s="47" t="s">
        <v>39</v>
      </c>
    </row>
    <row r="335" spans="1:54" s="14" customFormat="1" ht="48" x14ac:dyDescent="0.25">
      <c r="A335" s="73">
        <v>9001378986</v>
      </c>
      <c r="B335" s="47" t="s">
        <v>1956</v>
      </c>
      <c r="C335" s="144">
        <v>42461</v>
      </c>
      <c r="D335" s="47" t="s">
        <v>264</v>
      </c>
      <c r="E335" s="48" t="s">
        <v>48</v>
      </c>
      <c r="F335" s="48" t="s">
        <v>48</v>
      </c>
      <c r="G335" s="48" t="s">
        <v>1957</v>
      </c>
      <c r="H335" s="48" t="s">
        <v>48</v>
      </c>
      <c r="I335" s="47" t="s">
        <v>68</v>
      </c>
      <c r="J335" s="47" t="s">
        <v>37</v>
      </c>
      <c r="K335" s="47" t="s">
        <v>1958</v>
      </c>
      <c r="L335" s="47">
        <v>454119</v>
      </c>
      <c r="M335" s="47" t="s">
        <v>38</v>
      </c>
      <c r="N335" s="69">
        <v>181050</v>
      </c>
      <c r="O335" s="69">
        <v>182349</v>
      </c>
      <c r="P335" s="67">
        <v>0.85609849999999998</v>
      </c>
      <c r="Q335" s="69">
        <v>213000</v>
      </c>
      <c r="R335" s="47" t="s">
        <v>37</v>
      </c>
      <c r="S335" s="47" t="s">
        <v>43</v>
      </c>
      <c r="T335" s="47" t="s">
        <v>43</v>
      </c>
      <c r="U335" s="69">
        <v>213000</v>
      </c>
      <c r="V335" s="47" t="s">
        <v>51</v>
      </c>
      <c r="W335" s="66">
        <v>31000</v>
      </c>
      <c r="X335" s="47" t="s">
        <v>44</v>
      </c>
      <c r="Y335" s="67">
        <v>4.4900000000000002E-2</v>
      </c>
      <c r="Z335" s="47">
        <v>31</v>
      </c>
      <c r="AA335" s="47">
        <v>31</v>
      </c>
      <c r="AB335" s="47">
        <v>35</v>
      </c>
      <c r="AC335" s="47">
        <v>66</v>
      </c>
      <c r="AD335" s="47">
        <v>66</v>
      </c>
      <c r="AE335" s="47" t="s">
        <v>49</v>
      </c>
      <c r="AF335" s="47" t="s">
        <v>49</v>
      </c>
      <c r="AG335" s="47" t="s">
        <v>37</v>
      </c>
      <c r="AH335" s="47" t="s">
        <v>39</v>
      </c>
      <c r="AI335" s="47" t="s">
        <v>40</v>
      </c>
      <c r="AJ335" s="47" t="s">
        <v>40</v>
      </c>
      <c r="AK335" s="47" t="s">
        <v>50</v>
      </c>
      <c r="AL335" s="47" t="s">
        <v>45</v>
      </c>
      <c r="AM335" s="158">
        <v>20248.5</v>
      </c>
      <c r="AN335" s="47" t="s">
        <v>45</v>
      </c>
      <c r="AO335" s="160"/>
      <c r="AP335" s="160"/>
      <c r="AQ335" s="47" t="s">
        <v>37</v>
      </c>
      <c r="AR335" s="47" t="s">
        <v>37</v>
      </c>
      <c r="AS335" s="49" t="s">
        <v>43</v>
      </c>
      <c r="AT335" s="47" t="s">
        <v>41</v>
      </c>
      <c r="AU335" s="47" t="s">
        <v>58</v>
      </c>
      <c r="AV335" s="73">
        <v>4</v>
      </c>
      <c r="AW335" s="47" t="s">
        <v>1959</v>
      </c>
      <c r="AX335" s="47">
        <v>2003</v>
      </c>
      <c r="AY335" s="47" t="s">
        <v>37</v>
      </c>
      <c r="AZ335" s="47" t="s">
        <v>43</v>
      </c>
      <c r="BA335" s="47" t="s">
        <v>1960</v>
      </c>
      <c r="BB335" s="47" t="s">
        <v>39</v>
      </c>
    </row>
    <row r="336" spans="1:54" s="14" customFormat="1" ht="24" x14ac:dyDescent="0.25">
      <c r="A336" s="73">
        <v>9001379565</v>
      </c>
      <c r="B336" s="47" t="s">
        <v>2161</v>
      </c>
      <c r="C336" s="144">
        <v>42461</v>
      </c>
      <c r="D336" s="47" t="s">
        <v>62</v>
      </c>
      <c r="E336" s="48" t="s">
        <v>48</v>
      </c>
      <c r="F336" s="48" t="s">
        <v>48</v>
      </c>
      <c r="G336" s="48" t="s">
        <v>48</v>
      </c>
      <c r="H336" s="48" t="s">
        <v>48</v>
      </c>
      <c r="I336" s="47" t="s">
        <v>68</v>
      </c>
      <c r="J336" s="47" t="s">
        <v>37</v>
      </c>
      <c r="K336" s="47" t="s">
        <v>48</v>
      </c>
      <c r="L336" s="47">
        <v>305726</v>
      </c>
      <c r="M336" s="47" t="s">
        <v>57</v>
      </c>
      <c r="N336" s="69">
        <v>290000</v>
      </c>
      <c r="O336" s="69">
        <v>290000</v>
      </c>
      <c r="P336" s="67">
        <v>0.82857139999999996</v>
      </c>
      <c r="Q336" s="69">
        <v>350000</v>
      </c>
      <c r="R336" s="47" t="s">
        <v>37</v>
      </c>
      <c r="S336" s="47" t="s">
        <v>43</v>
      </c>
      <c r="T336" s="47" t="s">
        <v>43</v>
      </c>
      <c r="U336" s="49" t="s">
        <v>43</v>
      </c>
      <c r="V336" s="47" t="s">
        <v>43</v>
      </c>
      <c r="W336" s="47" t="s">
        <v>43</v>
      </c>
      <c r="X336" s="47" t="s">
        <v>44</v>
      </c>
      <c r="Y336" s="67">
        <v>4.99E-2</v>
      </c>
      <c r="Z336" s="47">
        <v>49</v>
      </c>
      <c r="AA336" s="47">
        <v>47</v>
      </c>
      <c r="AB336" s="47">
        <v>18</v>
      </c>
      <c r="AC336" s="47">
        <v>67</v>
      </c>
      <c r="AD336" s="47">
        <v>65</v>
      </c>
      <c r="AE336" s="47" t="s">
        <v>53</v>
      </c>
      <c r="AF336" s="47" t="s">
        <v>53</v>
      </c>
      <c r="AG336" s="47" t="s">
        <v>37</v>
      </c>
      <c r="AH336" s="47" t="s">
        <v>43</v>
      </c>
      <c r="AI336" s="47" t="s">
        <v>40</v>
      </c>
      <c r="AJ336" s="47" t="s">
        <v>40</v>
      </c>
      <c r="AK336" s="47" t="s">
        <v>50</v>
      </c>
      <c r="AL336" s="47" t="s">
        <v>45</v>
      </c>
      <c r="AM336" s="158">
        <v>84501</v>
      </c>
      <c r="AN336" s="47" t="s">
        <v>46</v>
      </c>
      <c r="AO336" s="160"/>
      <c r="AP336" s="160"/>
      <c r="AQ336" s="47" t="s">
        <v>37</v>
      </c>
      <c r="AR336" s="47" t="s">
        <v>37</v>
      </c>
      <c r="AS336" s="69">
        <v>26703</v>
      </c>
      <c r="AT336" s="47" t="s">
        <v>41</v>
      </c>
      <c r="AU336" s="47" t="s">
        <v>52</v>
      </c>
      <c r="AV336" s="73">
        <v>3</v>
      </c>
      <c r="AW336" s="47" t="s">
        <v>2162</v>
      </c>
      <c r="AX336" s="47">
        <v>1900</v>
      </c>
      <c r="AY336" s="47" t="s">
        <v>37</v>
      </c>
      <c r="AZ336" s="47" t="s">
        <v>43</v>
      </c>
      <c r="BA336" s="47" t="s">
        <v>2163</v>
      </c>
      <c r="BB336" s="47" t="s">
        <v>39</v>
      </c>
    </row>
    <row r="337" spans="1:54" s="14" customFormat="1" ht="132" x14ac:dyDescent="0.25">
      <c r="A337" s="73">
        <v>9001379609</v>
      </c>
      <c r="B337" s="47" t="s">
        <v>2110</v>
      </c>
      <c r="C337" s="144">
        <v>42461</v>
      </c>
      <c r="D337" s="47" t="s">
        <v>264</v>
      </c>
      <c r="E337" s="48" t="s">
        <v>48</v>
      </c>
      <c r="F337" s="48" t="s">
        <v>48</v>
      </c>
      <c r="G337" s="48" t="s">
        <v>2111</v>
      </c>
      <c r="H337" s="48" t="s">
        <v>2112</v>
      </c>
      <c r="I337" s="47" t="s">
        <v>213</v>
      </c>
      <c r="J337" s="47" t="s">
        <v>37</v>
      </c>
      <c r="K337" s="47" t="s">
        <v>2113</v>
      </c>
      <c r="L337" s="47">
        <v>649443</v>
      </c>
      <c r="M337" s="47" t="s">
        <v>57</v>
      </c>
      <c r="N337" s="69">
        <v>210000</v>
      </c>
      <c r="O337" s="69">
        <v>211999</v>
      </c>
      <c r="P337" s="67">
        <v>0.70666329999999999</v>
      </c>
      <c r="Q337" s="69">
        <v>300000</v>
      </c>
      <c r="R337" s="47" t="s">
        <v>39</v>
      </c>
      <c r="S337" s="47" t="s">
        <v>79</v>
      </c>
      <c r="T337" s="68">
        <v>1.3893747999999999</v>
      </c>
      <c r="U337" s="49" t="s">
        <v>43</v>
      </c>
      <c r="V337" s="47" t="s">
        <v>43</v>
      </c>
      <c r="W337" s="47" t="s">
        <v>43</v>
      </c>
      <c r="X337" s="47" t="s">
        <v>77</v>
      </c>
      <c r="Y337" s="67">
        <v>4.1399999999999999E-2</v>
      </c>
      <c r="Z337" s="47">
        <v>46</v>
      </c>
      <c r="AA337" s="47" t="s">
        <v>43</v>
      </c>
      <c r="AB337" s="47">
        <v>20</v>
      </c>
      <c r="AC337" s="47">
        <v>66</v>
      </c>
      <c r="AD337" s="47" t="s">
        <v>43</v>
      </c>
      <c r="AE337" s="47" t="s">
        <v>53</v>
      </c>
      <c r="AF337" s="47" t="s">
        <v>43</v>
      </c>
      <c r="AG337" s="47" t="s">
        <v>43</v>
      </c>
      <c r="AH337" s="47" t="s">
        <v>43</v>
      </c>
      <c r="AI337" s="47" t="s">
        <v>64</v>
      </c>
      <c r="AJ337" s="47" t="s">
        <v>43</v>
      </c>
      <c r="AK337" s="47" t="s">
        <v>43</v>
      </c>
      <c r="AL337" s="47" t="s">
        <v>43</v>
      </c>
      <c r="AM337" s="160" t="s">
        <v>66</v>
      </c>
      <c r="AN337" s="47" t="s">
        <v>43</v>
      </c>
      <c r="AO337" s="160">
        <v>0</v>
      </c>
      <c r="AP337" s="160">
        <v>0</v>
      </c>
      <c r="AQ337" s="47" t="s">
        <v>37</v>
      </c>
      <c r="AR337" s="47" t="s">
        <v>37</v>
      </c>
      <c r="AS337" s="69">
        <v>15000</v>
      </c>
      <c r="AT337" s="47" t="s">
        <v>75</v>
      </c>
      <c r="AU337" s="47" t="s">
        <v>76</v>
      </c>
      <c r="AV337" s="73">
        <v>2</v>
      </c>
      <c r="AW337" s="47" t="s">
        <v>2114</v>
      </c>
      <c r="AX337" s="47">
        <v>1985</v>
      </c>
      <c r="AY337" s="47" t="s">
        <v>39</v>
      </c>
      <c r="AZ337" s="47">
        <v>70</v>
      </c>
      <c r="BA337" s="47" t="s">
        <v>2115</v>
      </c>
      <c r="BB337" s="47" t="s">
        <v>39</v>
      </c>
    </row>
    <row r="338" spans="1:54" s="14" customFormat="1" ht="96" x14ac:dyDescent="0.25">
      <c r="A338" s="73">
        <v>9001380278</v>
      </c>
      <c r="B338" s="47" t="s">
        <v>2006</v>
      </c>
      <c r="C338" s="144">
        <v>42461</v>
      </c>
      <c r="D338" s="47" t="s">
        <v>62</v>
      </c>
      <c r="E338" s="48" t="s">
        <v>48</v>
      </c>
      <c r="F338" s="48" t="s">
        <v>48</v>
      </c>
      <c r="G338" s="48" t="s">
        <v>48</v>
      </c>
      <c r="H338" s="48" t="s">
        <v>2007</v>
      </c>
      <c r="I338" s="47" t="s">
        <v>275</v>
      </c>
      <c r="J338" s="47" t="s">
        <v>37</v>
      </c>
      <c r="K338" s="47" t="s">
        <v>48</v>
      </c>
      <c r="L338" s="47">
        <v>404442</v>
      </c>
      <c r="M338" s="47" t="s">
        <v>38</v>
      </c>
      <c r="N338" s="69">
        <v>249000</v>
      </c>
      <c r="O338" s="69">
        <v>249999</v>
      </c>
      <c r="P338" s="67">
        <v>0.74626559999999997</v>
      </c>
      <c r="Q338" s="69">
        <v>335000</v>
      </c>
      <c r="R338" s="47" t="s">
        <v>37</v>
      </c>
      <c r="S338" s="47" t="s">
        <v>43</v>
      </c>
      <c r="T338" s="47" t="s">
        <v>43</v>
      </c>
      <c r="U338" s="69">
        <v>335000</v>
      </c>
      <c r="V338" s="47" t="s">
        <v>51</v>
      </c>
      <c r="W338" s="47" t="s">
        <v>43</v>
      </c>
      <c r="X338" s="47" t="s">
        <v>44</v>
      </c>
      <c r="Y338" s="67">
        <v>3.44E-2</v>
      </c>
      <c r="Z338" s="47">
        <v>36</v>
      </c>
      <c r="AA338" s="47">
        <v>35</v>
      </c>
      <c r="AB338" s="47">
        <v>32</v>
      </c>
      <c r="AC338" s="47">
        <v>68</v>
      </c>
      <c r="AD338" s="47">
        <v>67</v>
      </c>
      <c r="AE338" s="47" t="s">
        <v>49</v>
      </c>
      <c r="AF338" s="47" t="s">
        <v>49</v>
      </c>
      <c r="AG338" s="47" t="s">
        <v>37</v>
      </c>
      <c r="AH338" s="47" t="s">
        <v>37</v>
      </c>
      <c r="AI338" s="47" t="s">
        <v>40</v>
      </c>
      <c r="AJ338" s="47" t="s">
        <v>40</v>
      </c>
      <c r="AK338" s="47" t="s">
        <v>50</v>
      </c>
      <c r="AL338" s="47" t="s">
        <v>65</v>
      </c>
      <c r="AM338" s="158">
        <v>36245</v>
      </c>
      <c r="AN338" s="47" t="s">
        <v>65</v>
      </c>
      <c r="AO338" s="158">
        <v>22623</v>
      </c>
      <c r="AP338" s="158">
        <v>58868</v>
      </c>
      <c r="AQ338" s="47" t="s">
        <v>37</v>
      </c>
      <c r="AR338" s="47" t="s">
        <v>37</v>
      </c>
      <c r="AS338" s="49" t="s">
        <v>43</v>
      </c>
      <c r="AT338" s="47" t="s">
        <v>41</v>
      </c>
      <c r="AU338" s="47" t="s">
        <v>58</v>
      </c>
      <c r="AV338" s="73">
        <v>3</v>
      </c>
      <c r="AW338" s="47" t="s">
        <v>2008</v>
      </c>
      <c r="AX338" s="47">
        <v>1751</v>
      </c>
      <c r="AY338" s="47" t="s">
        <v>37</v>
      </c>
      <c r="AZ338" s="47" t="s">
        <v>43</v>
      </c>
      <c r="BA338" s="47" t="s">
        <v>2009</v>
      </c>
      <c r="BB338" s="47" t="s">
        <v>39</v>
      </c>
    </row>
    <row r="339" spans="1:54" s="14" customFormat="1" ht="60" x14ac:dyDescent="0.25">
      <c r="A339" s="73">
        <v>9001380464</v>
      </c>
      <c r="B339" s="47" t="s">
        <v>2203</v>
      </c>
      <c r="C339" s="144">
        <v>42461</v>
      </c>
      <c r="D339" s="47" t="s">
        <v>62</v>
      </c>
      <c r="E339" s="48" t="s">
        <v>48</v>
      </c>
      <c r="F339" s="48" t="s">
        <v>48</v>
      </c>
      <c r="G339" s="48" t="s">
        <v>48</v>
      </c>
      <c r="H339" s="48" t="s">
        <v>89</v>
      </c>
      <c r="I339" s="47" t="s">
        <v>275</v>
      </c>
      <c r="J339" s="47" t="s">
        <v>37</v>
      </c>
      <c r="K339" s="47" t="s">
        <v>2204</v>
      </c>
      <c r="L339" s="47">
        <v>184591</v>
      </c>
      <c r="M339" s="47" t="s">
        <v>57</v>
      </c>
      <c r="N339" s="69">
        <v>273000</v>
      </c>
      <c r="O339" s="69">
        <v>278460</v>
      </c>
      <c r="P339" s="67">
        <v>0.61199999999999999</v>
      </c>
      <c r="Q339" s="69">
        <v>455000</v>
      </c>
      <c r="R339" s="47" t="s">
        <v>39</v>
      </c>
      <c r="S339" s="47" t="s">
        <v>87</v>
      </c>
      <c r="T339" s="68">
        <v>1.2536434000000001</v>
      </c>
      <c r="U339" s="49" t="s">
        <v>43</v>
      </c>
      <c r="V339" s="47" t="s">
        <v>43</v>
      </c>
      <c r="W339" s="47" t="s">
        <v>43</v>
      </c>
      <c r="X339" s="47" t="s">
        <v>77</v>
      </c>
      <c r="Y339" s="67">
        <v>3.8899999999999997E-2</v>
      </c>
      <c r="Z339" s="47">
        <v>45</v>
      </c>
      <c r="AA339" s="47">
        <v>49</v>
      </c>
      <c r="AB339" s="47">
        <v>18</v>
      </c>
      <c r="AC339" s="47">
        <v>63</v>
      </c>
      <c r="AD339" s="47">
        <v>67</v>
      </c>
      <c r="AE339" s="47" t="s">
        <v>53</v>
      </c>
      <c r="AF339" s="47" t="s">
        <v>53</v>
      </c>
      <c r="AG339" s="47" t="s">
        <v>43</v>
      </c>
      <c r="AH339" s="47" t="s">
        <v>43</v>
      </c>
      <c r="AI339" s="47" t="s">
        <v>40</v>
      </c>
      <c r="AJ339" s="47" t="s">
        <v>40</v>
      </c>
      <c r="AK339" s="47" t="s">
        <v>50</v>
      </c>
      <c r="AL339" s="47" t="s">
        <v>43</v>
      </c>
      <c r="AM339" s="160" t="s">
        <v>66</v>
      </c>
      <c r="AN339" s="47" t="s">
        <v>43</v>
      </c>
      <c r="AO339" s="160">
        <v>0</v>
      </c>
      <c r="AP339" s="160">
        <v>0</v>
      </c>
      <c r="AQ339" s="47" t="s">
        <v>37</v>
      </c>
      <c r="AR339" s="47" t="s">
        <v>37</v>
      </c>
      <c r="AS339" s="49">
        <v>0</v>
      </c>
      <c r="AT339" s="47" t="s">
        <v>41</v>
      </c>
      <c r="AU339" s="47" t="s">
        <v>52</v>
      </c>
      <c r="AV339" s="73">
        <v>3</v>
      </c>
      <c r="AW339" s="47" t="s">
        <v>2205</v>
      </c>
      <c r="AX339" s="47">
        <v>86</v>
      </c>
      <c r="AY339" s="47" t="s">
        <v>37</v>
      </c>
      <c r="AZ339" s="47" t="s">
        <v>43</v>
      </c>
      <c r="BA339" s="47" t="s">
        <v>2206</v>
      </c>
      <c r="BB339" s="47" t="s">
        <v>39</v>
      </c>
    </row>
    <row r="340" spans="1:54" s="14" customFormat="1" ht="24" x14ac:dyDescent="0.25">
      <c r="A340" s="73">
        <v>9001380713</v>
      </c>
      <c r="B340" s="47" t="s">
        <v>1975</v>
      </c>
      <c r="C340" s="144">
        <v>42461</v>
      </c>
      <c r="D340" s="47" t="s">
        <v>62</v>
      </c>
      <c r="E340" s="48" t="s">
        <v>48</v>
      </c>
      <c r="F340" s="48" t="s">
        <v>48</v>
      </c>
      <c r="G340" s="48" t="s">
        <v>48</v>
      </c>
      <c r="H340" s="48" t="s">
        <v>48</v>
      </c>
      <c r="I340" s="47" t="s">
        <v>56</v>
      </c>
      <c r="J340" s="47" t="s">
        <v>37</v>
      </c>
      <c r="K340" s="47" t="s">
        <v>48</v>
      </c>
      <c r="L340" s="47">
        <v>705107</v>
      </c>
      <c r="M340" s="47" t="s">
        <v>38</v>
      </c>
      <c r="N340" s="69">
        <v>203270</v>
      </c>
      <c r="O340" s="69">
        <v>203270</v>
      </c>
      <c r="P340" s="67">
        <v>0.79093380000000002</v>
      </c>
      <c r="Q340" s="69">
        <v>257000</v>
      </c>
      <c r="R340" s="47" t="s">
        <v>37</v>
      </c>
      <c r="S340" s="47" t="s">
        <v>43</v>
      </c>
      <c r="T340" s="47" t="s">
        <v>43</v>
      </c>
      <c r="U340" s="69">
        <v>257000</v>
      </c>
      <c r="V340" s="47" t="s">
        <v>51</v>
      </c>
      <c r="W340" s="66">
        <v>53730</v>
      </c>
      <c r="X340" s="47" t="s">
        <v>44</v>
      </c>
      <c r="Y340" s="67">
        <v>3.9399999999999998E-2</v>
      </c>
      <c r="Z340" s="47">
        <v>33</v>
      </c>
      <c r="AA340" s="47">
        <v>27</v>
      </c>
      <c r="AB340" s="47">
        <v>35</v>
      </c>
      <c r="AC340" s="47">
        <v>68</v>
      </c>
      <c r="AD340" s="47">
        <v>62</v>
      </c>
      <c r="AE340" s="47" t="s">
        <v>49</v>
      </c>
      <c r="AF340" s="47" t="s">
        <v>49</v>
      </c>
      <c r="AG340" s="47" t="s">
        <v>37</v>
      </c>
      <c r="AH340" s="47" t="s">
        <v>39</v>
      </c>
      <c r="AI340" s="47" t="s">
        <v>40</v>
      </c>
      <c r="AJ340" s="47" t="s">
        <v>40</v>
      </c>
      <c r="AK340" s="47" t="s">
        <v>50</v>
      </c>
      <c r="AL340" s="47" t="s">
        <v>45</v>
      </c>
      <c r="AM340" s="158">
        <v>32000</v>
      </c>
      <c r="AN340" s="47" t="s">
        <v>45</v>
      </c>
      <c r="AO340" s="160"/>
      <c r="AP340" s="160"/>
      <c r="AQ340" s="47" t="s">
        <v>37</v>
      </c>
      <c r="AR340" s="47" t="s">
        <v>37</v>
      </c>
      <c r="AS340" s="49" t="s">
        <v>43</v>
      </c>
      <c r="AT340" s="47" t="s">
        <v>41</v>
      </c>
      <c r="AU340" s="47" t="s">
        <v>42</v>
      </c>
      <c r="AV340" s="73">
        <v>3</v>
      </c>
      <c r="AW340" s="47" t="s">
        <v>1976</v>
      </c>
      <c r="AX340" s="47">
        <v>1955</v>
      </c>
      <c r="AY340" s="47" t="s">
        <v>37</v>
      </c>
      <c r="AZ340" s="47" t="s">
        <v>43</v>
      </c>
      <c r="BA340" s="47" t="s">
        <v>1977</v>
      </c>
      <c r="BB340" s="47" t="s">
        <v>39</v>
      </c>
    </row>
    <row r="341" spans="1:54" s="14" customFormat="1" ht="84" x14ac:dyDescent="0.25">
      <c r="A341" s="73">
        <v>9001367262</v>
      </c>
      <c r="B341" s="47" t="s">
        <v>704</v>
      </c>
      <c r="C341" s="144">
        <v>42491</v>
      </c>
      <c r="D341" s="47" t="s">
        <v>62</v>
      </c>
      <c r="E341" s="48" t="s">
        <v>48</v>
      </c>
      <c r="F341" s="48" t="s">
        <v>48</v>
      </c>
      <c r="G341" s="48" t="s">
        <v>48</v>
      </c>
      <c r="H341" s="48" t="s">
        <v>1131</v>
      </c>
      <c r="I341" s="47" t="s">
        <v>214</v>
      </c>
      <c r="J341" s="47" t="s">
        <v>37</v>
      </c>
      <c r="K341" s="47" t="s">
        <v>1208</v>
      </c>
      <c r="L341" s="47" t="s">
        <v>1132</v>
      </c>
      <c r="M341" s="47" t="s">
        <v>57</v>
      </c>
      <c r="N341" s="49">
        <v>78000</v>
      </c>
      <c r="O341" s="49">
        <v>78000</v>
      </c>
      <c r="P341" s="70">
        <v>0.38048779999999999</v>
      </c>
      <c r="Q341" s="49">
        <v>205000</v>
      </c>
      <c r="R341" s="47" t="s">
        <v>37</v>
      </c>
      <c r="S341" s="47" t="s">
        <v>43</v>
      </c>
      <c r="T341" s="47" t="s">
        <v>43</v>
      </c>
      <c r="U341" s="49" t="s">
        <v>43</v>
      </c>
      <c r="V341" s="47" t="s">
        <v>43</v>
      </c>
      <c r="W341" s="47" t="s">
        <v>43</v>
      </c>
      <c r="X341" s="47" t="s">
        <v>44</v>
      </c>
      <c r="Y341" s="70">
        <v>3.7900000000000003E-2</v>
      </c>
      <c r="Z341" s="47">
        <v>48</v>
      </c>
      <c r="AA341" s="47">
        <v>45</v>
      </c>
      <c r="AB341" s="47">
        <v>18</v>
      </c>
      <c r="AC341" s="47">
        <v>66</v>
      </c>
      <c r="AD341" s="47">
        <v>63</v>
      </c>
      <c r="AE341" s="47" t="s">
        <v>53</v>
      </c>
      <c r="AF341" s="47" t="s">
        <v>53</v>
      </c>
      <c r="AG341" s="47" t="s">
        <v>37</v>
      </c>
      <c r="AH341" s="47" t="s">
        <v>43</v>
      </c>
      <c r="AI341" s="47" t="s">
        <v>40</v>
      </c>
      <c r="AJ341" s="47" t="s">
        <v>40</v>
      </c>
      <c r="AK341" s="47" t="s">
        <v>50</v>
      </c>
      <c r="AL341" s="47" t="s">
        <v>65</v>
      </c>
      <c r="AM341" s="160">
        <v>14489</v>
      </c>
      <c r="AN341" s="47" t="s">
        <v>45</v>
      </c>
      <c r="AO341" s="160">
        <v>10400</v>
      </c>
      <c r="AP341" s="160">
        <v>24889</v>
      </c>
      <c r="AQ341" s="47" t="s">
        <v>37</v>
      </c>
      <c r="AR341" s="47" t="s">
        <v>37</v>
      </c>
      <c r="AS341" s="49">
        <v>3358</v>
      </c>
      <c r="AT341" s="47" t="s">
        <v>41</v>
      </c>
      <c r="AU341" s="47" t="s">
        <v>58</v>
      </c>
      <c r="AV341" s="73">
        <v>4</v>
      </c>
      <c r="AW341" s="47" t="s">
        <v>1133</v>
      </c>
      <c r="AX341" s="47">
        <v>1968</v>
      </c>
      <c r="AY341" s="47" t="s">
        <v>37</v>
      </c>
      <c r="AZ341" s="47" t="s">
        <v>43</v>
      </c>
      <c r="BA341" s="47" t="s">
        <v>1134</v>
      </c>
      <c r="BB341" s="47" t="s">
        <v>39</v>
      </c>
    </row>
    <row r="342" spans="1:54" s="14" customFormat="1" ht="48" x14ac:dyDescent="0.25">
      <c r="A342" s="73">
        <v>9001367846</v>
      </c>
      <c r="B342" s="47" t="s">
        <v>683</v>
      </c>
      <c r="C342" s="144">
        <v>42491</v>
      </c>
      <c r="D342" s="47" t="s">
        <v>73</v>
      </c>
      <c r="E342" s="48" t="s">
        <v>48</v>
      </c>
      <c r="F342" s="48" t="s">
        <v>894</v>
      </c>
      <c r="G342" s="48" t="s">
        <v>684</v>
      </c>
      <c r="H342" s="48" t="s">
        <v>89</v>
      </c>
      <c r="I342" s="47" t="s">
        <v>323</v>
      </c>
      <c r="J342" s="47" t="s">
        <v>37</v>
      </c>
      <c r="K342" s="47" t="s">
        <v>685</v>
      </c>
      <c r="L342" s="47" t="s">
        <v>686</v>
      </c>
      <c r="M342" s="47" t="s">
        <v>57</v>
      </c>
      <c r="N342" s="49">
        <v>85000</v>
      </c>
      <c r="O342" s="49">
        <v>85000</v>
      </c>
      <c r="P342" s="70">
        <v>0.51515149999999998</v>
      </c>
      <c r="Q342" s="49">
        <v>165000</v>
      </c>
      <c r="R342" s="47" t="s">
        <v>37</v>
      </c>
      <c r="S342" s="47" t="s">
        <v>43</v>
      </c>
      <c r="T342" s="47" t="s">
        <v>43</v>
      </c>
      <c r="U342" s="49" t="s">
        <v>43</v>
      </c>
      <c r="V342" s="47" t="s">
        <v>43</v>
      </c>
      <c r="W342" s="47" t="s">
        <v>43</v>
      </c>
      <c r="X342" s="47" t="s">
        <v>44</v>
      </c>
      <c r="Y342" s="70">
        <v>3.5400000000000001E-2</v>
      </c>
      <c r="Z342" s="47">
        <v>54</v>
      </c>
      <c r="AA342" s="47">
        <v>51</v>
      </c>
      <c r="AB342" s="47">
        <v>15</v>
      </c>
      <c r="AC342" s="47">
        <v>69</v>
      </c>
      <c r="AD342" s="47">
        <v>66</v>
      </c>
      <c r="AE342" s="47" t="s">
        <v>54</v>
      </c>
      <c r="AF342" s="47" t="s">
        <v>53</v>
      </c>
      <c r="AG342" s="47" t="s">
        <v>39</v>
      </c>
      <c r="AH342" s="47" t="s">
        <v>43</v>
      </c>
      <c r="AI342" s="47" t="s">
        <v>40</v>
      </c>
      <c r="AJ342" s="47" t="s">
        <v>40</v>
      </c>
      <c r="AK342" s="47" t="s">
        <v>164</v>
      </c>
      <c r="AL342" s="47" t="s">
        <v>45</v>
      </c>
      <c r="AM342" s="160">
        <v>19858</v>
      </c>
      <c r="AN342" s="47" t="s">
        <v>45</v>
      </c>
      <c r="AO342" s="160">
        <v>11021</v>
      </c>
      <c r="AP342" s="160">
        <v>30879</v>
      </c>
      <c r="AQ342" s="47" t="s">
        <v>37</v>
      </c>
      <c r="AR342" s="47" t="s">
        <v>37</v>
      </c>
      <c r="AS342" s="49">
        <v>4000</v>
      </c>
      <c r="AT342" s="47" t="s">
        <v>41</v>
      </c>
      <c r="AU342" s="47" t="s">
        <v>42</v>
      </c>
      <c r="AV342" s="73">
        <v>3</v>
      </c>
      <c r="AW342" s="47" t="s">
        <v>687</v>
      </c>
      <c r="AX342" s="47">
        <v>1960</v>
      </c>
      <c r="AY342" s="47" t="s">
        <v>37</v>
      </c>
      <c r="AZ342" s="47" t="s">
        <v>43</v>
      </c>
      <c r="BA342" s="47" t="s">
        <v>688</v>
      </c>
      <c r="BB342" s="47" t="s">
        <v>39</v>
      </c>
    </row>
    <row r="343" spans="1:54" s="14" customFormat="1" ht="144" x14ac:dyDescent="0.25">
      <c r="A343" s="73">
        <v>9001368038</v>
      </c>
      <c r="B343" s="47" t="s">
        <v>705</v>
      </c>
      <c r="C343" s="144">
        <v>42491</v>
      </c>
      <c r="D343" s="47" t="s">
        <v>62</v>
      </c>
      <c r="E343" s="48" t="s">
        <v>48</v>
      </c>
      <c r="F343" s="48" t="s">
        <v>48</v>
      </c>
      <c r="G343" s="48" t="s">
        <v>48</v>
      </c>
      <c r="H343" s="48" t="s">
        <v>950</v>
      </c>
      <c r="I343" s="47" t="s">
        <v>275</v>
      </c>
      <c r="J343" s="47" t="s">
        <v>37</v>
      </c>
      <c r="K343" s="47" t="s">
        <v>951</v>
      </c>
      <c r="L343" s="47" t="s">
        <v>952</v>
      </c>
      <c r="M343" s="47" t="s">
        <v>57</v>
      </c>
      <c r="N343" s="49">
        <v>163000</v>
      </c>
      <c r="O343" s="49">
        <v>163000</v>
      </c>
      <c r="P343" s="70">
        <v>0.72444439999999999</v>
      </c>
      <c r="Q343" s="49">
        <v>225000</v>
      </c>
      <c r="R343" s="47" t="s">
        <v>37</v>
      </c>
      <c r="S343" s="47" t="s">
        <v>43</v>
      </c>
      <c r="T343" s="47" t="s">
        <v>43</v>
      </c>
      <c r="U343" s="49" t="s">
        <v>43</v>
      </c>
      <c r="V343" s="47" t="s">
        <v>43</v>
      </c>
      <c r="W343" s="47" t="s">
        <v>43</v>
      </c>
      <c r="X343" s="47" t="s">
        <v>44</v>
      </c>
      <c r="Y343" s="70">
        <v>3.6400000000000002E-2</v>
      </c>
      <c r="Z343" s="47">
        <v>44</v>
      </c>
      <c r="AA343" s="47">
        <v>38</v>
      </c>
      <c r="AB343" s="47">
        <v>21</v>
      </c>
      <c r="AC343" s="47">
        <v>65</v>
      </c>
      <c r="AD343" s="47">
        <v>59</v>
      </c>
      <c r="AE343" s="47" t="s">
        <v>53</v>
      </c>
      <c r="AF343" s="47" t="s">
        <v>53</v>
      </c>
      <c r="AG343" s="47" t="s">
        <v>37</v>
      </c>
      <c r="AH343" s="47" t="s">
        <v>43</v>
      </c>
      <c r="AI343" s="47" t="s">
        <v>55</v>
      </c>
      <c r="AJ343" s="47" t="s">
        <v>55</v>
      </c>
      <c r="AK343" s="47" t="s">
        <v>164</v>
      </c>
      <c r="AL343" s="47" t="s">
        <v>45</v>
      </c>
      <c r="AM343" s="160">
        <v>28392</v>
      </c>
      <c r="AN343" s="47" t="s">
        <v>45</v>
      </c>
      <c r="AO343" s="160">
        <v>13971</v>
      </c>
      <c r="AP343" s="160">
        <v>42363</v>
      </c>
      <c r="AQ343" s="47" t="s">
        <v>37</v>
      </c>
      <c r="AR343" s="47" t="s">
        <v>37</v>
      </c>
      <c r="AS343" s="49">
        <v>30212</v>
      </c>
      <c r="AT343" s="47" t="s">
        <v>41</v>
      </c>
      <c r="AU343" s="47" t="s">
        <v>52</v>
      </c>
      <c r="AV343" s="73">
        <v>3</v>
      </c>
      <c r="AW343" s="47" t="s">
        <v>953</v>
      </c>
      <c r="AX343" s="47">
        <v>1950</v>
      </c>
      <c r="AY343" s="47" t="s">
        <v>37</v>
      </c>
      <c r="AZ343" s="47" t="s">
        <v>43</v>
      </c>
      <c r="BA343" s="47" t="s">
        <v>954</v>
      </c>
      <c r="BB343" s="47" t="s">
        <v>39</v>
      </c>
    </row>
    <row r="344" spans="1:54" s="14" customFormat="1" ht="36" x14ac:dyDescent="0.25">
      <c r="A344" s="73">
        <v>9001368139</v>
      </c>
      <c r="B344" s="47" t="s">
        <v>706</v>
      </c>
      <c r="C344" s="144">
        <v>42491</v>
      </c>
      <c r="D344" s="47" t="s">
        <v>264</v>
      </c>
      <c r="E344" s="48" t="s">
        <v>48</v>
      </c>
      <c r="F344" s="48" t="s">
        <v>48</v>
      </c>
      <c r="G344" s="48" t="s">
        <v>1202</v>
      </c>
      <c r="H344" s="48" t="s">
        <v>895</v>
      </c>
      <c r="I344" s="47" t="s">
        <v>68</v>
      </c>
      <c r="J344" s="47" t="s">
        <v>37</v>
      </c>
      <c r="K344" s="47" t="s">
        <v>896</v>
      </c>
      <c r="L344" s="47" t="s">
        <v>897</v>
      </c>
      <c r="M344" s="47" t="s">
        <v>57</v>
      </c>
      <c r="N344" s="49">
        <v>194200</v>
      </c>
      <c r="O344" s="49">
        <v>195199</v>
      </c>
      <c r="P344" s="70">
        <v>0.73660000000000003</v>
      </c>
      <c r="Q344" s="49">
        <v>265000</v>
      </c>
      <c r="R344" s="47" t="s">
        <v>37</v>
      </c>
      <c r="S344" s="47" t="s">
        <v>43</v>
      </c>
      <c r="T344" s="47" t="s">
        <v>43</v>
      </c>
      <c r="U344" s="49" t="s">
        <v>43</v>
      </c>
      <c r="V344" s="47" t="s">
        <v>43</v>
      </c>
      <c r="W344" s="47" t="s">
        <v>43</v>
      </c>
      <c r="X344" s="47" t="s">
        <v>44</v>
      </c>
      <c r="Y344" s="70">
        <v>3.44E-2</v>
      </c>
      <c r="Z344" s="47">
        <v>47</v>
      </c>
      <c r="AA344" s="47">
        <v>42</v>
      </c>
      <c r="AB344" s="47">
        <v>23</v>
      </c>
      <c r="AC344" s="47">
        <v>70</v>
      </c>
      <c r="AD344" s="47">
        <v>65</v>
      </c>
      <c r="AE344" s="47" t="s">
        <v>53</v>
      </c>
      <c r="AF344" s="47" t="s">
        <v>53</v>
      </c>
      <c r="AG344" s="47" t="s">
        <v>39</v>
      </c>
      <c r="AH344" s="47" t="s">
        <v>43</v>
      </c>
      <c r="AI344" s="47" t="s">
        <v>40</v>
      </c>
      <c r="AJ344" s="47" t="s">
        <v>40</v>
      </c>
      <c r="AK344" s="47" t="s">
        <v>50</v>
      </c>
      <c r="AL344" s="47" t="s">
        <v>45</v>
      </c>
      <c r="AM344" s="160">
        <v>28000</v>
      </c>
      <c r="AN344" s="47" t="s">
        <v>45</v>
      </c>
      <c r="AO344" s="160">
        <v>21046</v>
      </c>
      <c r="AP344" s="160">
        <v>49046</v>
      </c>
      <c r="AQ344" s="47" t="s">
        <v>37</v>
      </c>
      <c r="AR344" s="47" t="s">
        <v>37</v>
      </c>
      <c r="AS344" s="49">
        <v>19362</v>
      </c>
      <c r="AT344" s="47" t="s">
        <v>41</v>
      </c>
      <c r="AU344" s="47" t="s">
        <v>52</v>
      </c>
      <c r="AV344" s="73">
        <v>2</v>
      </c>
      <c r="AW344" s="47" t="s">
        <v>898</v>
      </c>
      <c r="AX344" s="47">
        <v>1980</v>
      </c>
      <c r="AY344" s="47" t="s">
        <v>37</v>
      </c>
      <c r="AZ344" s="47" t="s">
        <v>43</v>
      </c>
      <c r="BA344" s="47" t="s">
        <v>899</v>
      </c>
      <c r="BB344" s="47" t="s">
        <v>39</v>
      </c>
    </row>
    <row r="345" spans="1:54" s="14" customFormat="1" ht="60" x14ac:dyDescent="0.25">
      <c r="A345" s="73">
        <v>9001368629</v>
      </c>
      <c r="B345" s="47" t="s">
        <v>707</v>
      </c>
      <c r="C345" s="144">
        <v>42491</v>
      </c>
      <c r="D345" s="47" t="s">
        <v>264</v>
      </c>
      <c r="E345" s="48" t="s">
        <v>48</v>
      </c>
      <c r="F345" s="48" t="s">
        <v>48</v>
      </c>
      <c r="G345" s="48" t="s">
        <v>1181</v>
      </c>
      <c r="H345" s="48" t="s">
        <v>48</v>
      </c>
      <c r="I345" s="47" t="s">
        <v>700</v>
      </c>
      <c r="J345" s="47" t="s">
        <v>37</v>
      </c>
      <c r="K345" s="47" t="s">
        <v>1182</v>
      </c>
      <c r="L345" s="47" t="s">
        <v>1183</v>
      </c>
      <c r="M345" s="47" t="s">
        <v>57</v>
      </c>
      <c r="N345" s="49">
        <v>132000</v>
      </c>
      <c r="O345" s="49">
        <v>133999</v>
      </c>
      <c r="P345" s="70">
        <v>0.81706699999999999</v>
      </c>
      <c r="Q345" s="49">
        <v>164000</v>
      </c>
      <c r="R345" s="47" t="s">
        <v>39</v>
      </c>
      <c r="S345" s="47" t="s">
        <v>78</v>
      </c>
      <c r="T345" s="47">
        <v>1.2618860999999999</v>
      </c>
      <c r="U345" s="49" t="s">
        <v>43</v>
      </c>
      <c r="V345" s="47" t="s">
        <v>43</v>
      </c>
      <c r="W345" s="47" t="s">
        <v>43</v>
      </c>
      <c r="X345" s="47" t="s">
        <v>77</v>
      </c>
      <c r="Y345" s="70">
        <v>4.5400000000000003E-2</v>
      </c>
      <c r="Z345" s="47">
        <v>47</v>
      </c>
      <c r="AA345" s="47">
        <v>47</v>
      </c>
      <c r="AB345" s="47">
        <v>25</v>
      </c>
      <c r="AC345" s="47">
        <v>72</v>
      </c>
      <c r="AD345" s="47">
        <v>72</v>
      </c>
      <c r="AE345" s="47" t="s">
        <v>53</v>
      </c>
      <c r="AF345" s="47" t="s">
        <v>54</v>
      </c>
      <c r="AG345" s="47" t="s">
        <v>43</v>
      </c>
      <c r="AH345" s="47" t="s">
        <v>43</v>
      </c>
      <c r="AI345" s="47" t="s">
        <v>40</v>
      </c>
      <c r="AJ345" s="47" t="s">
        <v>40</v>
      </c>
      <c r="AK345" s="47" t="s">
        <v>50</v>
      </c>
      <c r="AL345" s="47" t="s">
        <v>43</v>
      </c>
      <c r="AM345" s="160" t="s">
        <v>66</v>
      </c>
      <c r="AN345" s="47" t="s">
        <v>43</v>
      </c>
      <c r="AO345" s="160">
        <v>0</v>
      </c>
      <c r="AP345" s="160">
        <v>0</v>
      </c>
      <c r="AQ345" s="47" t="s">
        <v>37</v>
      </c>
      <c r="AR345" s="47" t="s">
        <v>37</v>
      </c>
      <c r="AS345" s="49">
        <v>0</v>
      </c>
      <c r="AT345" s="47" t="s">
        <v>75</v>
      </c>
      <c r="AU345" s="47" t="s">
        <v>76</v>
      </c>
      <c r="AV345" s="73">
        <v>2</v>
      </c>
      <c r="AW345" s="47" t="s">
        <v>1184</v>
      </c>
      <c r="AX345" s="47">
        <v>2010</v>
      </c>
      <c r="AY345" s="47" t="s">
        <v>39</v>
      </c>
      <c r="AZ345" s="47">
        <v>992</v>
      </c>
      <c r="BA345" s="47" t="s">
        <v>1185</v>
      </c>
      <c r="BB345" s="47" t="s">
        <v>39</v>
      </c>
    </row>
    <row r="346" spans="1:54" s="14" customFormat="1" ht="72" x14ac:dyDescent="0.25">
      <c r="A346" s="73">
        <v>9001370771</v>
      </c>
      <c r="B346" s="47" t="s">
        <v>708</v>
      </c>
      <c r="C346" s="144">
        <v>42491</v>
      </c>
      <c r="D346" s="47" t="s">
        <v>264</v>
      </c>
      <c r="E346" s="48" t="s">
        <v>48</v>
      </c>
      <c r="F346" s="48" t="s">
        <v>48</v>
      </c>
      <c r="G346" s="48" t="s">
        <v>1151</v>
      </c>
      <c r="H346" s="48" t="s">
        <v>1005</v>
      </c>
      <c r="I346" s="47" t="s">
        <v>56</v>
      </c>
      <c r="J346" s="47" t="s">
        <v>37</v>
      </c>
      <c r="K346" s="47" t="s">
        <v>1152</v>
      </c>
      <c r="L346" s="47" t="s">
        <v>1153</v>
      </c>
      <c r="M346" s="47" t="s">
        <v>57</v>
      </c>
      <c r="N346" s="49">
        <v>102000</v>
      </c>
      <c r="O346" s="49">
        <v>102000</v>
      </c>
      <c r="P346" s="70">
        <v>0.85</v>
      </c>
      <c r="Q346" s="49">
        <v>120000</v>
      </c>
      <c r="R346" s="47" t="s">
        <v>37</v>
      </c>
      <c r="S346" s="47" t="s">
        <v>43</v>
      </c>
      <c r="T346" s="47" t="s">
        <v>43</v>
      </c>
      <c r="U346" s="49" t="s">
        <v>43</v>
      </c>
      <c r="V346" s="47" t="s">
        <v>43</v>
      </c>
      <c r="W346" s="47" t="s">
        <v>43</v>
      </c>
      <c r="X346" s="47" t="s">
        <v>44</v>
      </c>
      <c r="Y346" s="70">
        <v>4.99E-2</v>
      </c>
      <c r="Z346" s="47">
        <v>46</v>
      </c>
      <c r="AA346" s="47" t="s">
        <v>43</v>
      </c>
      <c r="AB346" s="47">
        <v>20</v>
      </c>
      <c r="AC346" s="47">
        <v>66</v>
      </c>
      <c r="AD346" s="47" t="s">
        <v>43</v>
      </c>
      <c r="AE346" s="47" t="s">
        <v>53</v>
      </c>
      <c r="AF346" s="47" t="s">
        <v>43</v>
      </c>
      <c r="AG346" s="47" t="s">
        <v>37</v>
      </c>
      <c r="AH346" s="47" t="s">
        <v>43</v>
      </c>
      <c r="AI346" s="47" t="s">
        <v>55</v>
      </c>
      <c r="AJ346" s="47" t="s">
        <v>43</v>
      </c>
      <c r="AK346" s="47" t="s">
        <v>43</v>
      </c>
      <c r="AL346" s="47" t="s">
        <v>45</v>
      </c>
      <c r="AM346" s="160">
        <v>35061</v>
      </c>
      <c r="AN346" s="47" t="s">
        <v>43</v>
      </c>
      <c r="AO346" s="160">
        <v>0</v>
      </c>
      <c r="AP346" s="160">
        <v>35061</v>
      </c>
      <c r="AQ346" s="47" t="s">
        <v>37</v>
      </c>
      <c r="AR346" s="47" t="s">
        <v>37</v>
      </c>
      <c r="AS346" s="49">
        <v>0</v>
      </c>
      <c r="AT346" s="47" t="s">
        <v>41</v>
      </c>
      <c r="AU346" s="47" t="s">
        <v>52</v>
      </c>
      <c r="AV346" s="73">
        <v>3</v>
      </c>
      <c r="AW346" s="47" t="s">
        <v>1154</v>
      </c>
      <c r="AX346" s="47">
        <v>1955</v>
      </c>
      <c r="AY346" s="47" t="s">
        <v>37</v>
      </c>
      <c r="AZ346" s="47" t="s">
        <v>43</v>
      </c>
      <c r="BA346" s="47" t="s">
        <v>1155</v>
      </c>
      <c r="BB346" s="47" t="s">
        <v>39</v>
      </c>
    </row>
    <row r="347" spans="1:54" s="14" customFormat="1" ht="84" x14ac:dyDescent="0.25">
      <c r="A347" s="73">
        <v>9001370956</v>
      </c>
      <c r="B347" s="47" t="s">
        <v>709</v>
      </c>
      <c r="C347" s="144">
        <v>42491</v>
      </c>
      <c r="D347" s="47" t="s">
        <v>62</v>
      </c>
      <c r="E347" s="48" t="s">
        <v>48</v>
      </c>
      <c r="F347" s="48" t="s">
        <v>48</v>
      </c>
      <c r="G347" s="48" t="s">
        <v>48</v>
      </c>
      <c r="H347" s="48" t="s">
        <v>1067</v>
      </c>
      <c r="I347" s="47" t="s">
        <v>81</v>
      </c>
      <c r="J347" s="47" t="s">
        <v>37</v>
      </c>
      <c r="K347" s="47" t="s">
        <v>1068</v>
      </c>
      <c r="L347" s="47" t="s">
        <v>1069</v>
      </c>
      <c r="M347" s="47" t="s">
        <v>38</v>
      </c>
      <c r="N347" s="49">
        <v>269000</v>
      </c>
      <c r="O347" s="49">
        <v>269999</v>
      </c>
      <c r="P347" s="70">
        <v>0.74999720000000003</v>
      </c>
      <c r="Q347" s="49">
        <v>360000</v>
      </c>
      <c r="R347" s="47" t="s">
        <v>37</v>
      </c>
      <c r="S347" s="47" t="s">
        <v>43</v>
      </c>
      <c r="T347" s="47" t="s">
        <v>43</v>
      </c>
      <c r="U347" s="49">
        <v>360000</v>
      </c>
      <c r="V347" s="47" t="s">
        <v>51</v>
      </c>
      <c r="W347" s="47">
        <v>20000</v>
      </c>
      <c r="X347" s="47" t="s">
        <v>44</v>
      </c>
      <c r="Y347" s="70">
        <v>3.44E-2</v>
      </c>
      <c r="Z347" s="47">
        <v>40</v>
      </c>
      <c r="AA347" s="47">
        <v>39</v>
      </c>
      <c r="AB347" s="47">
        <v>25</v>
      </c>
      <c r="AC347" s="47">
        <v>65</v>
      </c>
      <c r="AD347" s="47">
        <v>64</v>
      </c>
      <c r="AE347" s="47" t="s">
        <v>53</v>
      </c>
      <c r="AF347" s="47" t="s">
        <v>53</v>
      </c>
      <c r="AG347" s="47" t="s">
        <v>37</v>
      </c>
      <c r="AH347" s="47" t="s">
        <v>37</v>
      </c>
      <c r="AI347" s="47" t="s">
        <v>40</v>
      </c>
      <c r="AJ347" s="47" t="s">
        <v>40</v>
      </c>
      <c r="AK347" s="47" t="s">
        <v>50</v>
      </c>
      <c r="AL347" s="47" t="s">
        <v>65</v>
      </c>
      <c r="AM347" s="160">
        <v>39102</v>
      </c>
      <c r="AN347" s="47" t="s">
        <v>65</v>
      </c>
      <c r="AO347" s="160">
        <v>39101</v>
      </c>
      <c r="AP347" s="160">
        <v>78203</v>
      </c>
      <c r="AQ347" s="47" t="s">
        <v>37</v>
      </c>
      <c r="AR347" s="47" t="s">
        <v>37</v>
      </c>
      <c r="AS347" s="49" t="s">
        <v>43</v>
      </c>
      <c r="AT347" s="47" t="s">
        <v>69</v>
      </c>
      <c r="AU347" s="47" t="s">
        <v>58</v>
      </c>
      <c r="AV347" s="73">
        <v>3</v>
      </c>
      <c r="AW347" s="47" t="s">
        <v>1070</v>
      </c>
      <c r="AX347" s="47">
        <v>1926</v>
      </c>
      <c r="AY347" s="47" t="s">
        <v>37</v>
      </c>
      <c r="AZ347" s="47" t="s">
        <v>43</v>
      </c>
      <c r="BA347" s="47" t="s">
        <v>1071</v>
      </c>
      <c r="BB347" s="47" t="s">
        <v>39</v>
      </c>
    </row>
    <row r="348" spans="1:54" s="14" customFormat="1" ht="84" x14ac:dyDescent="0.25">
      <c r="A348" s="73">
        <v>9001371647</v>
      </c>
      <c r="B348" s="47" t="s">
        <v>710</v>
      </c>
      <c r="C348" s="144">
        <v>42491</v>
      </c>
      <c r="D348" s="47" t="s">
        <v>264</v>
      </c>
      <c r="E348" s="48" t="s">
        <v>48</v>
      </c>
      <c r="F348" s="48" t="s">
        <v>48</v>
      </c>
      <c r="G348" s="48" t="s">
        <v>1214</v>
      </c>
      <c r="H348" s="48" t="s">
        <v>89</v>
      </c>
      <c r="I348" s="47" t="s">
        <v>277</v>
      </c>
      <c r="J348" s="47" t="s">
        <v>37</v>
      </c>
      <c r="K348" s="47" t="s">
        <v>1215</v>
      </c>
      <c r="L348" s="47" t="s">
        <v>862</v>
      </c>
      <c r="M348" s="47" t="s">
        <v>38</v>
      </c>
      <c r="N348" s="49">
        <v>690000</v>
      </c>
      <c r="O348" s="49">
        <v>690999</v>
      </c>
      <c r="P348" s="70">
        <v>0.60086859999999997</v>
      </c>
      <c r="Q348" s="49">
        <v>1150000</v>
      </c>
      <c r="R348" s="47" t="s">
        <v>37</v>
      </c>
      <c r="S348" s="47" t="s">
        <v>43</v>
      </c>
      <c r="T348" s="47" t="s">
        <v>43</v>
      </c>
      <c r="U348" s="49">
        <v>1150000</v>
      </c>
      <c r="V348" s="47" t="s">
        <v>205</v>
      </c>
      <c r="W348" s="47">
        <v>187500</v>
      </c>
      <c r="X348" s="47" t="s">
        <v>77</v>
      </c>
      <c r="Y348" s="70">
        <v>3.44E-2</v>
      </c>
      <c r="Z348" s="47">
        <v>42</v>
      </c>
      <c r="AA348" s="47">
        <v>39</v>
      </c>
      <c r="AB348" s="47">
        <v>22</v>
      </c>
      <c r="AC348" s="47">
        <v>64</v>
      </c>
      <c r="AD348" s="47">
        <v>61</v>
      </c>
      <c r="AE348" s="47" t="s">
        <v>53</v>
      </c>
      <c r="AF348" s="47" t="s">
        <v>53</v>
      </c>
      <c r="AG348" s="47" t="s">
        <v>37</v>
      </c>
      <c r="AH348" s="47" t="s">
        <v>37</v>
      </c>
      <c r="AI348" s="47" t="s">
        <v>40</v>
      </c>
      <c r="AJ348" s="47" t="s">
        <v>40</v>
      </c>
      <c r="AK348" s="47" t="s">
        <v>50</v>
      </c>
      <c r="AL348" s="47" t="s">
        <v>45</v>
      </c>
      <c r="AM348" s="160">
        <v>205234.16</v>
      </c>
      <c r="AN348" s="47" t="s">
        <v>67</v>
      </c>
      <c r="AO348" s="160">
        <v>0</v>
      </c>
      <c r="AP348" s="160">
        <v>205234.16</v>
      </c>
      <c r="AQ348" s="47" t="s">
        <v>37</v>
      </c>
      <c r="AR348" s="47" t="s">
        <v>37</v>
      </c>
      <c r="AS348" s="49" t="s">
        <v>43</v>
      </c>
      <c r="AT348" s="47" t="s">
        <v>41</v>
      </c>
      <c r="AU348" s="47" t="s">
        <v>58</v>
      </c>
      <c r="AV348" s="73">
        <v>5</v>
      </c>
      <c r="AW348" s="47" t="s">
        <v>863</v>
      </c>
      <c r="AX348" s="47">
        <v>2016</v>
      </c>
      <c r="AY348" s="47" t="s">
        <v>37</v>
      </c>
      <c r="AZ348" s="47" t="s">
        <v>43</v>
      </c>
      <c r="BA348" s="47" t="s">
        <v>85</v>
      </c>
      <c r="BB348" s="47" t="s">
        <v>39</v>
      </c>
    </row>
    <row r="349" spans="1:54" s="14" customFormat="1" ht="24" x14ac:dyDescent="0.25">
      <c r="A349" s="73">
        <v>9001371857</v>
      </c>
      <c r="B349" s="47" t="s">
        <v>711</v>
      </c>
      <c r="C349" s="144">
        <v>42491</v>
      </c>
      <c r="D349" s="47" t="s">
        <v>62</v>
      </c>
      <c r="E349" s="48" t="s">
        <v>48</v>
      </c>
      <c r="F349" s="48" t="s">
        <v>48</v>
      </c>
      <c r="G349" s="48" t="s">
        <v>48</v>
      </c>
      <c r="H349" s="48" t="s">
        <v>48</v>
      </c>
      <c r="I349" s="47" t="s">
        <v>329</v>
      </c>
      <c r="J349" s="47" t="s">
        <v>37</v>
      </c>
      <c r="K349" s="47" t="s">
        <v>48</v>
      </c>
      <c r="L349" s="47" t="s">
        <v>1140</v>
      </c>
      <c r="M349" s="47" t="s">
        <v>57</v>
      </c>
      <c r="N349" s="49">
        <v>103958</v>
      </c>
      <c r="O349" s="49">
        <v>103958</v>
      </c>
      <c r="P349" s="70">
        <v>0.20791599999999999</v>
      </c>
      <c r="Q349" s="49">
        <v>500000</v>
      </c>
      <c r="R349" s="47" t="s">
        <v>37</v>
      </c>
      <c r="S349" s="47" t="s">
        <v>43</v>
      </c>
      <c r="T349" s="47" t="s">
        <v>43</v>
      </c>
      <c r="U349" s="49" t="s">
        <v>43</v>
      </c>
      <c r="V349" s="47" t="s">
        <v>43</v>
      </c>
      <c r="W349" s="47" t="s">
        <v>43</v>
      </c>
      <c r="X349" s="47" t="s">
        <v>44</v>
      </c>
      <c r="Y349" s="70">
        <v>4.1399999999999999E-2</v>
      </c>
      <c r="Z349" s="47">
        <v>55</v>
      </c>
      <c r="AA349" s="47">
        <v>48</v>
      </c>
      <c r="AB349" s="47">
        <v>10</v>
      </c>
      <c r="AC349" s="47">
        <v>65</v>
      </c>
      <c r="AD349" s="47">
        <v>58</v>
      </c>
      <c r="AE349" s="47" t="s">
        <v>80</v>
      </c>
      <c r="AF349" s="47" t="s">
        <v>80</v>
      </c>
      <c r="AG349" s="47" t="s">
        <v>37</v>
      </c>
      <c r="AH349" s="47" t="s">
        <v>43</v>
      </c>
      <c r="AI349" s="47" t="s">
        <v>40</v>
      </c>
      <c r="AJ349" s="47" t="s">
        <v>40</v>
      </c>
      <c r="AK349" s="47" t="s">
        <v>50</v>
      </c>
      <c r="AL349" s="47" t="s">
        <v>65</v>
      </c>
      <c r="AM349" s="160">
        <v>33072</v>
      </c>
      <c r="AN349" s="47" t="s">
        <v>45</v>
      </c>
      <c r="AO349" s="160"/>
      <c r="AP349" s="160"/>
      <c r="AQ349" s="47" t="s">
        <v>39</v>
      </c>
      <c r="AR349" s="47" t="s">
        <v>37</v>
      </c>
      <c r="AS349" s="49">
        <v>0</v>
      </c>
      <c r="AT349" s="47" t="s">
        <v>41</v>
      </c>
      <c r="AU349" s="47" t="s">
        <v>52</v>
      </c>
      <c r="AV349" s="73">
        <v>3</v>
      </c>
      <c r="AW349" s="47" t="s">
        <v>1141</v>
      </c>
      <c r="AX349" s="47">
        <v>1951</v>
      </c>
      <c r="AY349" s="47" t="s">
        <v>37</v>
      </c>
      <c r="AZ349" s="47" t="s">
        <v>43</v>
      </c>
      <c r="BA349" s="47" t="s">
        <v>1142</v>
      </c>
      <c r="BB349" s="47" t="s">
        <v>39</v>
      </c>
    </row>
    <row r="350" spans="1:54" s="14" customFormat="1" ht="204" x14ac:dyDescent="0.25">
      <c r="A350" s="73">
        <v>9001372084</v>
      </c>
      <c r="B350" s="47" t="s">
        <v>712</v>
      </c>
      <c r="C350" s="144">
        <v>42491</v>
      </c>
      <c r="D350" s="47" t="s">
        <v>264</v>
      </c>
      <c r="E350" s="48" t="s">
        <v>48</v>
      </c>
      <c r="F350" s="48" t="s">
        <v>48</v>
      </c>
      <c r="G350" s="48" t="s">
        <v>1227</v>
      </c>
      <c r="H350" s="48" t="s">
        <v>1051</v>
      </c>
      <c r="I350" s="47" t="s">
        <v>63</v>
      </c>
      <c r="J350" s="47" t="s">
        <v>37</v>
      </c>
      <c r="K350" s="47" t="s">
        <v>1052</v>
      </c>
      <c r="L350" s="47" t="s">
        <v>1053</v>
      </c>
      <c r="M350" s="47" t="s">
        <v>38</v>
      </c>
      <c r="N350" s="49">
        <v>89300</v>
      </c>
      <c r="O350" s="49">
        <v>89300</v>
      </c>
      <c r="P350" s="70">
        <v>0.44427860000000002</v>
      </c>
      <c r="Q350" s="49">
        <v>201000</v>
      </c>
      <c r="R350" s="47" t="s">
        <v>37</v>
      </c>
      <c r="S350" s="47" t="s">
        <v>43</v>
      </c>
      <c r="T350" s="47" t="s">
        <v>43</v>
      </c>
      <c r="U350" s="49">
        <v>201000</v>
      </c>
      <c r="V350" s="47" t="s">
        <v>51</v>
      </c>
      <c r="W350" s="47" t="s">
        <v>43</v>
      </c>
      <c r="X350" s="47" t="s">
        <v>44</v>
      </c>
      <c r="Y350" s="70">
        <v>3.8899999999999997E-2</v>
      </c>
      <c r="Z350" s="47">
        <v>50</v>
      </c>
      <c r="AA350" s="47" t="s">
        <v>43</v>
      </c>
      <c r="AB350" s="47">
        <v>17</v>
      </c>
      <c r="AC350" s="47">
        <v>67</v>
      </c>
      <c r="AD350" s="47" t="s">
        <v>43</v>
      </c>
      <c r="AE350" s="47" t="s">
        <v>49</v>
      </c>
      <c r="AF350" s="47" t="s">
        <v>43</v>
      </c>
      <c r="AG350" s="47" t="s">
        <v>37</v>
      </c>
      <c r="AH350" s="47" t="s">
        <v>37</v>
      </c>
      <c r="AI350" s="47" t="s">
        <v>55</v>
      </c>
      <c r="AJ350" s="47" t="s">
        <v>43</v>
      </c>
      <c r="AK350" s="47" t="s">
        <v>43</v>
      </c>
      <c r="AL350" s="47" t="s">
        <v>65</v>
      </c>
      <c r="AM350" s="160">
        <v>27082</v>
      </c>
      <c r="AN350" s="47" t="s">
        <v>43</v>
      </c>
      <c r="AO350" s="160">
        <v>0</v>
      </c>
      <c r="AP350" s="160">
        <v>27082</v>
      </c>
      <c r="AQ350" s="47" t="s">
        <v>37</v>
      </c>
      <c r="AR350" s="47" t="s">
        <v>37</v>
      </c>
      <c r="AS350" s="49" t="s">
        <v>43</v>
      </c>
      <c r="AT350" s="47" t="s">
        <v>41</v>
      </c>
      <c r="AU350" s="47" t="s">
        <v>58</v>
      </c>
      <c r="AV350" s="73">
        <v>4</v>
      </c>
      <c r="AW350" s="47" t="s">
        <v>1054</v>
      </c>
      <c r="AX350" s="47">
        <v>1970</v>
      </c>
      <c r="AY350" s="47" t="s">
        <v>37</v>
      </c>
      <c r="AZ350" s="47" t="s">
        <v>43</v>
      </c>
      <c r="BA350" s="47" t="s">
        <v>1055</v>
      </c>
      <c r="BB350" s="47" t="s">
        <v>39</v>
      </c>
    </row>
    <row r="351" spans="1:54" s="14" customFormat="1" ht="24" x14ac:dyDescent="0.25">
      <c r="A351" s="73">
        <v>9001372159</v>
      </c>
      <c r="B351" s="47" t="s">
        <v>713</v>
      </c>
      <c r="C351" s="144">
        <v>42491</v>
      </c>
      <c r="D351" s="47" t="s">
        <v>264</v>
      </c>
      <c r="E351" s="48" t="s">
        <v>48</v>
      </c>
      <c r="F351" s="48" t="s">
        <v>48</v>
      </c>
      <c r="G351" s="48" t="s">
        <v>1096</v>
      </c>
      <c r="H351" s="48" t="s">
        <v>48</v>
      </c>
      <c r="I351" s="47" t="s">
        <v>1046</v>
      </c>
      <c r="J351" s="47" t="s">
        <v>37</v>
      </c>
      <c r="K351" s="47" t="s">
        <v>48</v>
      </c>
      <c r="L351" s="47" t="s">
        <v>1097</v>
      </c>
      <c r="M351" s="47" t="s">
        <v>38</v>
      </c>
      <c r="N351" s="49">
        <v>126400</v>
      </c>
      <c r="O351" s="49">
        <v>126400</v>
      </c>
      <c r="P351" s="70">
        <v>0.8</v>
      </c>
      <c r="Q351" s="49">
        <v>158000</v>
      </c>
      <c r="R351" s="47" t="s">
        <v>37</v>
      </c>
      <c r="S351" s="47" t="s">
        <v>43</v>
      </c>
      <c r="T351" s="47" t="s">
        <v>43</v>
      </c>
      <c r="U351" s="49">
        <v>158000</v>
      </c>
      <c r="V351" s="47" t="s">
        <v>51</v>
      </c>
      <c r="W351" s="47">
        <v>31600</v>
      </c>
      <c r="X351" s="47" t="s">
        <v>44</v>
      </c>
      <c r="Y351" s="70">
        <v>4.3400000000000001E-2</v>
      </c>
      <c r="Z351" s="47">
        <v>34</v>
      </c>
      <c r="AA351" s="47">
        <v>39</v>
      </c>
      <c r="AB351" s="47">
        <v>26</v>
      </c>
      <c r="AC351" s="47">
        <v>60</v>
      </c>
      <c r="AD351" s="47">
        <v>65</v>
      </c>
      <c r="AE351" s="47" t="s">
        <v>49</v>
      </c>
      <c r="AF351" s="47" t="s">
        <v>49</v>
      </c>
      <c r="AG351" s="47" t="s">
        <v>37</v>
      </c>
      <c r="AH351" s="47" t="s">
        <v>37</v>
      </c>
      <c r="AI351" s="47" t="s">
        <v>61</v>
      </c>
      <c r="AJ351" s="47" t="s">
        <v>61</v>
      </c>
      <c r="AK351" s="47" t="s">
        <v>164</v>
      </c>
      <c r="AL351" s="47" t="s">
        <v>67</v>
      </c>
      <c r="AM351" s="160" t="s">
        <v>66</v>
      </c>
      <c r="AN351" s="47" t="s">
        <v>201</v>
      </c>
      <c r="AO351" s="160">
        <v>35880</v>
      </c>
      <c r="AP351" s="160">
        <v>35880</v>
      </c>
      <c r="AQ351" s="47" t="s">
        <v>37</v>
      </c>
      <c r="AR351" s="47" t="s">
        <v>37</v>
      </c>
      <c r="AS351" s="49" t="s">
        <v>43</v>
      </c>
      <c r="AT351" s="47" t="s">
        <v>41</v>
      </c>
      <c r="AU351" s="47" t="s">
        <v>58</v>
      </c>
      <c r="AV351" s="73">
        <v>2</v>
      </c>
      <c r="AW351" s="47" t="s">
        <v>1098</v>
      </c>
      <c r="AX351" s="47">
        <v>2000</v>
      </c>
      <c r="AY351" s="47" t="s">
        <v>37</v>
      </c>
      <c r="AZ351" s="47" t="s">
        <v>43</v>
      </c>
      <c r="BA351" s="47" t="s">
        <v>1099</v>
      </c>
      <c r="BB351" s="47" t="s">
        <v>39</v>
      </c>
    </row>
    <row r="352" spans="1:54" s="14" customFormat="1" ht="60" x14ac:dyDescent="0.25">
      <c r="A352" s="73">
        <v>9001373291</v>
      </c>
      <c r="B352" s="47" t="s">
        <v>715</v>
      </c>
      <c r="C352" s="144">
        <v>42491</v>
      </c>
      <c r="D352" s="47" t="s">
        <v>264</v>
      </c>
      <c r="E352" s="48" t="s">
        <v>48</v>
      </c>
      <c r="F352" s="48" t="s">
        <v>48</v>
      </c>
      <c r="G352" s="48" t="s">
        <v>1222</v>
      </c>
      <c r="H352" s="48" t="s">
        <v>91</v>
      </c>
      <c r="I352" s="47" t="s">
        <v>798</v>
      </c>
      <c r="J352" s="47" t="s">
        <v>37</v>
      </c>
      <c r="K352" s="47" t="s">
        <v>1002</v>
      </c>
      <c r="L352" s="47" t="s">
        <v>1003</v>
      </c>
      <c r="M352" s="47" t="s">
        <v>38</v>
      </c>
      <c r="N352" s="49">
        <v>269800</v>
      </c>
      <c r="O352" s="49">
        <v>269800</v>
      </c>
      <c r="P352" s="70">
        <v>0.58021500000000004</v>
      </c>
      <c r="Q352" s="49">
        <v>465000</v>
      </c>
      <c r="R352" s="47" t="s">
        <v>37</v>
      </c>
      <c r="S352" s="47" t="s">
        <v>43</v>
      </c>
      <c r="T352" s="47" t="s">
        <v>43</v>
      </c>
      <c r="U352" s="49">
        <v>465000</v>
      </c>
      <c r="V352" s="47" t="s">
        <v>51</v>
      </c>
      <c r="W352" s="47" t="s">
        <v>43</v>
      </c>
      <c r="X352" s="47" t="s">
        <v>44</v>
      </c>
      <c r="Y352" s="70">
        <v>3.7900000000000003E-2</v>
      </c>
      <c r="Z352" s="47">
        <v>32</v>
      </c>
      <c r="AA352" s="47">
        <v>31</v>
      </c>
      <c r="AB352" s="47">
        <v>30</v>
      </c>
      <c r="AC352" s="47">
        <v>62</v>
      </c>
      <c r="AD352" s="47">
        <v>61</v>
      </c>
      <c r="AE352" s="47" t="s">
        <v>53</v>
      </c>
      <c r="AF352" s="47" t="s">
        <v>53</v>
      </c>
      <c r="AG352" s="47" t="s">
        <v>37</v>
      </c>
      <c r="AH352" s="47" t="s">
        <v>37</v>
      </c>
      <c r="AI352" s="47" t="s">
        <v>40</v>
      </c>
      <c r="AJ352" s="47" t="s">
        <v>40</v>
      </c>
      <c r="AK352" s="47" t="s">
        <v>50</v>
      </c>
      <c r="AL352" s="47" t="s">
        <v>65</v>
      </c>
      <c r="AM352" s="160">
        <v>77855</v>
      </c>
      <c r="AN352" s="47" t="s">
        <v>67</v>
      </c>
      <c r="AO352" s="160">
        <v>0</v>
      </c>
      <c r="AP352" s="160">
        <v>77855</v>
      </c>
      <c r="AQ352" s="47" t="s">
        <v>37</v>
      </c>
      <c r="AR352" s="47" t="s">
        <v>37</v>
      </c>
      <c r="AS352" s="49" t="s">
        <v>43</v>
      </c>
      <c r="AT352" s="47" t="s">
        <v>41</v>
      </c>
      <c r="AU352" s="47" t="s">
        <v>52</v>
      </c>
      <c r="AV352" s="73">
        <v>3</v>
      </c>
      <c r="AW352" s="47" t="s">
        <v>1004</v>
      </c>
      <c r="AX352" s="47">
        <v>1936</v>
      </c>
      <c r="AY352" s="47" t="s">
        <v>37</v>
      </c>
      <c r="AZ352" s="47" t="s">
        <v>43</v>
      </c>
      <c r="BA352" s="47" t="s">
        <v>86</v>
      </c>
      <c r="BB352" s="47" t="s">
        <v>39</v>
      </c>
    </row>
    <row r="353" spans="1:54" s="14" customFormat="1" ht="60" x14ac:dyDescent="0.25">
      <c r="A353" s="73">
        <v>9001373507</v>
      </c>
      <c r="B353" s="47" t="s">
        <v>716</v>
      </c>
      <c r="C353" s="144">
        <v>42491</v>
      </c>
      <c r="D353" s="47" t="s">
        <v>62</v>
      </c>
      <c r="E353" s="48" t="s">
        <v>48</v>
      </c>
      <c r="F353" s="48" t="s">
        <v>48</v>
      </c>
      <c r="G353" s="48" t="s">
        <v>48</v>
      </c>
      <c r="H353" s="48" t="s">
        <v>864</v>
      </c>
      <c r="I353" s="47" t="s">
        <v>95</v>
      </c>
      <c r="J353" s="47" t="s">
        <v>37</v>
      </c>
      <c r="K353" s="47" t="s">
        <v>48</v>
      </c>
      <c r="L353" s="47" t="s">
        <v>865</v>
      </c>
      <c r="M353" s="47" t="s">
        <v>57</v>
      </c>
      <c r="N353" s="49">
        <v>198001</v>
      </c>
      <c r="O353" s="49">
        <v>200000</v>
      </c>
      <c r="P353" s="70">
        <v>0.67114090000000004</v>
      </c>
      <c r="Q353" s="49">
        <v>298000</v>
      </c>
      <c r="R353" s="47" t="s">
        <v>39</v>
      </c>
      <c r="S353" s="47" t="s">
        <v>78</v>
      </c>
      <c r="T353" s="47">
        <v>1.1999956000000001</v>
      </c>
      <c r="U353" s="49" t="s">
        <v>43</v>
      </c>
      <c r="V353" s="47" t="s">
        <v>43</v>
      </c>
      <c r="W353" s="47" t="s">
        <v>43</v>
      </c>
      <c r="X353" s="47" t="s">
        <v>77</v>
      </c>
      <c r="Y353" s="70">
        <v>4.1399999999999999E-2</v>
      </c>
      <c r="Z353" s="47">
        <v>58</v>
      </c>
      <c r="AA353" s="47">
        <v>46</v>
      </c>
      <c r="AB353" s="47">
        <v>15</v>
      </c>
      <c r="AC353" s="47">
        <v>73</v>
      </c>
      <c r="AD353" s="47">
        <v>61</v>
      </c>
      <c r="AE353" s="47" t="s">
        <v>53</v>
      </c>
      <c r="AF353" s="47" t="s">
        <v>53</v>
      </c>
      <c r="AG353" s="47" t="s">
        <v>43</v>
      </c>
      <c r="AH353" s="47" t="s">
        <v>43</v>
      </c>
      <c r="AI353" s="47" t="s">
        <v>40</v>
      </c>
      <c r="AJ353" s="47" t="s">
        <v>40</v>
      </c>
      <c r="AK353" s="47" t="s">
        <v>579</v>
      </c>
      <c r="AL353" s="47" t="s">
        <v>43</v>
      </c>
      <c r="AM353" s="160" t="s">
        <v>66</v>
      </c>
      <c r="AN353" s="47" t="s">
        <v>43</v>
      </c>
      <c r="AO353" s="160">
        <v>0</v>
      </c>
      <c r="AP353" s="160">
        <v>0</v>
      </c>
      <c r="AQ353" s="47" t="s">
        <v>37</v>
      </c>
      <c r="AR353" s="47" t="s">
        <v>37</v>
      </c>
      <c r="AS353" s="49">
        <v>0</v>
      </c>
      <c r="AT353" s="47" t="s">
        <v>41</v>
      </c>
      <c r="AU353" s="47" t="s">
        <v>42</v>
      </c>
      <c r="AV353" s="73">
        <v>2</v>
      </c>
      <c r="AW353" s="47" t="s">
        <v>290</v>
      </c>
      <c r="AX353" s="47">
        <v>1881</v>
      </c>
      <c r="AY353" s="47" t="s">
        <v>37</v>
      </c>
      <c r="AZ353" s="47" t="s">
        <v>43</v>
      </c>
      <c r="BA353" s="47" t="s">
        <v>866</v>
      </c>
      <c r="BB353" s="47" t="s">
        <v>39</v>
      </c>
    </row>
    <row r="354" spans="1:54" s="14" customFormat="1" ht="48" x14ac:dyDescent="0.25">
      <c r="A354" s="73">
        <v>9001373561</v>
      </c>
      <c r="B354" s="47" t="s">
        <v>717</v>
      </c>
      <c r="C354" s="144">
        <v>42491</v>
      </c>
      <c r="D354" s="47" t="s">
        <v>264</v>
      </c>
      <c r="E354" s="48" t="s">
        <v>48</v>
      </c>
      <c r="F354" s="48" t="s">
        <v>48</v>
      </c>
      <c r="G354" s="48" t="s">
        <v>1076</v>
      </c>
      <c r="H354" s="48" t="s">
        <v>1077</v>
      </c>
      <c r="I354" s="47" t="s">
        <v>191</v>
      </c>
      <c r="J354" s="47" t="s">
        <v>37</v>
      </c>
      <c r="K354" s="47" t="s">
        <v>1078</v>
      </c>
      <c r="L354" s="47" t="s">
        <v>812</v>
      </c>
      <c r="M354" s="47" t="s">
        <v>38</v>
      </c>
      <c r="N354" s="49">
        <v>119000</v>
      </c>
      <c r="O354" s="49">
        <v>119999</v>
      </c>
      <c r="P354" s="70">
        <v>0.70587639999999996</v>
      </c>
      <c r="Q354" s="49">
        <v>172000</v>
      </c>
      <c r="R354" s="47" t="s">
        <v>37</v>
      </c>
      <c r="S354" s="47" t="s">
        <v>43</v>
      </c>
      <c r="T354" s="47" t="s">
        <v>43</v>
      </c>
      <c r="U354" s="49">
        <v>170000</v>
      </c>
      <c r="V354" s="47" t="s">
        <v>51</v>
      </c>
      <c r="W354" s="47" t="s">
        <v>43</v>
      </c>
      <c r="X354" s="47" t="s">
        <v>44</v>
      </c>
      <c r="Y354" s="70">
        <v>3.7400000000000003E-2</v>
      </c>
      <c r="Z354" s="47">
        <v>46</v>
      </c>
      <c r="AA354" s="47">
        <v>52</v>
      </c>
      <c r="AB354" s="47">
        <v>14</v>
      </c>
      <c r="AC354" s="47">
        <v>60</v>
      </c>
      <c r="AD354" s="47">
        <v>66</v>
      </c>
      <c r="AE354" s="47" t="s">
        <v>53</v>
      </c>
      <c r="AF354" s="47" t="s">
        <v>53</v>
      </c>
      <c r="AG354" s="47" t="s">
        <v>39</v>
      </c>
      <c r="AH354" s="47" t="s">
        <v>37</v>
      </c>
      <c r="AI354" s="47" t="s">
        <v>40</v>
      </c>
      <c r="AJ354" s="47" t="s">
        <v>40</v>
      </c>
      <c r="AK354" s="47" t="s">
        <v>50</v>
      </c>
      <c r="AL354" s="47" t="s">
        <v>45</v>
      </c>
      <c r="AM354" s="160">
        <v>24255</v>
      </c>
      <c r="AN354" s="47" t="s">
        <v>45</v>
      </c>
      <c r="AO354" s="160">
        <v>24471</v>
      </c>
      <c r="AP354" s="160">
        <v>48726</v>
      </c>
      <c r="AQ354" s="47" t="s">
        <v>37</v>
      </c>
      <c r="AR354" s="47" t="s">
        <v>37</v>
      </c>
      <c r="AS354" s="49" t="s">
        <v>43</v>
      </c>
      <c r="AT354" s="47" t="s">
        <v>41</v>
      </c>
      <c r="AU354" s="47" t="s">
        <v>52</v>
      </c>
      <c r="AV354" s="73">
        <v>3</v>
      </c>
      <c r="AW354" s="47" t="s">
        <v>1079</v>
      </c>
      <c r="AX354" s="47">
        <v>1966</v>
      </c>
      <c r="AY354" s="47" t="s">
        <v>37</v>
      </c>
      <c r="AZ354" s="47" t="s">
        <v>43</v>
      </c>
      <c r="BA354" s="47" t="s">
        <v>1080</v>
      </c>
      <c r="BB354" s="47" t="s">
        <v>39</v>
      </c>
    </row>
    <row r="355" spans="1:54" s="14" customFormat="1" ht="192" x14ac:dyDescent="0.25">
      <c r="A355" s="73">
        <v>9001373802</v>
      </c>
      <c r="B355" s="47" t="s">
        <v>718</v>
      </c>
      <c r="C355" s="144">
        <v>42491</v>
      </c>
      <c r="D355" s="47" t="s">
        <v>264</v>
      </c>
      <c r="E355" s="48" t="s">
        <v>48</v>
      </c>
      <c r="F355" s="48" t="s">
        <v>48</v>
      </c>
      <c r="G355" s="48" t="s">
        <v>1199</v>
      </c>
      <c r="H355" s="48" t="s">
        <v>48</v>
      </c>
      <c r="I355" s="47" t="s">
        <v>81</v>
      </c>
      <c r="J355" s="47" t="s">
        <v>37</v>
      </c>
      <c r="K355" s="47" t="s">
        <v>48</v>
      </c>
      <c r="L355" s="47" t="s">
        <v>276</v>
      </c>
      <c r="M355" s="47" t="s">
        <v>38</v>
      </c>
      <c r="N355" s="49">
        <v>243750</v>
      </c>
      <c r="O355" s="49">
        <v>243750</v>
      </c>
      <c r="P355" s="70">
        <v>0.75</v>
      </c>
      <c r="Q355" s="49">
        <v>325000</v>
      </c>
      <c r="R355" s="47" t="s">
        <v>37</v>
      </c>
      <c r="S355" s="47" t="s">
        <v>43</v>
      </c>
      <c r="T355" s="47" t="s">
        <v>43</v>
      </c>
      <c r="U355" s="49">
        <v>325000</v>
      </c>
      <c r="V355" s="47" t="s">
        <v>51</v>
      </c>
      <c r="W355" s="47" t="s">
        <v>43</v>
      </c>
      <c r="X355" s="47" t="s">
        <v>44</v>
      </c>
      <c r="Y355" s="70">
        <v>3.8899999999999997E-2</v>
      </c>
      <c r="Z355" s="47">
        <v>31</v>
      </c>
      <c r="AA355" s="47" t="s">
        <v>43</v>
      </c>
      <c r="AB355" s="47">
        <v>30</v>
      </c>
      <c r="AC355" s="47">
        <v>61</v>
      </c>
      <c r="AD355" s="47" t="s">
        <v>43</v>
      </c>
      <c r="AE355" s="47" t="s">
        <v>60</v>
      </c>
      <c r="AF355" s="47" t="s">
        <v>43</v>
      </c>
      <c r="AG355" s="47" t="s">
        <v>37</v>
      </c>
      <c r="AH355" s="47" t="s">
        <v>39</v>
      </c>
      <c r="AI355" s="47" t="s">
        <v>55</v>
      </c>
      <c r="AJ355" s="47" t="s">
        <v>43</v>
      </c>
      <c r="AK355" s="47" t="s">
        <v>43</v>
      </c>
      <c r="AL355" s="47" t="s">
        <v>65</v>
      </c>
      <c r="AM355" s="160">
        <v>58850</v>
      </c>
      <c r="AN355" s="47" t="s">
        <v>43</v>
      </c>
      <c r="AO355" s="160">
        <v>0</v>
      </c>
      <c r="AP355" s="160">
        <v>58850</v>
      </c>
      <c r="AQ355" s="47" t="s">
        <v>37</v>
      </c>
      <c r="AR355" s="47" t="s">
        <v>37</v>
      </c>
      <c r="AS355" s="49" t="s">
        <v>43</v>
      </c>
      <c r="AT355" s="47" t="s">
        <v>75</v>
      </c>
      <c r="AU355" s="47" t="s">
        <v>76</v>
      </c>
      <c r="AV355" s="73">
        <v>2</v>
      </c>
      <c r="AW355" s="47" t="s">
        <v>852</v>
      </c>
      <c r="AX355" s="47">
        <v>1991</v>
      </c>
      <c r="AY355" s="47" t="s">
        <v>39</v>
      </c>
      <c r="AZ355" s="47">
        <v>99</v>
      </c>
      <c r="BA355" s="47" t="s">
        <v>853</v>
      </c>
      <c r="BB355" s="47" t="s">
        <v>39</v>
      </c>
    </row>
    <row r="356" spans="1:54" s="14" customFormat="1" ht="132" x14ac:dyDescent="0.25">
      <c r="A356" s="73">
        <v>9001374032</v>
      </c>
      <c r="B356" s="47" t="s">
        <v>719</v>
      </c>
      <c r="C356" s="144">
        <v>42491</v>
      </c>
      <c r="D356" s="47" t="s">
        <v>264</v>
      </c>
      <c r="E356" s="48" t="s">
        <v>48</v>
      </c>
      <c r="F356" s="48" t="s">
        <v>48</v>
      </c>
      <c r="G356" s="48" t="s">
        <v>1173</v>
      </c>
      <c r="H356" s="48" t="s">
        <v>91</v>
      </c>
      <c r="I356" s="47" t="s">
        <v>798</v>
      </c>
      <c r="J356" s="47" t="s">
        <v>37</v>
      </c>
      <c r="K356" s="47" t="s">
        <v>1174</v>
      </c>
      <c r="L356" s="47" t="s">
        <v>288</v>
      </c>
      <c r="M356" s="47" t="s">
        <v>57</v>
      </c>
      <c r="N356" s="49">
        <v>239500</v>
      </c>
      <c r="O356" s="49">
        <v>244290</v>
      </c>
      <c r="P356" s="70">
        <v>0.59582919999999995</v>
      </c>
      <c r="Q356" s="49">
        <v>410000</v>
      </c>
      <c r="R356" s="47" t="s">
        <v>39</v>
      </c>
      <c r="S356" s="47" t="s">
        <v>79</v>
      </c>
      <c r="T356" s="47">
        <v>1.2503795</v>
      </c>
      <c r="U356" s="49" t="s">
        <v>43</v>
      </c>
      <c r="V356" s="47" t="s">
        <v>43</v>
      </c>
      <c r="W356" s="47" t="s">
        <v>43</v>
      </c>
      <c r="X356" s="47" t="s">
        <v>77</v>
      </c>
      <c r="Y356" s="70">
        <v>3.7400000000000003E-2</v>
      </c>
      <c r="Z356" s="47">
        <v>44</v>
      </c>
      <c r="AA356" s="47" t="s">
        <v>43</v>
      </c>
      <c r="AB356" s="47">
        <v>23</v>
      </c>
      <c r="AC356" s="47">
        <v>67</v>
      </c>
      <c r="AD356" s="47" t="s">
        <v>43</v>
      </c>
      <c r="AE356" s="47" t="s">
        <v>53</v>
      </c>
      <c r="AF356" s="47" t="s">
        <v>43</v>
      </c>
      <c r="AG356" s="47" t="s">
        <v>43</v>
      </c>
      <c r="AH356" s="47" t="s">
        <v>43</v>
      </c>
      <c r="AI356" s="47" t="s">
        <v>40</v>
      </c>
      <c r="AJ356" s="47" t="s">
        <v>43</v>
      </c>
      <c r="AK356" s="47" t="s">
        <v>43</v>
      </c>
      <c r="AL356" s="47" t="s">
        <v>43</v>
      </c>
      <c r="AM356" s="160" t="s">
        <v>43</v>
      </c>
      <c r="AN356" s="47" t="s">
        <v>43</v>
      </c>
      <c r="AO356" s="160">
        <v>0</v>
      </c>
      <c r="AP356" s="160">
        <v>0</v>
      </c>
      <c r="AQ356" s="47" t="s">
        <v>37</v>
      </c>
      <c r="AR356" s="47" t="s">
        <v>37</v>
      </c>
      <c r="AS356" s="49">
        <v>35476</v>
      </c>
      <c r="AT356" s="47" t="s">
        <v>41</v>
      </c>
      <c r="AU356" s="47" t="s">
        <v>42</v>
      </c>
      <c r="AV356" s="73">
        <v>3</v>
      </c>
      <c r="AW356" s="47" t="s">
        <v>1175</v>
      </c>
      <c r="AX356" s="47">
        <v>1900</v>
      </c>
      <c r="AY356" s="47" t="s">
        <v>37</v>
      </c>
      <c r="AZ356" s="47" t="s">
        <v>43</v>
      </c>
      <c r="BA356" s="47" t="s">
        <v>1176</v>
      </c>
      <c r="BB356" s="47" t="s">
        <v>39</v>
      </c>
    </row>
    <row r="357" spans="1:54" s="14" customFormat="1" ht="120" x14ac:dyDescent="0.25">
      <c r="A357" s="73">
        <v>9001374052</v>
      </c>
      <c r="B357" s="47" t="s">
        <v>720</v>
      </c>
      <c r="C357" s="144">
        <v>42491</v>
      </c>
      <c r="D357" s="47" t="s">
        <v>264</v>
      </c>
      <c r="E357" s="48" t="s">
        <v>48</v>
      </c>
      <c r="F357" s="48" t="s">
        <v>48</v>
      </c>
      <c r="G357" s="48" t="s">
        <v>885</v>
      </c>
      <c r="H357" s="48" t="s">
        <v>886</v>
      </c>
      <c r="I357" s="47" t="s">
        <v>68</v>
      </c>
      <c r="J357" s="47" t="s">
        <v>37</v>
      </c>
      <c r="K357" s="47" t="s">
        <v>887</v>
      </c>
      <c r="L357" s="47" t="s">
        <v>888</v>
      </c>
      <c r="M357" s="47" t="s">
        <v>57</v>
      </c>
      <c r="N357" s="49">
        <v>237000</v>
      </c>
      <c r="O357" s="49">
        <v>237000</v>
      </c>
      <c r="P357" s="70">
        <v>0.4086206</v>
      </c>
      <c r="Q357" s="49">
        <v>580000</v>
      </c>
      <c r="R357" s="47" t="s">
        <v>37</v>
      </c>
      <c r="S357" s="47" t="s">
        <v>43</v>
      </c>
      <c r="T357" s="47" t="s">
        <v>43</v>
      </c>
      <c r="U357" s="49" t="s">
        <v>43</v>
      </c>
      <c r="V357" s="47" t="s">
        <v>43</v>
      </c>
      <c r="W357" s="47" t="s">
        <v>43</v>
      </c>
      <c r="X357" s="47" t="s">
        <v>44</v>
      </c>
      <c r="Y357" s="70">
        <v>3.44E-2</v>
      </c>
      <c r="Z357" s="47">
        <v>36</v>
      </c>
      <c r="AA357" s="47">
        <v>35</v>
      </c>
      <c r="AB357" s="47">
        <v>30</v>
      </c>
      <c r="AC357" s="47">
        <v>66</v>
      </c>
      <c r="AD357" s="47">
        <v>65</v>
      </c>
      <c r="AE357" s="47" t="s">
        <v>53</v>
      </c>
      <c r="AF357" s="47" t="s">
        <v>53</v>
      </c>
      <c r="AG357" s="47" t="s">
        <v>37</v>
      </c>
      <c r="AH357" s="47" t="s">
        <v>43</v>
      </c>
      <c r="AI357" s="47" t="s">
        <v>40</v>
      </c>
      <c r="AJ357" s="47" t="s">
        <v>40</v>
      </c>
      <c r="AK357" s="47" t="s">
        <v>50</v>
      </c>
      <c r="AL357" s="47" t="s">
        <v>65</v>
      </c>
      <c r="AM357" s="160">
        <v>39211</v>
      </c>
      <c r="AN357" s="47" t="s">
        <v>65</v>
      </c>
      <c r="AO357" s="160">
        <v>18017</v>
      </c>
      <c r="AP357" s="160">
        <v>57228</v>
      </c>
      <c r="AQ357" s="47" t="s">
        <v>37</v>
      </c>
      <c r="AR357" s="47" t="s">
        <v>37</v>
      </c>
      <c r="AS357" s="49">
        <v>39000</v>
      </c>
      <c r="AT357" s="47" t="s">
        <v>41</v>
      </c>
      <c r="AU357" s="47" t="s">
        <v>52</v>
      </c>
      <c r="AV357" s="73">
        <v>6</v>
      </c>
      <c r="AW357" s="47" t="s">
        <v>889</v>
      </c>
      <c r="AX357" s="47">
        <v>1880</v>
      </c>
      <c r="AY357" s="47" t="s">
        <v>37</v>
      </c>
      <c r="AZ357" s="47" t="s">
        <v>43</v>
      </c>
      <c r="BA357" s="47" t="s">
        <v>890</v>
      </c>
      <c r="BB357" s="47" t="s">
        <v>39</v>
      </c>
    </row>
    <row r="358" spans="1:54" s="14" customFormat="1" ht="36" x14ac:dyDescent="0.25">
      <c r="A358" s="73">
        <v>9001374106</v>
      </c>
      <c r="B358" s="47" t="s">
        <v>721</v>
      </c>
      <c r="C358" s="144">
        <v>42491</v>
      </c>
      <c r="D358" s="47" t="s">
        <v>264</v>
      </c>
      <c r="E358" s="48" t="s">
        <v>48</v>
      </c>
      <c r="F358" s="48" t="s">
        <v>48</v>
      </c>
      <c r="G358" s="48" t="s">
        <v>248</v>
      </c>
      <c r="H358" s="48" t="s">
        <v>89</v>
      </c>
      <c r="I358" s="47" t="s">
        <v>798</v>
      </c>
      <c r="J358" s="47" t="s">
        <v>37</v>
      </c>
      <c r="K358" s="47" t="s">
        <v>48</v>
      </c>
      <c r="L358" s="47" t="s">
        <v>933</v>
      </c>
      <c r="M358" s="47" t="s">
        <v>38</v>
      </c>
      <c r="N358" s="49">
        <v>190000</v>
      </c>
      <c r="O358" s="49">
        <v>191999</v>
      </c>
      <c r="P358" s="70">
        <v>0.71110739999999995</v>
      </c>
      <c r="Q358" s="49">
        <v>270000</v>
      </c>
      <c r="R358" s="47" t="s">
        <v>39</v>
      </c>
      <c r="S358" s="47" t="s">
        <v>87</v>
      </c>
      <c r="T358" s="47">
        <v>1.25</v>
      </c>
      <c r="U358" s="49">
        <v>270000</v>
      </c>
      <c r="V358" s="47" t="s">
        <v>51</v>
      </c>
      <c r="W358" s="47" t="s">
        <v>43</v>
      </c>
      <c r="X358" s="47" t="s">
        <v>77</v>
      </c>
      <c r="Y358" s="70">
        <v>4.19E-2</v>
      </c>
      <c r="Z358" s="47">
        <v>47</v>
      </c>
      <c r="AA358" s="47" t="s">
        <v>43</v>
      </c>
      <c r="AB358" s="47">
        <v>20</v>
      </c>
      <c r="AC358" s="47">
        <v>67</v>
      </c>
      <c r="AD358" s="47" t="s">
        <v>43</v>
      </c>
      <c r="AE358" s="47" t="s">
        <v>53</v>
      </c>
      <c r="AF358" s="47" t="s">
        <v>43</v>
      </c>
      <c r="AG358" s="47" t="s">
        <v>43</v>
      </c>
      <c r="AH358" s="47" t="s">
        <v>37</v>
      </c>
      <c r="AI358" s="47" t="s">
        <v>40</v>
      </c>
      <c r="AJ358" s="47" t="s">
        <v>43</v>
      </c>
      <c r="AK358" s="47" t="s">
        <v>43</v>
      </c>
      <c r="AL358" s="47" t="s">
        <v>43</v>
      </c>
      <c r="AM358" s="160" t="s">
        <v>43</v>
      </c>
      <c r="AN358" s="47" t="s">
        <v>43</v>
      </c>
      <c r="AO358" s="160" t="s">
        <v>43</v>
      </c>
      <c r="AP358" s="160">
        <v>0</v>
      </c>
      <c r="AQ358" s="47" t="s">
        <v>37</v>
      </c>
      <c r="AR358" s="47" t="s">
        <v>37</v>
      </c>
      <c r="AS358" s="49" t="s">
        <v>43</v>
      </c>
      <c r="AT358" s="47" t="s">
        <v>75</v>
      </c>
      <c r="AU358" s="47" t="s">
        <v>76</v>
      </c>
      <c r="AV358" s="73">
        <v>2</v>
      </c>
      <c r="AW358" s="47" t="s">
        <v>934</v>
      </c>
      <c r="AX358" s="47">
        <v>1980</v>
      </c>
      <c r="AY358" s="47" t="s">
        <v>39</v>
      </c>
      <c r="AZ358" s="47">
        <v>72</v>
      </c>
      <c r="BA358" s="47" t="s">
        <v>935</v>
      </c>
      <c r="BB358" s="47" t="s">
        <v>39</v>
      </c>
    </row>
    <row r="359" spans="1:54" s="14" customFormat="1" ht="36" x14ac:dyDescent="0.25">
      <c r="A359" s="73">
        <v>9001375175</v>
      </c>
      <c r="B359" s="47" t="s">
        <v>722</v>
      </c>
      <c r="C359" s="144">
        <v>42491</v>
      </c>
      <c r="D359" s="47" t="s">
        <v>62</v>
      </c>
      <c r="E359" s="48" t="s">
        <v>48</v>
      </c>
      <c r="F359" s="48" t="s">
        <v>48</v>
      </c>
      <c r="G359" s="48" t="s">
        <v>48</v>
      </c>
      <c r="H359" s="48" t="s">
        <v>48</v>
      </c>
      <c r="I359" s="47" t="s">
        <v>275</v>
      </c>
      <c r="J359" s="47" t="s">
        <v>37</v>
      </c>
      <c r="K359" s="47" t="s">
        <v>946</v>
      </c>
      <c r="L359" s="47" t="s">
        <v>947</v>
      </c>
      <c r="M359" s="47" t="s">
        <v>38</v>
      </c>
      <c r="N359" s="49">
        <v>157250</v>
      </c>
      <c r="O359" s="49">
        <v>157250</v>
      </c>
      <c r="P359" s="70">
        <v>0.85</v>
      </c>
      <c r="Q359" s="49">
        <v>185000</v>
      </c>
      <c r="R359" s="47" t="s">
        <v>37</v>
      </c>
      <c r="S359" s="47" t="s">
        <v>43</v>
      </c>
      <c r="T359" s="47" t="s">
        <v>43</v>
      </c>
      <c r="U359" s="49">
        <v>185000</v>
      </c>
      <c r="V359" s="47" t="s">
        <v>51</v>
      </c>
      <c r="W359" s="47" t="s">
        <v>43</v>
      </c>
      <c r="X359" s="47" t="s">
        <v>44</v>
      </c>
      <c r="Y359" s="70">
        <v>4.99E-2</v>
      </c>
      <c r="Z359" s="47">
        <v>47</v>
      </c>
      <c r="AA359" s="47" t="s">
        <v>43</v>
      </c>
      <c r="AB359" s="47">
        <v>20</v>
      </c>
      <c r="AC359" s="47">
        <v>67</v>
      </c>
      <c r="AD359" s="47" t="s">
        <v>43</v>
      </c>
      <c r="AE359" s="47" t="s">
        <v>53</v>
      </c>
      <c r="AF359" s="47" t="s">
        <v>43</v>
      </c>
      <c r="AG359" s="47" t="s">
        <v>37</v>
      </c>
      <c r="AH359" s="47" t="s">
        <v>37</v>
      </c>
      <c r="AI359" s="47" t="s">
        <v>55</v>
      </c>
      <c r="AJ359" s="47" t="s">
        <v>43</v>
      </c>
      <c r="AK359" s="47" t="s">
        <v>43</v>
      </c>
      <c r="AL359" s="47" t="s">
        <v>65</v>
      </c>
      <c r="AM359" s="160">
        <v>51601</v>
      </c>
      <c r="AN359" s="47" t="s">
        <v>43</v>
      </c>
      <c r="AO359" s="160">
        <v>0</v>
      </c>
      <c r="AP359" s="160">
        <v>51601</v>
      </c>
      <c r="AQ359" s="47" t="s">
        <v>37</v>
      </c>
      <c r="AR359" s="47" t="s">
        <v>37</v>
      </c>
      <c r="AS359" s="49" t="s">
        <v>43</v>
      </c>
      <c r="AT359" s="47" t="s">
        <v>69</v>
      </c>
      <c r="AU359" s="47" t="s">
        <v>58</v>
      </c>
      <c r="AV359" s="73">
        <v>3</v>
      </c>
      <c r="AW359" s="47" t="s">
        <v>948</v>
      </c>
      <c r="AX359" s="47">
        <v>1950</v>
      </c>
      <c r="AY359" s="47" t="s">
        <v>37</v>
      </c>
      <c r="AZ359" s="47" t="s">
        <v>43</v>
      </c>
      <c r="BA359" s="47" t="s">
        <v>949</v>
      </c>
      <c r="BB359" s="47" t="s">
        <v>39</v>
      </c>
    </row>
    <row r="360" spans="1:54" s="14" customFormat="1" ht="36" x14ac:dyDescent="0.25">
      <c r="A360" s="73">
        <v>9001375436</v>
      </c>
      <c r="B360" s="47" t="s">
        <v>723</v>
      </c>
      <c r="C360" s="144">
        <v>42491</v>
      </c>
      <c r="D360" s="47" t="s">
        <v>62</v>
      </c>
      <c r="E360" s="48" t="s">
        <v>48</v>
      </c>
      <c r="F360" s="48" t="s">
        <v>48</v>
      </c>
      <c r="G360" s="48" t="s">
        <v>48</v>
      </c>
      <c r="H360" s="48" t="s">
        <v>89</v>
      </c>
      <c r="I360" s="47" t="s">
        <v>72</v>
      </c>
      <c r="J360" s="47" t="s">
        <v>37</v>
      </c>
      <c r="K360" s="47" t="s">
        <v>914</v>
      </c>
      <c r="L360" s="47" t="s">
        <v>915</v>
      </c>
      <c r="M360" s="47" t="s">
        <v>57</v>
      </c>
      <c r="N360" s="49">
        <v>117000</v>
      </c>
      <c r="O360" s="49">
        <v>117999</v>
      </c>
      <c r="P360" s="70">
        <v>0.60512299999999997</v>
      </c>
      <c r="Q360" s="49">
        <v>195000</v>
      </c>
      <c r="R360" s="47" t="s">
        <v>37</v>
      </c>
      <c r="S360" s="47" t="s">
        <v>43</v>
      </c>
      <c r="T360" s="47" t="s">
        <v>43</v>
      </c>
      <c r="U360" s="49" t="s">
        <v>43</v>
      </c>
      <c r="V360" s="47" t="s">
        <v>43</v>
      </c>
      <c r="W360" s="47" t="s">
        <v>43</v>
      </c>
      <c r="X360" s="47" t="s">
        <v>44</v>
      </c>
      <c r="Y360" s="70">
        <v>3.44E-2</v>
      </c>
      <c r="Z360" s="47">
        <v>49</v>
      </c>
      <c r="AA360" s="47" t="s">
        <v>43</v>
      </c>
      <c r="AB360" s="47">
        <v>18</v>
      </c>
      <c r="AC360" s="47">
        <v>67</v>
      </c>
      <c r="AD360" s="47" t="s">
        <v>43</v>
      </c>
      <c r="AE360" s="47" t="s">
        <v>53</v>
      </c>
      <c r="AF360" s="47" t="s">
        <v>43</v>
      </c>
      <c r="AG360" s="47" t="s">
        <v>37</v>
      </c>
      <c r="AH360" s="47" t="s">
        <v>43</v>
      </c>
      <c r="AI360" s="47" t="s">
        <v>55</v>
      </c>
      <c r="AJ360" s="47" t="s">
        <v>43</v>
      </c>
      <c r="AK360" s="47" t="s">
        <v>43</v>
      </c>
      <c r="AL360" s="47" t="s">
        <v>65</v>
      </c>
      <c r="AM360" s="160">
        <v>40255</v>
      </c>
      <c r="AN360" s="47" t="s">
        <v>43</v>
      </c>
      <c r="AO360" s="160">
        <v>0</v>
      </c>
      <c r="AP360" s="160">
        <v>40255</v>
      </c>
      <c r="AQ360" s="47" t="s">
        <v>37</v>
      </c>
      <c r="AR360" s="47" t="s">
        <v>39</v>
      </c>
      <c r="AS360" s="49">
        <v>37609</v>
      </c>
      <c r="AT360" s="47" t="s">
        <v>41</v>
      </c>
      <c r="AU360" s="47" t="s">
        <v>58</v>
      </c>
      <c r="AV360" s="73">
        <v>4</v>
      </c>
      <c r="AW360" s="47" t="s">
        <v>916</v>
      </c>
      <c r="AX360" s="47">
        <v>1986</v>
      </c>
      <c r="AY360" s="47" t="s">
        <v>37</v>
      </c>
      <c r="AZ360" s="47" t="s">
        <v>43</v>
      </c>
      <c r="BA360" s="47" t="s">
        <v>917</v>
      </c>
      <c r="BB360" s="47" t="s">
        <v>39</v>
      </c>
    </row>
    <row r="361" spans="1:54" s="14" customFormat="1" ht="156" x14ac:dyDescent="0.25">
      <c r="A361" s="73">
        <v>9001375528</v>
      </c>
      <c r="B361" s="47" t="s">
        <v>724</v>
      </c>
      <c r="C361" s="144">
        <v>42491</v>
      </c>
      <c r="D361" s="47" t="s">
        <v>62</v>
      </c>
      <c r="E361" s="48" t="s">
        <v>48</v>
      </c>
      <c r="F361" s="48" t="s">
        <v>48</v>
      </c>
      <c r="G361" s="48" t="s">
        <v>48</v>
      </c>
      <c r="H361" s="48" t="s">
        <v>918</v>
      </c>
      <c r="I361" s="47" t="s">
        <v>68</v>
      </c>
      <c r="J361" s="47" t="s">
        <v>37</v>
      </c>
      <c r="K361" s="47" t="s">
        <v>919</v>
      </c>
      <c r="L361" s="47" t="s">
        <v>920</v>
      </c>
      <c r="M361" s="47" t="s">
        <v>57</v>
      </c>
      <c r="N361" s="49">
        <v>280000</v>
      </c>
      <c r="O361" s="49">
        <v>280000</v>
      </c>
      <c r="P361" s="70">
        <v>0.7</v>
      </c>
      <c r="Q361" s="49">
        <v>400000</v>
      </c>
      <c r="R361" s="47" t="s">
        <v>37</v>
      </c>
      <c r="S361" s="47" t="s">
        <v>43</v>
      </c>
      <c r="T361" s="47" t="s">
        <v>43</v>
      </c>
      <c r="U361" s="49" t="s">
        <v>43</v>
      </c>
      <c r="V361" s="47" t="s">
        <v>43</v>
      </c>
      <c r="W361" s="47" t="s">
        <v>43</v>
      </c>
      <c r="X361" s="47" t="s">
        <v>44</v>
      </c>
      <c r="Y361" s="70">
        <v>3.44E-2</v>
      </c>
      <c r="Z361" s="47">
        <v>31</v>
      </c>
      <c r="AA361" s="47">
        <v>30</v>
      </c>
      <c r="AB361" s="47">
        <v>25</v>
      </c>
      <c r="AC361" s="47">
        <v>56</v>
      </c>
      <c r="AD361" s="47">
        <v>55</v>
      </c>
      <c r="AE361" s="47" t="s">
        <v>53</v>
      </c>
      <c r="AF361" s="47" t="s">
        <v>54</v>
      </c>
      <c r="AG361" s="47" t="s">
        <v>37</v>
      </c>
      <c r="AH361" s="47" t="s">
        <v>43</v>
      </c>
      <c r="AI361" s="47" t="s">
        <v>40</v>
      </c>
      <c r="AJ361" s="47" t="s">
        <v>40</v>
      </c>
      <c r="AK361" s="47" t="s">
        <v>50</v>
      </c>
      <c r="AL361" s="47" t="s">
        <v>45</v>
      </c>
      <c r="AM361" s="160">
        <v>49490</v>
      </c>
      <c r="AN361" s="47" t="s">
        <v>45</v>
      </c>
      <c r="AO361" s="160">
        <v>34402</v>
      </c>
      <c r="AP361" s="160">
        <v>83892</v>
      </c>
      <c r="AQ361" s="47" t="s">
        <v>37</v>
      </c>
      <c r="AR361" s="47" t="s">
        <v>37</v>
      </c>
      <c r="AS361" s="49">
        <v>39576</v>
      </c>
      <c r="AT361" s="47" t="s">
        <v>41</v>
      </c>
      <c r="AU361" s="47" t="s">
        <v>52</v>
      </c>
      <c r="AV361" s="73">
        <v>3</v>
      </c>
      <c r="AW361" s="47" t="s">
        <v>921</v>
      </c>
      <c r="AX361" s="47">
        <v>1935</v>
      </c>
      <c r="AY361" s="47" t="s">
        <v>37</v>
      </c>
      <c r="AZ361" s="47" t="s">
        <v>43</v>
      </c>
      <c r="BA361" s="47" t="s">
        <v>922</v>
      </c>
      <c r="BB361" s="47" t="s">
        <v>39</v>
      </c>
    </row>
    <row r="362" spans="1:54" s="14" customFormat="1" ht="192" x14ac:dyDescent="0.25">
      <c r="A362" s="73">
        <v>9001375543</v>
      </c>
      <c r="B362" s="47" t="s">
        <v>725</v>
      </c>
      <c r="C362" s="144">
        <v>42491</v>
      </c>
      <c r="D362" s="47" t="s">
        <v>264</v>
      </c>
      <c r="E362" s="48" t="s">
        <v>48</v>
      </c>
      <c r="F362" s="48" t="s">
        <v>48</v>
      </c>
      <c r="G362" s="48" t="s">
        <v>1198</v>
      </c>
      <c r="H362" s="48" t="s">
        <v>837</v>
      </c>
      <c r="I362" s="47" t="s">
        <v>838</v>
      </c>
      <c r="J362" s="47" t="s">
        <v>39</v>
      </c>
      <c r="K362" s="47" t="s">
        <v>839</v>
      </c>
      <c r="L362" s="47" t="s">
        <v>840</v>
      </c>
      <c r="M362" s="47" t="s">
        <v>57</v>
      </c>
      <c r="N362" s="49">
        <v>128000</v>
      </c>
      <c r="O362" s="49">
        <v>128000</v>
      </c>
      <c r="P362" s="70">
        <v>0.77575749999999999</v>
      </c>
      <c r="Q362" s="49">
        <v>165000</v>
      </c>
      <c r="R362" s="47" t="s">
        <v>37</v>
      </c>
      <c r="S362" s="47" t="s">
        <v>43</v>
      </c>
      <c r="T362" s="47" t="s">
        <v>43</v>
      </c>
      <c r="U362" s="49" t="s">
        <v>43</v>
      </c>
      <c r="V362" s="47" t="s">
        <v>43</v>
      </c>
      <c r="W362" s="47" t="s">
        <v>43</v>
      </c>
      <c r="X362" s="47" t="s">
        <v>44</v>
      </c>
      <c r="Y362" s="70">
        <v>4.99E-2</v>
      </c>
      <c r="Z362" s="47">
        <v>41</v>
      </c>
      <c r="AA362" s="47" t="s">
        <v>43</v>
      </c>
      <c r="AB362" s="47">
        <v>34</v>
      </c>
      <c r="AC362" s="47">
        <v>75</v>
      </c>
      <c r="AD362" s="47" t="s">
        <v>43</v>
      </c>
      <c r="AE362" s="47" t="s">
        <v>53</v>
      </c>
      <c r="AF362" s="47" t="s">
        <v>43</v>
      </c>
      <c r="AG362" s="47" t="s">
        <v>37</v>
      </c>
      <c r="AH362" s="47" t="s">
        <v>43</v>
      </c>
      <c r="AI362" s="47" t="s">
        <v>40</v>
      </c>
      <c r="AJ362" s="47" t="s">
        <v>43</v>
      </c>
      <c r="AK362" s="47" t="s">
        <v>43</v>
      </c>
      <c r="AL362" s="47" t="s">
        <v>45</v>
      </c>
      <c r="AM362" s="160">
        <v>37158</v>
      </c>
      <c r="AN362" s="47" t="s">
        <v>43</v>
      </c>
      <c r="AO362" s="160">
        <v>0</v>
      </c>
      <c r="AP362" s="160">
        <v>37158</v>
      </c>
      <c r="AQ362" s="47" t="s">
        <v>39</v>
      </c>
      <c r="AR362" s="47" t="s">
        <v>39</v>
      </c>
      <c r="AS362" s="49">
        <v>17475</v>
      </c>
      <c r="AT362" s="47" t="s">
        <v>41</v>
      </c>
      <c r="AU362" s="47" t="s">
        <v>42</v>
      </c>
      <c r="AV362" s="73">
        <v>3</v>
      </c>
      <c r="AW362" s="47" t="s">
        <v>841</v>
      </c>
      <c r="AX362" s="47">
        <v>1906</v>
      </c>
      <c r="AY362" s="47" t="s">
        <v>37</v>
      </c>
      <c r="AZ362" s="47" t="s">
        <v>43</v>
      </c>
      <c r="BA362" s="47" t="s">
        <v>842</v>
      </c>
      <c r="BB362" s="47" t="s">
        <v>39</v>
      </c>
    </row>
    <row r="363" spans="1:54" s="14" customFormat="1" ht="36" x14ac:dyDescent="0.25">
      <c r="A363" s="73">
        <v>9001375705</v>
      </c>
      <c r="B363" s="47" t="s">
        <v>726</v>
      </c>
      <c r="C363" s="144">
        <v>42491</v>
      </c>
      <c r="D363" s="47" t="s">
        <v>264</v>
      </c>
      <c r="E363" s="48" t="s">
        <v>48</v>
      </c>
      <c r="F363" s="48" t="s">
        <v>48</v>
      </c>
      <c r="G363" s="48" t="s">
        <v>923</v>
      </c>
      <c r="H363" s="48" t="s">
        <v>48</v>
      </c>
      <c r="I363" s="47" t="s">
        <v>81</v>
      </c>
      <c r="J363" s="47" t="s">
        <v>37</v>
      </c>
      <c r="K363" s="47" t="s">
        <v>924</v>
      </c>
      <c r="L363" s="47" t="s">
        <v>925</v>
      </c>
      <c r="M363" s="47" t="s">
        <v>57</v>
      </c>
      <c r="N363" s="49">
        <v>115508</v>
      </c>
      <c r="O363" s="49">
        <v>117818.16</v>
      </c>
      <c r="P363" s="70">
        <v>0.7854544</v>
      </c>
      <c r="Q363" s="49">
        <v>150000</v>
      </c>
      <c r="R363" s="47" t="s">
        <v>39</v>
      </c>
      <c r="S363" s="47" t="s">
        <v>87</v>
      </c>
      <c r="T363" s="47">
        <v>1.25</v>
      </c>
      <c r="U363" s="49" t="s">
        <v>43</v>
      </c>
      <c r="V363" s="47" t="s">
        <v>43</v>
      </c>
      <c r="W363" s="47" t="s">
        <v>43</v>
      </c>
      <c r="X363" s="47" t="s">
        <v>77</v>
      </c>
      <c r="Y363" s="70">
        <v>4.6399999999999997E-2</v>
      </c>
      <c r="Z363" s="47">
        <v>30</v>
      </c>
      <c r="AA363" s="47">
        <v>26</v>
      </c>
      <c r="AB363" s="47">
        <v>25</v>
      </c>
      <c r="AC363" s="47">
        <v>55</v>
      </c>
      <c r="AD363" s="47">
        <v>51</v>
      </c>
      <c r="AE363" s="47" t="s">
        <v>53</v>
      </c>
      <c r="AF363" s="47" t="s">
        <v>54</v>
      </c>
      <c r="AG363" s="47" t="s">
        <v>43</v>
      </c>
      <c r="AH363" s="47" t="s">
        <v>43</v>
      </c>
      <c r="AI363" s="47" t="s">
        <v>55</v>
      </c>
      <c r="AJ363" s="47" t="s">
        <v>55</v>
      </c>
      <c r="AK363" s="47" t="s">
        <v>164</v>
      </c>
      <c r="AL363" s="47" t="s">
        <v>43</v>
      </c>
      <c r="AM363" s="160" t="s">
        <v>43</v>
      </c>
      <c r="AN363" s="47" t="s">
        <v>43</v>
      </c>
      <c r="AO363" s="160">
        <v>0</v>
      </c>
      <c r="AP363" s="160">
        <v>0</v>
      </c>
      <c r="AQ363" s="47" t="s">
        <v>39</v>
      </c>
      <c r="AR363" s="47" t="s">
        <v>37</v>
      </c>
      <c r="AS363" s="49">
        <v>0</v>
      </c>
      <c r="AT363" s="47" t="s">
        <v>41</v>
      </c>
      <c r="AU363" s="47" t="s">
        <v>52</v>
      </c>
      <c r="AV363" s="73">
        <v>3</v>
      </c>
      <c r="AW363" s="47" t="s">
        <v>926</v>
      </c>
      <c r="AX363" s="47">
        <v>1960</v>
      </c>
      <c r="AY363" s="47" t="s">
        <v>37</v>
      </c>
      <c r="AZ363" s="47" t="s">
        <v>43</v>
      </c>
      <c r="BA363" s="47" t="s">
        <v>927</v>
      </c>
      <c r="BB363" s="47" t="s">
        <v>39</v>
      </c>
    </row>
    <row r="364" spans="1:54" s="14" customFormat="1" ht="84" x14ac:dyDescent="0.25">
      <c r="A364" s="73">
        <v>9001375779</v>
      </c>
      <c r="B364" s="47" t="s">
        <v>727</v>
      </c>
      <c r="C364" s="144">
        <v>42491</v>
      </c>
      <c r="D364" s="47" t="s">
        <v>264</v>
      </c>
      <c r="E364" s="48" t="s">
        <v>48</v>
      </c>
      <c r="F364" s="48" t="s">
        <v>48</v>
      </c>
      <c r="G364" s="48" t="s">
        <v>1161</v>
      </c>
      <c r="H364" s="48" t="s">
        <v>1162</v>
      </c>
      <c r="I364" s="47" t="s">
        <v>72</v>
      </c>
      <c r="J364" s="47" t="s">
        <v>37</v>
      </c>
      <c r="K364" s="47" t="s">
        <v>1163</v>
      </c>
      <c r="L364" s="47" t="s">
        <v>280</v>
      </c>
      <c r="M364" s="47" t="s">
        <v>38</v>
      </c>
      <c r="N364" s="49">
        <v>159800</v>
      </c>
      <c r="O364" s="49">
        <v>159800</v>
      </c>
      <c r="P364" s="70">
        <v>0.85</v>
      </c>
      <c r="Q364" s="49">
        <v>190000</v>
      </c>
      <c r="R364" s="47" t="s">
        <v>37</v>
      </c>
      <c r="S364" s="47" t="s">
        <v>43</v>
      </c>
      <c r="T364" s="47" t="s">
        <v>43</v>
      </c>
      <c r="U364" s="49">
        <v>188000</v>
      </c>
      <c r="V364" s="47" t="s">
        <v>51</v>
      </c>
      <c r="W364" s="47" t="s">
        <v>43</v>
      </c>
      <c r="X364" s="47" t="s">
        <v>44</v>
      </c>
      <c r="Y364" s="70">
        <v>4.99E-2</v>
      </c>
      <c r="Z364" s="47">
        <v>52</v>
      </c>
      <c r="AA364" s="47">
        <v>58</v>
      </c>
      <c r="AB364" s="47">
        <v>15</v>
      </c>
      <c r="AC364" s="47">
        <v>67</v>
      </c>
      <c r="AD364" s="47">
        <v>73</v>
      </c>
      <c r="AE364" s="47" t="s">
        <v>53</v>
      </c>
      <c r="AF364" s="47" t="s">
        <v>53</v>
      </c>
      <c r="AG364" s="47" t="s">
        <v>37</v>
      </c>
      <c r="AH364" s="47" t="s">
        <v>37</v>
      </c>
      <c r="AI364" s="47" t="s">
        <v>40</v>
      </c>
      <c r="AJ364" s="47" t="s">
        <v>40</v>
      </c>
      <c r="AK364" s="47" t="s">
        <v>50</v>
      </c>
      <c r="AL364" s="47" t="s">
        <v>65</v>
      </c>
      <c r="AM364" s="160">
        <v>73333</v>
      </c>
      <c r="AN364" s="47" t="s">
        <v>67</v>
      </c>
      <c r="AO364" s="160">
        <v>0</v>
      </c>
      <c r="AP364" s="160">
        <v>73333</v>
      </c>
      <c r="AQ364" s="47" t="s">
        <v>37</v>
      </c>
      <c r="AR364" s="47" t="s">
        <v>37</v>
      </c>
      <c r="AS364" s="49" t="s">
        <v>43</v>
      </c>
      <c r="AT364" s="47" t="s">
        <v>41</v>
      </c>
      <c r="AU364" s="47" t="s">
        <v>58</v>
      </c>
      <c r="AV364" s="73">
        <v>3</v>
      </c>
      <c r="AW364" s="47" t="s">
        <v>1164</v>
      </c>
      <c r="AX364" s="47">
        <v>1910</v>
      </c>
      <c r="AY364" s="47" t="s">
        <v>37</v>
      </c>
      <c r="AZ364" s="47" t="s">
        <v>43</v>
      </c>
      <c r="BA364" s="47" t="s">
        <v>1165</v>
      </c>
      <c r="BB364" s="47" t="s">
        <v>39</v>
      </c>
    </row>
    <row r="365" spans="1:54" s="14" customFormat="1" ht="108" x14ac:dyDescent="0.25">
      <c r="A365" s="73">
        <v>9001375989</v>
      </c>
      <c r="B365" s="47" t="s">
        <v>728</v>
      </c>
      <c r="C365" s="144">
        <v>42491</v>
      </c>
      <c r="D365" s="47" t="s">
        <v>264</v>
      </c>
      <c r="E365" s="48" t="s">
        <v>48</v>
      </c>
      <c r="F365" s="48" t="s">
        <v>48</v>
      </c>
      <c r="G365" s="48" t="s">
        <v>1216</v>
      </c>
      <c r="H365" s="48" t="s">
        <v>1035</v>
      </c>
      <c r="I365" s="47" t="s">
        <v>68</v>
      </c>
      <c r="J365" s="47" t="s">
        <v>37</v>
      </c>
      <c r="K365" s="47" t="s">
        <v>1036</v>
      </c>
      <c r="L365" s="47" t="s">
        <v>1037</v>
      </c>
      <c r="M365" s="47" t="s">
        <v>57</v>
      </c>
      <c r="N365" s="49">
        <v>195000</v>
      </c>
      <c r="O365" s="49">
        <v>195000</v>
      </c>
      <c r="P365" s="70">
        <v>0.76470579999999999</v>
      </c>
      <c r="Q365" s="49">
        <v>255000</v>
      </c>
      <c r="R365" s="47" t="s">
        <v>37</v>
      </c>
      <c r="S365" s="47" t="s">
        <v>43</v>
      </c>
      <c r="T365" s="47" t="s">
        <v>43</v>
      </c>
      <c r="U365" s="49" t="s">
        <v>43</v>
      </c>
      <c r="V365" s="47" t="s">
        <v>43</v>
      </c>
      <c r="W365" s="47" t="s">
        <v>43</v>
      </c>
      <c r="X365" s="47" t="s">
        <v>44</v>
      </c>
      <c r="Y365" s="70">
        <v>4.3400000000000001E-2</v>
      </c>
      <c r="Z365" s="47">
        <v>49</v>
      </c>
      <c r="AA365" s="47" t="s">
        <v>43</v>
      </c>
      <c r="AB365" s="47">
        <v>21</v>
      </c>
      <c r="AC365" s="47">
        <v>70</v>
      </c>
      <c r="AD365" s="47" t="s">
        <v>43</v>
      </c>
      <c r="AE365" s="47" t="s">
        <v>53</v>
      </c>
      <c r="AF365" s="47" t="s">
        <v>43</v>
      </c>
      <c r="AG365" s="47" t="s">
        <v>37</v>
      </c>
      <c r="AH365" s="47" t="s">
        <v>43</v>
      </c>
      <c r="AI365" s="47" t="s">
        <v>55</v>
      </c>
      <c r="AJ365" s="47" t="s">
        <v>43</v>
      </c>
      <c r="AK365" s="47" t="s">
        <v>43</v>
      </c>
      <c r="AL365" s="47" t="s">
        <v>45</v>
      </c>
      <c r="AM365" s="160">
        <v>52757</v>
      </c>
      <c r="AN365" s="47" t="s">
        <v>43</v>
      </c>
      <c r="AO365" s="160">
        <v>0</v>
      </c>
      <c r="AP365" s="160">
        <v>52757</v>
      </c>
      <c r="AQ365" s="47" t="s">
        <v>37</v>
      </c>
      <c r="AR365" s="47" t="s">
        <v>37</v>
      </c>
      <c r="AS365" s="49">
        <v>59633</v>
      </c>
      <c r="AT365" s="47" t="s">
        <v>41</v>
      </c>
      <c r="AU365" s="47" t="s">
        <v>52</v>
      </c>
      <c r="AV365" s="73">
        <v>2</v>
      </c>
      <c r="AW365" s="47" t="s">
        <v>1038</v>
      </c>
      <c r="AX365" s="47">
        <v>1936</v>
      </c>
      <c r="AY365" s="47" t="s">
        <v>37</v>
      </c>
      <c r="AZ365" s="47" t="s">
        <v>43</v>
      </c>
      <c r="BA365" s="47" t="s">
        <v>1039</v>
      </c>
      <c r="BB365" s="47" t="s">
        <v>39</v>
      </c>
    </row>
    <row r="366" spans="1:54" s="14" customFormat="1" ht="108" x14ac:dyDescent="0.25">
      <c r="A366" s="73">
        <v>9001376343</v>
      </c>
      <c r="B366" s="47" t="s">
        <v>729</v>
      </c>
      <c r="C366" s="144">
        <v>42491</v>
      </c>
      <c r="D366" s="47" t="s">
        <v>264</v>
      </c>
      <c r="E366" s="48" t="s">
        <v>48</v>
      </c>
      <c r="F366" s="48" t="s">
        <v>48</v>
      </c>
      <c r="G366" s="48" t="s">
        <v>1204</v>
      </c>
      <c r="H366" s="48" t="s">
        <v>48</v>
      </c>
      <c r="I366" s="47" t="s">
        <v>81</v>
      </c>
      <c r="J366" s="47" t="s">
        <v>37</v>
      </c>
      <c r="K366" s="47" t="s">
        <v>999</v>
      </c>
      <c r="L366" s="47" t="s">
        <v>282</v>
      </c>
      <c r="M366" s="47" t="s">
        <v>57</v>
      </c>
      <c r="N366" s="49">
        <v>392000</v>
      </c>
      <c r="O366" s="49">
        <v>392000</v>
      </c>
      <c r="P366" s="70">
        <v>0.48098150000000001</v>
      </c>
      <c r="Q366" s="49">
        <v>815000</v>
      </c>
      <c r="R366" s="47" t="s">
        <v>37</v>
      </c>
      <c r="S366" s="47" t="s">
        <v>43</v>
      </c>
      <c r="T366" s="47" t="s">
        <v>43</v>
      </c>
      <c r="U366" s="49" t="s">
        <v>43</v>
      </c>
      <c r="V366" s="47" t="s">
        <v>43</v>
      </c>
      <c r="W366" s="47" t="s">
        <v>43</v>
      </c>
      <c r="X366" s="47" t="s">
        <v>44</v>
      </c>
      <c r="Y366" s="70">
        <v>3.7900000000000003E-2</v>
      </c>
      <c r="Z366" s="47">
        <v>52</v>
      </c>
      <c r="AA366" s="47">
        <v>50</v>
      </c>
      <c r="AB366" s="47">
        <v>12</v>
      </c>
      <c r="AC366" s="47">
        <v>64</v>
      </c>
      <c r="AD366" s="47">
        <v>62</v>
      </c>
      <c r="AE366" s="47" t="s">
        <v>53</v>
      </c>
      <c r="AF366" s="47" t="s">
        <v>53</v>
      </c>
      <c r="AG366" s="47" t="s">
        <v>37</v>
      </c>
      <c r="AH366" s="47" t="s">
        <v>43</v>
      </c>
      <c r="AI366" s="47" t="s">
        <v>40</v>
      </c>
      <c r="AJ366" s="47" t="s">
        <v>40</v>
      </c>
      <c r="AK366" s="47" t="s">
        <v>50</v>
      </c>
      <c r="AL366" s="47" t="s">
        <v>65</v>
      </c>
      <c r="AM366" s="160">
        <v>147555</v>
      </c>
      <c r="AN366" s="47" t="s">
        <v>65</v>
      </c>
      <c r="AO366" s="160">
        <v>156607</v>
      </c>
      <c r="AP366" s="160">
        <v>304162</v>
      </c>
      <c r="AQ366" s="47" t="s">
        <v>37</v>
      </c>
      <c r="AR366" s="47" t="s">
        <v>37</v>
      </c>
      <c r="AS366" s="49">
        <v>73248</v>
      </c>
      <c r="AT366" s="47" t="s">
        <v>41</v>
      </c>
      <c r="AU366" s="47" t="s">
        <v>58</v>
      </c>
      <c r="AV366" s="73">
        <v>6</v>
      </c>
      <c r="AW366" s="47" t="s">
        <v>1000</v>
      </c>
      <c r="AX366" s="47">
        <v>1651</v>
      </c>
      <c r="AY366" s="47" t="s">
        <v>37</v>
      </c>
      <c r="AZ366" s="47" t="s">
        <v>43</v>
      </c>
      <c r="BA366" s="47" t="s">
        <v>1001</v>
      </c>
      <c r="BB366" s="47" t="s">
        <v>39</v>
      </c>
    </row>
    <row r="367" spans="1:54" s="14" customFormat="1" ht="36" x14ac:dyDescent="0.25">
      <c r="A367" s="73">
        <v>9001376456</v>
      </c>
      <c r="B367" s="47" t="s">
        <v>730</v>
      </c>
      <c r="C367" s="144">
        <v>42491</v>
      </c>
      <c r="D367" s="47" t="s">
        <v>62</v>
      </c>
      <c r="E367" s="48" t="s">
        <v>48</v>
      </c>
      <c r="F367" s="48" t="s">
        <v>48</v>
      </c>
      <c r="G367" s="48" t="s">
        <v>48</v>
      </c>
      <c r="H367" s="48" t="s">
        <v>89</v>
      </c>
      <c r="I367" s="47" t="s">
        <v>807</v>
      </c>
      <c r="J367" s="47" t="s">
        <v>37</v>
      </c>
      <c r="K367" s="47" t="s">
        <v>48</v>
      </c>
      <c r="L367" s="47" t="s">
        <v>815</v>
      </c>
      <c r="M367" s="47" t="s">
        <v>57</v>
      </c>
      <c r="N367" s="49">
        <v>113790</v>
      </c>
      <c r="O367" s="49">
        <v>113790</v>
      </c>
      <c r="P367" s="70">
        <v>0.73412900000000003</v>
      </c>
      <c r="Q367" s="49">
        <v>155000</v>
      </c>
      <c r="R367" s="47" t="s">
        <v>37</v>
      </c>
      <c r="S367" s="47" t="s">
        <v>43</v>
      </c>
      <c r="T367" s="47" t="s">
        <v>43</v>
      </c>
      <c r="U367" s="49" t="s">
        <v>43</v>
      </c>
      <c r="V367" s="47" t="s">
        <v>43</v>
      </c>
      <c r="W367" s="47" t="s">
        <v>43</v>
      </c>
      <c r="X367" s="47" t="s">
        <v>44</v>
      </c>
      <c r="Y367" s="70">
        <v>3.8899999999999997E-2</v>
      </c>
      <c r="Z367" s="47">
        <v>40</v>
      </c>
      <c r="AA367" s="47">
        <v>52</v>
      </c>
      <c r="AB367" s="47">
        <v>17</v>
      </c>
      <c r="AC367" s="47">
        <v>57</v>
      </c>
      <c r="AD367" s="47">
        <v>69</v>
      </c>
      <c r="AE367" s="47" t="s">
        <v>53</v>
      </c>
      <c r="AF367" s="47" t="s">
        <v>53</v>
      </c>
      <c r="AG367" s="47" t="s">
        <v>37</v>
      </c>
      <c r="AH367" s="47" t="s">
        <v>43</v>
      </c>
      <c r="AI367" s="47" t="s">
        <v>40</v>
      </c>
      <c r="AJ367" s="47" t="s">
        <v>40</v>
      </c>
      <c r="AK367" s="47" t="s">
        <v>50</v>
      </c>
      <c r="AL367" s="47" t="s">
        <v>45</v>
      </c>
      <c r="AM367" s="160">
        <v>20663</v>
      </c>
      <c r="AN367" s="47" t="s">
        <v>45</v>
      </c>
      <c r="AO367" s="160">
        <v>17675.04</v>
      </c>
      <c r="AP367" s="160">
        <v>38338.04</v>
      </c>
      <c r="AQ367" s="47" t="s">
        <v>37</v>
      </c>
      <c r="AR367" s="47" t="s">
        <v>37</v>
      </c>
      <c r="AS367" s="49" t="s">
        <v>43</v>
      </c>
      <c r="AT367" s="47" t="s">
        <v>41</v>
      </c>
      <c r="AU367" s="47" t="s">
        <v>42</v>
      </c>
      <c r="AV367" s="73">
        <v>3</v>
      </c>
      <c r="AW367" s="47" t="s">
        <v>816</v>
      </c>
      <c r="AX367" s="47">
        <v>1866</v>
      </c>
      <c r="AY367" s="47" t="s">
        <v>37</v>
      </c>
      <c r="AZ367" s="47" t="s">
        <v>43</v>
      </c>
      <c r="BA367" s="47" t="s">
        <v>817</v>
      </c>
      <c r="BB367" s="47" t="s">
        <v>39</v>
      </c>
    </row>
    <row r="368" spans="1:54" s="14" customFormat="1" ht="144" x14ac:dyDescent="0.25">
      <c r="A368" s="73">
        <v>9001376651</v>
      </c>
      <c r="B368" s="47" t="s">
        <v>731</v>
      </c>
      <c r="C368" s="144">
        <v>42491</v>
      </c>
      <c r="D368" s="47" t="s">
        <v>264</v>
      </c>
      <c r="E368" s="48" t="s">
        <v>48</v>
      </c>
      <c r="F368" s="48" t="s">
        <v>48</v>
      </c>
      <c r="G368" s="48" t="s">
        <v>980</v>
      </c>
      <c r="H368" s="48" t="s">
        <v>981</v>
      </c>
      <c r="I368" s="47" t="s">
        <v>213</v>
      </c>
      <c r="J368" s="47" t="s">
        <v>37</v>
      </c>
      <c r="K368" s="47" t="s">
        <v>982</v>
      </c>
      <c r="L368" s="47" t="s">
        <v>983</v>
      </c>
      <c r="M368" s="47" t="s">
        <v>57</v>
      </c>
      <c r="N368" s="49">
        <v>64000</v>
      </c>
      <c r="O368" s="49">
        <v>64000</v>
      </c>
      <c r="P368" s="70">
        <v>0.8</v>
      </c>
      <c r="Q368" s="49">
        <v>80000</v>
      </c>
      <c r="R368" s="47" t="s">
        <v>39</v>
      </c>
      <c r="S368" s="47" t="s">
        <v>79</v>
      </c>
      <c r="T368" s="47">
        <v>1.5147383999999999</v>
      </c>
      <c r="U368" s="49" t="s">
        <v>43</v>
      </c>
      <c r="V368" s="47" t="s">
        <v>43</v>
      </c>
      <c r="W368" s="47" t="s">
        <v>43</v>
      </c>
      <c r="X368" s="47" t="s">
        <v>44</v>
      </c>
      <c r="Y368" s="70">
        <v>4.6399999999999997E-2</v>
      </c>
      <c r="Z368" s="47">
        <v>31</v>
      </c>
      <c r="AA368" s="47" t="s">
        <v>43</v>
      </c>
      <c r="AB368" s="47">
        <v>40</v>
      </c>
      <c r="AC368" s="47">
        <v>71</v>
      </c>
      <c r="AD368" s="47" t="s">
        <v>43</v>
      </c>
      <c r="AE368" s="47" t="s">
        <v>53</v>
      </c>
      <c r="AF368" s="47" t="s">
        <v>43</v>
      </c>
      <c r="AG368" s="47" t="s">
        <v>43</v>
      </c>
      <c r="AH368" s="47" t="s">
        <v>43</v>
      </c>
      <c r="AI368" s="47" t="s">
        <v>40</v>
      </c>
      <c r="AJ368" s="47" t="s">
        <v>43</v>
      </c>
      <c r="AK368" s="47" t="s">
        <v>43</v>
      </c>
      <c r="AL368" s="47" t="s">
        <v>43</v>
      </c>
      <c r="AM368" s="160" t="s">
        <v>66</v>
      </c>
      <c r="AN368" s="47" t="s">
        <v>43</v>
      </c>
      <c r="AO368" s="160">
        <v>0</v>
      </c>
      <c r="AP368" s="160">
        <v>0</v>
      </c>
      <c r="AQ368" s="47" t="s">
        <v>37</v>
      </c>
      <c r="AR368" s="47" t="s">
        <v>37</v>
      </c>
      <c r="AS368" s="49">
        <v>0</v>
      </c>
      <c r="AT368" s="47" t="s">
        <v>41</v>
      </c>
      <c r="AU368" s="47" t="s">
        <v>42</v>
      </c>
      <c r="AV368" s="73">
        <v>3</v>
      </c>
      <c r="AW368" s="47" t="s">
        <v>984</v>
      </c>
      <c r="AX368" s="47">
        <v>1920</v>
      </c>
      <c r="AY368" s="47" t="s">
        <v>39</v>
      </c>
      <c r="AZ368" s="47">
        <v>872</v>
      </c>
      <c r="BA368" s="47" t="s">
        <v>985</v>
      </c>
      <c r="BB368" s="47" t="s">
        <v>39</v>
      </c>
    </row>
    <row r="369" spans="1:54" s="14" customFormat="1" ht="36" x14ac:dyDescent="0.25">
      <c r="A369" s="73">
        <v>9001376725</v>
      </c>
      <c r="B369" s="47" t="s">
        <v>732</v>
      </c>
      <c r="C369" s="144">
        <v>42491</v>
      </c>
      <c r="D369" s="47" t="s">
        <v>62</v>
      </c>
      <c r="E369" s="48" t="s">
        <v>48</v>
      </c>
      <c r="F369" s="48" t="s">
        <v>48</v>
      </c>
      <c r="G369" s="48" t="s">
        <v>48</v>
      </c>
      <c r="H369" s="48" t="s">
        <v>48</v>
      </c>
      <c r="I369" s="47" t="s">
        <v>81</v>
      </c>
      <c r="J369" s="47" t="s">
        <v>37</v>
      </c>
      <c r="K369" s="47" t="s">
        <v>1023</v>
      </c>
      <c r="L369" s="47" t="s">
        <v>1024</v>
      </c>
      <c r="M369" s="47" t="s">
        <v>38</v>
      </c>
      <c r="N369" s="49">
        <v>137900</v>
      </c>
      <c r="O369" s="49">
        <v>140658</v>
      </c>
      <c r="P369" s="70">
        <v>0.71399999999999997</v>
      </c>
      <c r="Q369" s="49">
        <v>200000</v>
      </c>
      <c r="R369" s="47" t="s">
        <v>39</v>
      </c>
      <c r="S369" s="47" t="s">
        <v>78</v>
      </c>
      <c r="T369" s="47">
        <v>1.4240505999999999</v>
      </c>
      <c r="U369" s="49">
        <v>197000</v>
      </c>
      <c r="V369" s="47" t="s">
        <v>51</v>
      </c>
      <c r="W369" s="47" t="s">
        <v>43</v>
      </c>
      <c r="X369" s="47" t="s">
        <v>77</v>
      </c>
      <c r="Y369" s="70">
        <v>3.8899999999999997E-2</v>
      </c>
      <c r="Z369" s="47">
        <v>55</v>
      </c>
      <c r="AA369" s="47" t="s">
        <v>43</v>
      </c>
      <c r="AB369" s="47">
        <v>15</v>
      </c>
      <c r="AC369" s="47">
        <v>70</v>
      </c>
      <c r="AD369" s="47" t="s">
        <v>43</v>
      </c>
      <c r="AE369" s="47" t="s">
        <v>53</v>
      </c>
      <c r="AF369" s="47" t="s">
        <v>43</v>
      </c>
      <c r="AG369" s="47" t="s">
        <v>43</v>
      </c>
      <c r="AH369" s="47" t="s">
        <v>37</v>
      </c>
      <c r="AI369" s="47" t="s">
        <v>55</v>
      </c>
      <c r="AJ369" s="47" t="s">
        <v>43</v>
      </c>
      <c r="AK369" s="47" t="s">
        <v>43</v>
      </c>
      <c r="AL369" s="47" t="s">
        <v>43</v>
      </c>
      <c r="AM369" s="160" t="s">
        <v>43</v>
      </c>
      <c r="AN369" s="47" t="s">
        <v>43</v>
      </c>
      <c r="AO369" s="160">
        <v>0</v>
      </c>
      <c r="AP369" s="160">
        <v>0</v>
      </c>
      <c r="AQ369" s="47" t="s">
        <v>37</v>
      </c>
      <c r="AR369" s="47" t="s">
        <v>37</v>
      </c>
      <c r="AS369" s="49" t="s">
        <v>43</v>
      </c>
      <c r="AT369" s="47" t="s">
        <v>41</v>
      </c>
      <c r="AU369" s="47" t="s">
        <v>42</v>
      </c>
      <c r="AV369" s="73">
        <v>3</v>
      </c>
      <c r="AW369" s="47" t="s">
        <v>1025</v>
      </c>
      <c r="AX369" s="47">
        <v>2003</v>
      </c>
      <c r="AY369" s="47" t="s">
        <v>37</v>
      </c>
      <c r="AZ369" s="47" t="s">
        <v>43</v>
      </c>
      <c r="BA369" s="47" t="s">
        <v>1026</v>
      </c>
      <c r="BB369" s="47" t="s">
        <v>39</v>
      </c>
    </row>
    <row r="370" spans="1:54" s="14" customFormat="1" ht="132" x14ac:dyDescent="0.25">
      <c r="A370" s="73">
        <v>9001376774</v>
      </c>
      <c r="B370" s="47" t="s">
        <v>733</v>
      </c>
      <c r="C370" s="144">
        <v>42491</v>
      </c>
      <c r="D370" s="47" t="s">
        <v>264</v>
      </c>
      <c r="E370" s="48" t="s">
        <v>48</v>
      </c>
      <c r="F370" s="48" t="s">
        <v>48</v>
      </c>
      <c r="G370" s="48" t="s">
        <v>1230</v>
      </c>
      <c r="H370" s="48" t="s">
        <v>1118</v>
      </c>
      <c r="I370" s="47" t="s">
        <v>213</v>
      </c>
      <c r="J370" s="47" t="s">
        <v>37</v>
      </c>
      <c r="K370" s="47" t="s">
        <v>1119</v>
      </c>
      <c r="L370" s="47" t="s">
        <v>1120</v>
      </c>
      <c r="M370" s="47" t="s">
        <v>57</v>
      </c>
      <c r="N370" s="49">
        <v>40000</v>
      </c>
      <c r="O370" s="49">
        <v>40000</v>
      </c>
      <c r="P370" s="70">
        <v>0.30769229999999997</v>
      </c>
      <c r="Q370" s="49">
        <v>130000</v>
      </c>
      <c r="R370" s="47" t="s">
        <v>37</v>
      </c>
      <c r="S370" s="47" t="s">
        <v>43</v>
      </c>
      <c r="T370" s="47" t="s">
        <v>43</v>
      </c>
      <c r="U370" s="49" t="s">
        <v>43</v>
      </c>
      <c r="V370" s="47" t="s">
        <v>43</v>
      </c>
      <c r="W370" s="47" t="s">
        <v>43</v>
      </c>
      <c r="X370" s="47" t="s">
        <v>44</v>
      </c>
      <c r="Y370" s="70">
        <v>3.7900000000000003E-2</v>
      </c>
      <c r="Z370" s="47">
        <v>56</v>
      </c>
      <c r="AA370" s="47" t="s">
        <v>43</v>
      </c>
      <c r="AB370" s="47">
        <v>10</v>
      </c>
      <c r="AC370" s="47">
        <v>66</v>
      </c>
      <c r="AD370" s="47" t="s">
        <v>43</v>
      </c>
      <c r="AE370" s="47" t="s">
        <v>80</v>
      </c>
      <c r="AF370" s="47" t="s">
        <v>43</v>
      </c>
      <c r="AG370" s="47" t="s">
        <v>37</v>
      </c>
      <c r="AH370" s="47" t="s">
        <v>43</v>
      </c>
      <c r="AI370" s="47" t="s">
        <v>55</v>
      </c>
      <c r="AJ370" s="47" t="s">
        <v>43</v>
      </c>
      <c r="AK370" s="47" t="s">
        <v>43</v>
      </c>
      <c r="AL370" s="47" t="s">
        <v>45</v>
      </c>
      <c r="AM370" s="160">
        <v>21728</v>
      </c>
      <c r="AN370" s="47" t="s">
        <v>43</v>
      </c>
      <c r="AO370" s="160">
        <v>0</v>
      </c>
      <c r="AP370" s="160">
        <v>21728</v>
      </c>
      <c r="AQ370" s="47" t="s">
        <v>37</v>
      </c>
      <c r="AR370" s="47" t="s">
        <v>37</v>
      </c>
      <c r="AS370" s="49">
        <v>0</v>
      </c>
      <c r="AT370" s="47" t="s">
        <v>41</v>
      </c>
      <c r="AU370" s="47" t="s">
        <v>52</v>
      </c>
      <c r="AV370" s="73">
        <v>3</v>
      </c>
      <c r="AW370" s="47" t="s">
        <v>1121</v>
      </c>
      <c r="AX370" s="47">
        <v>1972</v>
      </c>
      <c r="AY370" s="47" t="s">
        <v>37</v>
      </c>
      <c r="AZ370" s="47" t="s">
        <v>43</v>
      </c>
      <c r="BA370" s="47" t="s">
        <v>1122</v>
      </c>
      <c r="BB370" s="47" t="s">
        <v>39</v>
      </c>
    </row>
    <row r="371" spans="1:54" s="14" customFormat="1" ht="180" x14ac:dyDescent="0.25">
      <c r="A371" s="73">
        <v>9001376903</v>
      </c>
      <c r="B371" s="47" t="s">
        <v>734</v>
      </c>
      <c r="C371" s="144">
        <v>42491</v>
      </c>
      <c r="D371" s="47" t="s">
        <v>264</v>
      </c>
      <c r="E371" s="48" t="s">
        <v>48</v>
      </c>
      <c r="F371" s="48" t="s">
        <v>48</v>
      </c>
      <c r="G371" s="48" t="s">
        <v>1211</v>
      </c>
      <c r="H371" s="48" t="s">
        <v>91</v>
      </c>
      <c r="I371" s="47" t="s">
        <v>213</v>
      </c>
      <c r="J371" s="47" t="s">
        <v>37</v>
      </c>
      <c r="K371" s="47" t="s">
        <v>1108</v>
      </c>
      <c r="L371" s="47" t="s">
        <v>1109</v>
      </c>
      <c r="M371" s="47" t="s">
        <v>38</v>
      </c>
      <c r="N371" s="49">
        <v>80750</v>
      </c>
      <c r="O371" s="49">
        <v>80750</v>
      </c>
      <c r="P371" s="70">
        <v>0.85</v>
      </c>
      <c r="Q371" s="49">
        <v>95000</v>
      </c>
      <c r="R371" s="47" t="s">
        <v>37</v>
      </c>
      <c r="S371" s="47" t="s">
        <v>43</v>
      </c>
      <c r="T371" s="47" t="s">
        <v>43</v>
      </c>
      <c r="U371" s="49">
        <v>95000</v>
      </c>
      <c r="V371" s="47" t="s">
        <v>51</v>
      </c>
      <c r="W371" s="47" t="s">
        <v>43</v>
      </c>
      <c r="X371" s="47" t="s">
        <v>44</v>
      </c>
      <c r="Y371" s="70">
        <v>4.99E-2</v>
      </c>
      <c r="Z371" s="47">
        <v>40</v>
      </c>
      <c r="AA371" s="47" t="s">
        <v>43</v>
      </c>
      <c r="AB371" s="47">
        <v>15</v>
      </c>
      <c r="AC371" s="47">
        <v>55</v>
      </c>
      <c r="AD371" s="47" t="s">
        <v>43</v>
      </c>
      <c r="AE371" s="47" t="s">
        <v>49</v>
      </c>
      <c r="AF371" s="47" t="s">
        <v>43</v>
      </c>
      <c r="AG371" s="47" t="s">
        <v>37</v>
      </c>
      <c r="AH371" s="47" t="s">
        <v>39</v>
      </c>
      <c r="AI371" s="47" t="s">
        <v>55</v>
      </c>
      <c r="AJ371" s="47" t="s">
        <v>43</v>
      </c>
      <c r="AK371" s="47" t="s">
        <v>43</v>
      </c>
      <c r="AL371" s="47" t="s">
        <v>65</v>
      </c>
      <c r="AM371" s="160">
        <v>38530</v>
      </c>
      <c r="AN371" s="47" t="s">
        <v>43</v>
      </c>
      <c r="AO371" s="160">
        <v>0</v>
      </c>
      <c r="AP371" s="160">
        <v>38530</v>
      </c>
      <c r="AQ371" s="47" t="s">
        <v>37</v>
      </c>
      <c r="AR371" s="47" t="s">
        <v>37</v>
      </c>
      <c r="AS371" s="49" t="s">
        <v>43</v>
      </c>
      <c r="AT371" s="47" t="s">
        <v>75</v>
      </c>
      <c r="AU371" s="47" t="s">
        <v>76</v>
      </c>
      <c r="AV371" s="73">
        <v>2</v>
      </c>
      <c r="AW371" s="47" t="s">
        <v>1110</v>
      </c>
      <c r="AX371" s="47">
        <v>1950</v>
      </c>
      <c r="AY371" s="47" t="s">
        <v>39</v>
      </c>
      <c r="AZ371" s="47">
        <v>90</v>
      </c>
      <c r="BA371" s="47" t="s">
        <v>1111</v>
      </c>
      <c r="BB371" s="47" t="s">
        <v>37</v>
      </c>
    </row>
    <row r="372" spans="1:54" s="14" customFormat="1" ht="60" x14ac:dyDescent="0.25">
      <c r="A372" s="73">
        <v>9001376989</v>
      </c>
      <c r="B372" s="47" t="s">
        <v>735</v>
      </c>
      <c r="C372" s="144">
        <v>42491</v>
      </c>
      <c r="D372" s="47" t="s">
        <v>62</v>
      </c>
      <c r="E372" s="48" t="s">
        <v>48</v>
      </c>
      <c r="F372" s="48" t="s">
        <v>48</v>
      </c>
      <c r="G372" s="48" t="s">
        <v>48</v>
      </c>
      <c r="H372" s="48" t="s">
        <v>1010</v>
      </c>
      <c r="I372" s="47" t="s">
        <v>165</v>
      </c>
      <c r="J372" s="47" t="s">
        <v>37</v>
      </c>
      <c r="K372" s="47" t="s">
        <v>1011</v>
      </c>
      <c r="L372" s="47" t="s">
        <v>1012</v>
      </c>
      <c r="M372" s="47" t="s">
        <v>57</v>
      </c>
      <c r="N372" s="49">
        <v>185000</v>
      </c>
      <c r="O372" s="49">
        <v>188700</v>
      </c>
      <c r="P372" s="70">
        <v>0.69888879999999998</v>
      </c>
      <c r="Q372" s="49">
        <v>270000</v>
      </c>
      <c r="R372" s="47" t="s">
        <v>39</v>
      </c>
      <c r="S372" s="47" t="s">
        <v>79</v>
      </c>
      <c r="T372" s="47">
        <v>1.5030986</v>
      </c>
      <c r="U372" s="49" t="s">
        <v>43</v>
      </c>
      <c r="V372" s="47" t="s">
        <v>43</v>
      </c>
      <c r="W372" s="47" t="s">
        <v>43</v>
      </c>
      <c r="X372" s="47" t="s">
        <v>77</v>
      </c>
      <c r="Y372" s="70">
        <v>3.9399999999999998E-2</v>
      </c>
      <c r="Z372" s="47">
        <v>47</v>
      </c>
      <c r="AA372" s="47" t="s">
        <v>43</v>
      </c>
      <c r="AB372" s="47">
        <v>20</v>
      </c>
      <c r="AC372" s="47">
        <v>67</v>
      </c>
      <c r="AD372" s="47" t="s">
        <v>43</v>
      </c>
      <c r="AE372" s="47" t="s">
        <v>53</v>
      </c>
      <c r="AF372" s="47" t="s">
        <v>43</v>
      </c>
      <c r="AG372" s="47" t="s">
        <v>43</v>
      </c>
      <c r="AH372" s="47" t="s">
        <v>43</v>
      </c>
      <c r="AI372" s="47" t="s">
        <v>40</v>
      </c>
      <c r="AJ372" s="47" t="s">
        <v>43</v>
      </c>
      <c r="AK372" s="47" t="s">
        <v>43</v>
      </c>
      <c r="AL372" s="47" t="s">
        <v>43</v>
      </c>
      <c r="AM372" s="160" t="s">
        <v>66</v>
      </c>
      <c r="AN372" s="47" t="s">
        <v>43</v>
      </c>
      <c r="AO372" s="160">
        <v>0</v>
      </c>
      <c r="AP372" s="160">
        <v>0</v>
      </c>
      <c r="AQ372" s="47" t="s">
        <v>37</v>
      </c>
      <c r="AR372" s="47" t="s">
        <v>37</v>
      </c>
      <c r="AS372" s="49">
        <v>0</v>
      </c>
      <c r="AT372" s="47" t="s">
        <v>75</v>
      </c>
      <c r="AU372" s="47" t="s">
        <v>76</v>
      </c>
      <c r="AV372" s="73">
        <v>2</v>
      </c>
      <c r="AW372" s="47" t="s">
        <v>1013</v>
      </c>
      <c r="AX372" s="47">
        <v>1950</v>
      </c>
      <c r="AY372" s="47" t="s">
        <v>39</v>
      </c>
      <c r="AZ372" s="47">
        <v>113</v>
      </c>
      <c r="BA372" s="47" t="s">
        <v>1014</v>
      </c>
      <c r="BB372" s="47" t="s">
        <v>39</v>
      </c>
    </row>
    <row r="373" spans="1:54" s="14" customFormat="1" ht="36" x14ac:dyDescent="0.25">
      <c r="A373" s="73">
        <v>9001377024</v>
      </c>
      <c r="B373" s="47" t="s">
        <v>736</v>
      </c>
      <c r="C373" s="144">
        <v>42491</v>
      </c>
      <c r="D373" s="47" t="s">
        <v>62</v>
      </c>
      <c r="E373" s="48" t="s">
        <v>48</v>
      </c>
      <c r="F373" s="48" t="s">
        <v>48</v>
      </c>
      <c r="G373" s="48" t="s">
        <v>48</v>
      </c>
      <c r="H373" s="48" t="s">
        <v>273</v>
      </c>
      <c r="I373" s="47" t="s">
        <v>47</v>
      </c>
      <c r="J373" s="47" t="s">
        <v>37</v>
      </c>
      <c r="K373" s="47" t="s">
        <v>811</v>
      </c>
      <c r="L373" s="47" t="s">
        <v>812</v>
      </c>
      <c r="M373" s="47" t="s">
        <v>57</v>
      </c>
      <c r="N373" s="49">
        <v>67000</v>
      </c>
      <c r="O373" s="49">
        <v>67000</v>
      </c>
      <c r="P373" s="70">
        <v>0.74444440000000001</v>
      </c>
      <c r="Q373" s="49">
        <v>90000</v>
      </c>
      <c r="R373" s="47" t="s">
        <v>37</v>
      </c>
      <c r="S373" s="47" t="s">
        <v>43</v>
      </c>
      <c r="T373" s="47" t="s">
        <v>43</v>
      </c>
      <c r="U373" s="49" t="s">
        <v>43</v>
      </c>
      <c r="V373" s="47" t="s">
        <v>43</v>
      </c>
      <c r="W373" s="47" t="s">
        <v>43</v>
      </c>
      <c r="X373" s="47" t="s">
        <v>44</v>
      </c>
      <c r="Y373" s="70">
        <v>3.8899999999999997E-2</v>
      </c>
      <c r="Z373" s="47">
        <v>41</v>
      </c>
      <c r="AA373" s="47">
        <v>42</v>
      </c>
      <c r="AB373" s="47">
        <v>18</v>
      </c>
      <c r="AC373" s="47">
        <v>59</v>
      </c>
      <c r="AD373" s="47">
        <v>60</v>
      </c>
      <c r="AE373" s="47" t="s">
        <v>53</v>
      </c>
      <c r="AF373" s="47" t="s">
        <v>53</v>
      </c>
      <c r="AG373" s="47" t="s">
        <v>37</v>
      </c>
      <c r="AH373" s="47" t="s">
        <v>43</v>
      </c>
      <c r="AI373" s="47" t="s">
        <v>40</v>
      </c>
      <c r="AJ373" s="47" t="s">
        <v>40</v>
      </c>
      <c r="AK373" s="47" t="s">
        <v>50</v>
      </c>
      <c r="AL373" s="47" t="s">
        <v>45</v>
      </c>
      <c r="AM373" s="160">
        <v>25200</v>
      </c>
      <c r="AN373" s="47" t="s">
        <v>45</v>
      </c>
      <c r="AO373" s="160">
        <v>10961</v>
      </c>
      <c r="AP373" s="160">
        <v>36161</v>
      </c>
      <c r="AQ373" s="47" t="s">
        <v>37</v>
      </c>
      <c r="AR373" s="47" t="s">
        <v>39</v>
      </c>
      <c r="AS373" s="49">
        <v>4860</v>
      </c>
      <c r="AT373" s="47" t="s">
        <v>41</v>
      </c>
      <c r="AU373" s="47" t="s">
        <v>52</v>
      </c>
      <c r="AV373" s="73">
        <v>3</v>
      </c>
      <c r="AW373" s="47" t="s">
        <v>813</v>
      </c>
      <c r="AX373" s="47">
        <v>1956</v>
      </c>
      <c r="AY373" s="47" t="s">
        <v>37</v>
      </c>
      <c r="AZ373" s="47" t="s">
        <v>43</v>
      </c>
      <c r="BA373" s="47" t="s">
        <v>814</v>
      </c>
      <c r="BB373" s="47" t="s">
        <v>39</v>
      </c>
    </row>
    <row r="374" spans="1:54" s="14" customFormat="1" ht="132" x14ac:dyDescent="0.25">
      <c r="A374" s="73">
        <v>9001377214</v>
      </c>
      <c r="B374" s="47" t="s">
        <v>737</v>
      </c>
      <c r="C374" s="144">
        <v>42491</v>
      </c>
      <c r="D374" s="47" t="s">
        <v>264</v>
      </c>
      <c r="E374" s="48" t="s">
        <v>48</v>
      </c>
      <c r="F374" s="48" t="s">
        <v>48</v>
      </c>
      <c r="G374" s="48" t="s">
        <v>1205</v>
      </c>
      <c r="H374" s="48" t="s">
        <v>91</v>
      </c>
      <c r="I374" s="47" t="s">
        <v>165</v>
      </c>
      <c r="J374" s="47" t="s">
        <v>37</v>
      </c>
      <c r="K374" s="47" t="s">
        <v>1081</v>
      </c>
      <c r="L374" s="47" t="s">
        <v>1082</v>
      </c>
      <c r="M374" s="47" t="s">
        <v>38</v>
      </c>
      <c r="N374" s="49">
        <v>119500</v>
      </c>
      <c r="O374" s="49">
        <v>121890</v>
      </c>
      <c r="P374" s="70">
        <v>0.70176749999999999</v>
      </c>
      <c r="Q374" s="49">
        <v>179500</v>
      </c>
      <c r="R374" s="47" t="s">
        <v>39</v>
      </c>
      <c r="S374" s="47" t="s">
        <v>87</v>
      </c>
      <c r="T374" s="47">
        <v>1.2529982</v>
      </c>
      <c r="U374" s="49">
        <v>173690</v>
      </c>
      <c r="V374" s="47" t="s">
        <v>51</v>
      </c>
      <c r="W374" s="47" t="s">
        <v>43</v>
      </c>
      <c r="X374" s="47" t="s">
        <v>77</v>
      </c>
      <c r="Y374" s="70">
        <v>3.7400000000000003E-2</v>
      </c>
      <c r="Z374" s="47">
        <v>40</v>
      </c>
      <c r="AA374" s="47" t="s">
        <v>43</v>
      </c>
      <c r="AB374" s="47">
        <v>25</v>
      </c>
      <c r="AC374" s="47">
        <v>65</v>
      </c>
      <c r="AD374" s="47" t="s">
        <v>43</v>
      </c>
      <c r="AE374" s="47" t="s">
        <v>53</v>
      </c>
      <c r="AF374" s="47" t="s">
        <v>43</v>
      </c>
      <c r="AG374" s="47" t="s">
        <v>43</v>
      </c>
      <c r="AH374" s="47" t="s">
        <v>37</v>
      </c>
      <c r="AI374" s="47" t="s">
        <v>55</v>
      </c>
      <c r="AJ374" s="47" t="s">
        <v>43</v>
      </c>
      <c r="AK374" s="47" t="s">
        <v>43</v>
      </c>
      <c r="AL374" s="47" t="s">
        <v>43</v>
      </c>
      <c r="AM374" s="160" t="s">
        <v>66</v>
      </c>
      <c r="AN374" s="47" t="s">
        <v>43</v>
      </c>
      <c r="AO374" s="160">
        <v>0</v>
      </c>
      <c r="AP374" s="160">
        <v>0</v>
      </c>
      <c r="AQ374" s="47" t="s">
        <v>37</v>
      </c>
      <c r="AR374" s="47" t="s">
        <v>37</v>
      </c>
      <c r="AS374" s="49" t="s">
        <v>43</v>
      </c>
      <c r="AT374" s="47" t="s">
        <v>41</v>
      </c>
      <c r="AU374" s="47" t="s">
        <v>42</v>
      </c>
      <c r="AV374" s="73">
        <v>2</v>
      </c>
      <c r="AW374" s="47" t="s">
        <v>1083</v>
      </c>
      <c r="AX374" s="47">
        <v>1990</v>
      </c>
      <c r="AY374" s="47" t="s">
        <v>37</v>
      </c>
      <c r="AZ374" s="47" t="s">
        <v>43</v>
      </c>
      <c r="BA374" s="47" t="s">
        <v>1084</v>
      </c>
      <c r="BB374" s="47" t="s">
        <v>39</v>
      </c>
    </row>
    <row r="375" spans="1:54" s="14" customFormat="1" ht="84" x14ac:dyDescent="0.25">
      <c r="A375" s="73">
        <v>9001377520</v>
      </c>
      <c r="B375" s="47" t="s">
        <v>738</v>
      </c>
      <c r="C375" s="144">
        <v>42491</v>
      </c>
      <c r="D375" s="47" t="s">
        <v>264</v>
      </c>
      <c r="E375" s="48" t="s">
        <v>48</v>
      </c>
      <c r="F375" s="48" t="s">
        <v>48</v>
      </c>
      <c r="G375" s="48" t="s">
        <v>1196</v>
      </c>
      <c r="H375" s="48" t="s">
        <v>1197</v>
      </c>
      <c r="I375" s="47" t="s">
        <v>165</v>
      </c>
      <c r="J375" s="47" t="s">
        <v>37</v>
      </c>
      <c r="K375" s="47" t="s">
        <v>48</v>
      </c>
      <c r="L375" s="47" t="s">
        <v>859</v>
      </c>
      <c r="M375" s="47" t="s">
        <v>57</v>
      </c>
      <c r="N375" s="49">
        <v>130000</v>
      </c>
      <c r="O375" s="49">
        <v>130000</v>
      </c>
      <c r="P375" s="70">
        <v>0.78787870000000004</v>
      </c>
      <c r="Q375" s="49">
        <v>165000</v>
      </c>
      <c r="R375" s="47" t="s">
        <v>37</v>
      </c>
      <c r="S375" s="47" t="s">
        <v>43</v>
      </c>
      <c r="T375" s="47" t="s">
        <v>43</v>
      </c>
      <c r="U375" s="49" t="s">
        <v>43</v>
      </c>
      <c r="V375" s="47" t="s">
        <v>43</v>
      </c>
      <c r="W375" s="47" t="s">
        <v>43</v>
      </c>
      <c r="X375" s="47" t="s">
        <v>44</v>
      </c>
      <c r="Y375" s="70">
        <v>4.3400000000000001E-2</v>
      </c>
      <c r="Z375" s="47">
        <v>52</v>
      </c>
      <c r="AA375" s="47">
        <v>50</v>
      </c>
      <c r="AB375" s="47">
        <v>18</v>
      </c>
      <c r="AC375" s="47">
        <v>70</v>
      </c>
      <c r="AD375" s="47">
        <v>68</v>
      </c>
      <c r="AE375" s="47" t="s">
        <v>53</v>
      </c>
      <c r="AF375" s="47" t="s">
        <v>53</v>
      </c>
      <c r="AG375" s="47" t="s">
        <v>39</v>
      </c>
      <c r="AH375" s="47" t="s">
        <v>43</v>
      </c>
      <c r="AI375" s="47" t="s">
        <v>40</v>
      </c>
      <c r="AJ375" s="47" t="s">
        <v>40</v>
      </c>
      <c r="AK375" s="47" t="s">
        <v>50</v>
      </c>
      <c r="AL375" s="47" t="s">
        <v>65</v>
      </c>
      <c r="AM375" s="160">
        <v>38254</v>
      </c>
      <c r="AN375" s="47" t="s">
        <v>45</v>
      </c>
      <c r="AO375" s="160">
        <v>14277</v>
      </c>
      <c r="AP375" s="160">
        <v>52531</v>
      </c>
      <c r="AQ375" s="47" t="s">
        <v>37</v>
      </c>
      <c r="AR375" s="47" t="s">
        <v>37</v>
      </c>
      <c r="AS375" s="49">
        <v>10000</v>
      </c>
      <c r="AT375" s="47" t="s">
        <v>41</v>
      </c>
      <c r="AU375" s="47" t="s">
        <v>58</v>
      </c>
      <c r="AV375" s="73">
        <v>3</v>
      </c>
      <c r="AW375" s="47" t="s">
        <v>860</v>
      </c>
      <c r="AX375" s="47">
        <v>1998</v>
      </c>
      <c r="AY375" s="47" t="s">
        <v>37</v>
      </c>
      <c r="AZ375" s="47" t="s">
        <v>43</v>
      </c>
      <c r="BA375" s="47" t="s">
        <v>861</v>
      </c>
      <c r="BB375" s="47" t="s">
        <v>39</v>
      </c>
    </row>
    <row r="376" spans="1:54" s="14" customFormat="1" ht="96" x14ac:dyDescent="0.25">
      <c r="A376" s="73">
        <v>9001377668</v>
      </c>
      <c r="B376" s="47" t="s">
        <v>739</v>
      </c>
      <c r="C376" s="144">
        <v>42491</v>
      </c>
      <c r="D376" s="47" t="s">
        <v>264</v>
      </c>
      <c r="E376" s="48" t="s">
        <v>48</v>
      </c>
      <c r="F376" s="48" t="s">
        <v>48</v>
      </c>
      <c r="G376" s="48" t="s">
        <v>1223</v>
      </c>
      <c r="H376" s="48" t="s">
        <v>1224</v>
      </c>
      <c r="I376" s="47" t="s">
        <v>191</v>
      </c>
      <c r="J376" s="47" t="s">
        <v>37</v>
      </c>
      <c r="K376" s="47" t="s">
        <v>976</v>
      </c>
      <c r="L376" s="47" t="s">
        <v>977</v>
      </c>
      <c r="M376" s="47" t="s">
        <v>57</v>
      </c>
      <c r="N376" s="49">
        <v>30000</v>
      </c>
      <c r="O376" s="49">
        <v>30000</v>
      </c>
      <c r="P376" s="70">
        <v>0.1153846</v>
      </c>
      <c r="Q376" s="49">
        <v>260000</v>
      </c>
      <c r="R376" s="47" t="s">
        <v>37</v>
      </c>
      <c r="S376" s="47" t="s">
        <v>43</v>
      </c>
      <c r="T376" s="47" t="s">
        <v>43</v>
      </c>
      <c r="U376" s="49" t="s">
        <v>43</v>
      </c>
      <c r="V376" s="47" t="s">
        <v>43</v>
      </c>
      <c r="W376" s="47" t="s">
        <v>43</v>
      </c>
      <c r="X376" s="47" t="s">
        <v>44</v>
      </c>
      <c r="Y376" s="70">
        <v>3.7900000000000003E-2</v>
      </c>
      <c r="Z376" s="47">
        <v>23</v>
      </c>
      <c r="AA376" s="47" t="s">
        <v>43</v>
      </c>
      <c r="AB376" s="47">
        <v>25</v>
      </c>
      <c r="AC376" s="47">
        <v>48</v>
      </c>
      <c r="AD376" s="47" t="s">
        <v>43</v>
      </c>
      <c r="AE376" s="47" t="s">
        <v>80</v>
      </c>
      <c r="AF376" s="47" t="s">
        <v>43</v>
      </c>
      <c r="AG376" s="47" t="s">
        <v>37</v>
      </c>
      <c r="AH376" s="47" t="s">
        <v>43</v>
      </c>
      <c r="AI376" s="47" t="s">
        <v>55</v>
      </c>
      <c r="AJ376" s="47" t="s">
        <v>43</v>
      </c>
      <c r="AK376" s="47" t="s">
        <v>43</v>
      </c>
      <c r="AL376" s="47" t="s">
        <v>45</v>
      </c>
      <c r="AM376" s="160">
        <v>21924</v>
      </c>
      <c r="AN376" s="47" t="s">
        <v>43</v>
      </c>
      <c r="AO376" s="160">
        <v>0</v>
      </c>
      <c r="AP376" s="160">
        <v>21924</v>
      </c>
      <c r="AQ376" s="47" t="s">
        <v>37</v>
      </c>
      <c r="AR376" s="47" t="s">
        <v>37</v>
      </c>
      <c r="AS376" s="49">
        <v>2717</v>
      </c>
      <c r="AT376" s="47" t="s">
        <v>75</v>
      </c>
      <c r="AU376" s="47" t="s">
        <v>76</v>
      </c>
      <c r="AV376" s="73">
        <v>2</v>
      </c>
      <c r="AW376" s="47" t="s">
        <v>978</v>
      </c>
      <c r="AX376" s="47">
        <v>2011</v>
      </c>
      <c r="AY376" s="47" t="s">
        <v>39</v>
      </c>
      <c r="AZ376" s="47">
        <v>117</v>
      </c>
      <c r="BA376" s="47" t="s">
        <v>979</v>
      </c>
      <c r="BB376" s="47" t="s">
        <v>39</v>
      </c>
    </row>
    <row r="377" spans="1:54" s="14" customFormat="1" ht="84" x14ac:dyDescent="0.25">
      <c r="A377" s="73">
        <v>9001377837</v>
      </c>
      <c r="B377" s="47" t="s">
        <v>740</v>
      </c>
      <c r="C377" s="144">
        <v>42491</v>
      </c>
      <c r="D377" s="47" t="s">
        <v>264</v>
      </c>
      <c r="E377" s="48" t="s">
        <v>48</v>
      </c>
      <c r="F377" s="48" t="s">
        <v>48</v>
      </c>
      <c r="G377" s="48" t="s">
        <v>1221</v>
      </c>
      <c r="H377" s="48" t="s">
        <v>48</v>
      </c>
      <c r="I377" s="47" t="s">
        <v>1189</v>
      </c>
      <c r="J377" s="47" t="s">
        <v>37</v>
      </c>
      <c r="K377" s="47" t="s">
        <v>1190</v>
      </c>
      <c r="L377" s="47" t="s">
        <v>1191</v>
      </c>
      <c r="M377" s="47" t="s">
        <v>38</v>
      </c>
      <c r="N377" s="49">
        <v>113000</v>
      </c>
      <c r="O377" s="49">
        <v>113000</v>
      </c>
      <c r="P377" s="70">
        <v>0.74834429999999996</v>
      </c>
      <c r="Q377" s="49">
        <v>151000</v>
      </c>
      <c r="R377" s="47" t="s">
        <v>37</v>
      </c>
      <c r="S377" s="47" t="s">
        <v>43</v>
      </c>
      <c r="T377" s="47" t="s">
        <v>43</v>
      </c>
      <c r="U377" s="49">
        <v>151000</v>
      </c>
      <c r="V377" s="47" t="s">
        <v>51</v>
      </c>
      <c r="W377" s="47" t="s">
        <v>43</v>
      </c>
      <c r="X377" s="47" t="s">
        <v>44</v>
      </c>
      <c r="Y377" s="70">
        <v>3.8899999999999997E-2</v>
      </c>
      <c r="Z377" s="47">
        <v>55</v>
      </c>
      <c r="AA377" s="47">
        <v>54</v>
      </c>
      <c r="AB377" s="47">
        <v>12</v>
      </c>
      <c r="AC377" s="47">
        <v>67</v>
      </c>
      <c r="AD377" s="47">
        <v>66</v>
      </c>
      <c r="AE377" s="47" t="s">
        <v>49</v>
      </c>
      <c r="AF377" s="47" t="s">
        <v>54</v>
      </c>
      <c r="AG377" s="47" t="s">
        <v>37</v>
      </c>
      <c r="AH377" s="47" t="s">
        <v>37</v>
      </c>
      <c r="AI377" s="47" t="s">
        <v>55</v>
      </c>
      <c r="AJ377" s="47" t="s">
        <v>55</v>
      </c>
      <c r="AK377" s="47" t="s">
        <v>164</v>
      </c>
      <c r="AL377" s="47" t="s">
        <v>65</v>
      </c>
      <c r="AM377" s="160">
        <v>35496</v>
      </c>
      <c r="AN377" s="47" t="s">
        <v>46</v>
      </c>
      <c r="AO377" s="160">
        <v>9471</v>
      </c>
      <c r="AP377" s="160">
        <v>44967</v>
      </c>
      <c r="AQ377" s="47" t="s">
        <v>37</v>
      </c>
      <c r="AR377" s="47" t="s">
        <v>37</v>
      </c>
      <c r="AS377" s="49" t="s">
        <v>43</v>
      </c>
      <c r="AT377" s="47" t="s">
        <v>41</v>
      </c>
      <c r="AU377" s="47" t="s">
        <v>58</v>
      </c>
      <c r="AV377" s="73">
        <v>3</v>
      </c>
      <c r="AW377" s="47" t="s">
        <v>1192</v>
      </c>
      <c r="AX377" s="47">
        <v>1900</v>
      </c>
      <c r="AY377" s="47" t="s">
        <v>37</v>
      </c>
      <c r="AZ377" s="47" t="s">
        <v>43</v>
      </c>
      <c r="BA377" s="47" t="s">
        <v>1193</v>
      </c>
      <c r="BB377" s="47" t="s">
        <v>39</v>
      </c>
    </row>
    <row r="378" spans="1:54" s="14" customFormat="1" ht="216" x14ac:dyDescent="0.25">
      <c r="A378" s="73">
        <v>9001378147</v>
      </c>
      <c r="B378" s="47" t="s">
        <v>741</v>
      </c>
      <c r="C378" s="144">
        <v>42491</v>
      </c>
      <c r="D378" s="47" t="s">
        <v>264</v>
      </c>
      <c r="E378" s="48" t="s">
        <v>48</v>
      </c>
      <c r="F378" s="48" t="s">
        <v>48</v>
      </c>
      <c r="G378" s="48" t="s">
        <v>1045</v>
      </c>
      <c r="H378" s="48" t="s">
        <v>91</v>
      </c>
      <c r="I378" s="47" t="s">
        <v>1046</v>
      </c>
      <c r="J378" s="47" t="s">
        <v>37</v>
      </c>
      <c r="K378" s="47" t="s">
        <v>1047</v>
      </c>
      <c r="L378" s="47" t="s">
        <v>1048</v>
      </c>
      <c r="M378" s="47" t="s">
        <v>57</v>
      </c>
      <c r="N378" s="49">
        <v>124000</v>
      </c>
      <c r="O378" s="49">
        <v>124000</v>
      </c>
      <c r="P378" s="70">
        <v>0.77500000000000002</v>
      </c>
      <c r="Q378" s="49">
        <v>160000</v>
      </c>
      <c r="R378" s="47" t="s">
        <v>37</v>
      </c>
      <c r="S378" s="47" t="s">
        <v>43</v>
      </c>
      <c r="T378" s="47" t="s">
        <v>43</v>
      </c>
      <c r="U378" s="49" t="s">
        <v>43</v>
      </c>
      <c r="V378" s="47" t="s">
        <v>43</v>
      </c>
      <c r="W378" s="47" t="s">
        <v>43</v>
      </c>
      <c r="X378" s="47" t="s">
        <v>44</v>
      </c>
      <c r="Y378" s="70">
        <v>4.3400000000000001E-2</v>
      </c>
      <c r="Z378" s="47">
        <v>35</v>
      </c>
      <c r="AA378" s="47">
        <v>36</v>
      </c>
      <c r="AB378" s="47">
        <v>18</v>
      </c>
      <c r="AC378" s="47">
        <v>53</v>
      </c>
      <c r="AD378" s="47">
        <v>54</v>
      </c>
      <c r="AE378" s="47" t="s">
        <v>53</v>
      </c>
      <c r="AF378" s="47" t="s">
        <v>53</v>
      </c>
      <c r="AG378" s="47" t="s">
        <v>37</v>
      </c>
      <c r="AH378" s="47" t="s">
        <v>43</v>
      </c>
      <c r="AI378" s="47" t="s">
        <v>55</v>
      </c>
      <c r="AJ378" s="47" t="s">
        <v>55</v>
      </c>
      <c r="AK378" s="47" t="s">
        <v>164</v>
      </c>
      <c r="AL378" s="47" t="s">
        <v>45</v>
      </c>
      <c r="AM378" s="160">
        <v>33000</v>
      </c>
      <c r="AN378" s="47" t="s">
        <v>45</v>
      </c>
      <c r="AO378" s="160">
        <v>14235</v>
      </c>
      <c r="AP378" s="160">
        <v>47235</v>
      </c>
      <c r="AQ378" s="47" t="s">
        <v>37</v>
      </c>
      <c r="AR378" s="47" t="s">
        <v>37</v>
      </c>
      <c r="AS378" s="49" t="s">
        <v>43</v>
      </c>
      <c r="AT378" s="47" t="s">
        <v>41</v>
      </c>
      <c r="AU378" s="47" t="s">
        <v>52</v>
      </c>
      <c r="AV378" s="73">
        <v>3</v>
      </c>
      <c r="AW378" s="47" t="s">
        <v>1049</v>
      </c>
      <c r="AX378" s="47">
        <v>1970</v>
      </c>
      <c r="AY378" s="47" t="s">
        <v>37</v>
      </c>
      <c r="AZ378" s="47" t="s">
        <v>43</v>
      </c>
      <c r="BA378" s="47" t="s">
        <v>1050</v>
      </c>
      <c r="BB378" s="47" t="s">
        <v>39</v>
      </c>
    </row>
    <row r="379" spans="1:54" s="14" customFormat="1" ht="96" x14ac:dyDescent="0.25">
      <c r="A379" s="73">
        <v>9001378166</v>
      </c>
      <c r="B379" s="47" t="s">
        <v>742</v>
      </c>
      <c r="C379" s="144">
        <v>42491</v>
      </c>
      <c r="D379" s="47" t="s">
        <v>264</v>
      </c>
      <c r="E379" s="48" t="s">
        <v>48</v>
      </c>
      <c r="F379" s="48" t="s">
        <v>48</v>
      </c>
      <c r="G379" s="48" t="s">
        <v>1056</v>
      </c>
      <c r="H379" s="48" t="s">
        <v>1057</v>
      </c>
      <c r="I379" s="47" t="s">
        <v>242</v>
      </c>
      <c r="J379" s="47" t="s">
        <v>37</v>
      </c>
      <c r="K379" s="47" t="s">
        <v>1058</v>
      </c>
      <c r="L379" s="47" t="s">
        <v>1059</v>
      </c>
      <c r="M379" s="47" t="s">
        <v>38</v>
      </c>
      <c r="N379" s="49">
        <v>260000</v>
      </c>
      <c r="O379" s="49">
        <v>260999</v>
      </c>
      <c r="P379" s="70">
        <v>0.71900549999999996</v>
      </c>
      <c r="Q379" s="49">
        <v>365000</v>
      </c>
      <c r="R379" s="47" t="s">
        <v>37</v>
      </c>
      <c r="S379" s="47" t="s">
        <v>43</v>
      </c>
      <c r="T379" s="47" t="s">
        <v>43</v>
      </c>
      <c r="U379" s="49">
        <v>363000</v>
      </c>
      <c r="V379" s="47" t="s">
        <v>51</v>
      </c>
      <c r="W379" s="47" t="s">
        <v>43</v>
      </c>
      <c r="X379" s="47" t="s">
        <v>44</v>
      </c>
      <c r="Y379" s="70">
        <v>3.44E-2</v>
      </c>
      <c r="Z379" s="47">
        <v>40</v>
      </c>
      <c r="AA379" s="47">
        <v>34</v>
      </c>
      <c r="AB379" s="47">
        <v>25</v>
      </c>
      <c r="AC379" s="47">
        <v>65</v>
      </c>
      <c r="AD379" s="47">
        <v>59</v>
      </c>
      <c r="AE379" s="47" t="s">
        <v>53</v>
      </c>
      <c r="AF379" s="47" t="s">
        <v>54</v>
      </c>
      <c r="AG379" s="47" t="s">
        <v>37</v>
      </c>
      <c r="AH379" s="47" t="s">
        <v>39</v>
      </c>
      <c r="AI379" s="47" t="s">
        <v>40</v>
      </c>
      <c r="AJ379" s="47" t="s">
        <v>40</v>
      </c>
      <c r="AK379" s="47" t="s">
        <v>50</v>
      </c>
      <c r="AL379" s="47" t="s">
        <v>65</v>
      </c>
      <c r="AM379" s="160">
        <v>68284</v>
      </c>
      <c r="AN379" s="47" t="s">
        <v>67</v>
      </c>
      <c r="AO379" s="160">
        <v>0</v>
      </c>
      <c r="AP379" s="160">
        <v>68284</v>
      </c>
      <c r="AQ379" s="47" t="s">
        <v>37</v>
      </c>
      <c r="AR379" s="47" t="s">
        <v>37</v>
      </c>
      <c r="AS379" s="49" t="s">
        <v>43</v>
      </c>
      <c r="AT379" s="47" t="s">
        <v>41</v>
      </c>
      <c r="AU379" s="47" t="s">
        <v>58</v>
      </c>
      <c r="AV379" s="73">
        <v>4</v>
      </c>
      <c r="AW379" s="47" t="s">
        <v>1060</v>
      </c>
      <c r="AX379" s="47">
        <v>1982</v>
      </c>
      <c r="AY379" s="47" t="s">
        <v>37</v>
      </c>
      <c r="AZ379" s="47" t="s">
        <v>43</v>
      </c>
      <c r="BA379" s="47" t="s">
        <v>1061</v>
      </c>
      <c r="BB379" s="47" t="s">
        <v>39</v>
      </c>
    </row>
    <row r="380" spans="1:54" s="14" customFormat="1" ht="144" x14ac:dyDescent="0.25">
      <c r="A380" s="73">
        <v>9001378338</v>
      </c>
      <c r="B380" s="47" t="s">
        <v>743</v>
      </c>
      <c r="C380" s="144">
        <v>42491</v>
      </c>
      <c r="D380" s="47" t="s">
        <v>264</v>
      </c>
      <c r="E380" s="48" t="s">
        <v>48</v>
      </c>
      <c r="F380" s="48" t="s">
        <v>48</v>
      </c>
      <c r="G380" s="48" t="s">
        <v>1194</v>
      </c>
      <c r="H380" s="48" t="s">
        <v>797</v>
      </c>
      <c r="I380" s="47" t="s">
        <v>798</v>
      </c>
      <c r="J380" s="47" t="s">
        <v>37</v>
      </c>
      <c r="K380" s="47" t="s">
        <v>799</v>
      </c>
      <c r="L380" s="47" t="s">
        <v>800</v>
      </c>
      <c r="M380" s="47" t="s">
        <v>38</v>
      </c>
      <c r="N380" s="49">
        <v>233750</v>
      </c>
      <c r="O380" s="49">
        <v>233750</v>
      </c>
      <c r="P380" s="70">
        <v>0.85</v>
      </c>
      <c r="Q380" s="49">
        <v>275000</v>
      </c>
      <c r="R380" s="47" t="s">
        <v>37</v>
      </c>
      <c r="S380" s="47" t="s">
        <v>43</v>
      </c>
      <c r="T380" s="47" t="s">
        <v>43</v>
      </c>
      <c r="U380" s="49">
        <v>279950</v>
      </c>
      <c r="V380" s="47" t="s">
        <v>51</v>
      </c>
      <c r="W380" s="47" t="s">
        <v>43</v>
      </c>
      <c r="X380" s="47" t="s">
        <v>44</v>
      </c>
      <c r="Y380" s="70">
        <v>4.99E-2</v>
      </c>
      <c r="Z380" s="47">
        <v>47</v>
      </c>
      <c r="AA380" s="47">
        <v>43</v>
      </c>
      <c r="AB380" s="47">
        <v>20</v>
      </c>
      <c r="AC380" s="47">
        <v>67</v>
      </c>
      <c r="AD380" s="47">
        <v>63</v>
      </c>
      <c r="AE380" s="47" t="s">
        <v>54</v>
      </c>
      <c r="AF380" s="47" t="s">
        <v>53</v>
      </c>
      <c r="AG380" s="47" t="s">
        <v>37</v>
      </c>
      <c r="AH380" s="47" t="s">
        <v>39</v>
      </c>
      <c r="AI380" s="47" t="s">
        <v>40</v>
      </c>
      <c r="AJ380" s="47" t="s">
        <v>40</v>
      </c>
      <c r="AK380" s="47" t="s">
        <v>50</v>
      </c>
      <c r="AL380" s="47" t="s">
        <v>65</v>
      </c>
      <c r="AM380" s="160">
        <v>37776</v>
      </c>
      <c r="AN380" s="47" t="s">
        <v>65</v>
      </c>
      <c r="AO380" s="160">
        <v>32776</v>
      </c>
      <c r="AP380" s="160">
        <v>70552</v>
      </c>
      <c r="AQ380" s="47" t="s">
        <v>37</v>
      </c>
      <c r="AR380" s="47" t="s">
        <v>37</v>
      </c>
      <c r="AS380" s="49" t="s">
        <v>43</v>
      </c>
      <c r="AT380" s="47" t="s">
        <v>41</v>
      </c>
      <c r="AU380" s="47" t="s">
        <v>58</v>
      </c>
      <c r="AV380" s="73">
        <v>4</v>
      </c>
      <c r="AW380" s="47" t="s">
        <v>801</v>
      </c>
      <c r="AX380" s="47">
        <v>1985</v>
      </c>
      <c r="AY380" s="47" t="s">
        <v>37</v>
      </c>
      <c r="AZ380" s="47" t="s">
        <v>43</v>
      </c>
      <c r="BA380" s="47" t="s">
        <v>802</v>
      </c>
      <c r="BB380" s="47" t="s">
        <v>39</v>
      </c>
    </row>
    <row r="381" spans="1:54" s="14" customFormat="1" ht="144" x14ac:dyDescent="0.25">
      <c r="A381" s="73">
        <v>9001378398</v>
      </c>
      <c r="B381" s="47" t="s">
        <v>744</v>
      </c>
      <c r="C381" s="144">
        <v>42491</v>
      </c>
      <c r="D381" s="47" t="s">
        <v>264</v>
      </c>
      <c r="E381" s="48" t="s">
        <v>48</v>
      </c>
      <c r="F381" s="48" t="s">
        <v>48</v>
      </c>
      <c r="G381" s="48" t="s">
        <v>1126</v>
      </c>
      <c r="H381" s="48" t="s">
        <v>1127</v>
      </c>
      <c r="I381" s="47" t="s">
        <v>275</v>
      </c>
      <c r="J381" s="47" t="s">
        <v>37</v>
      </c>
      <c r="K381" s="47" t="s">
        <v>1128</v>
      </c>
      <c r="L381" s="47" t="s">
        <v>83</v>
      </c>
      <c r="M381" s="47" t="s">
        <v>38</v>
      </c>
      <c r="N381" s="49">
        <v>144000</v>
      </c>
      <c r="O381" s="49">
        <v>144000</v>
      </c>
      <c r="P381" s="70">
        <v>0.8</v>
      </c>
      <c r="Q381" s="49">
        <v>180000</v>
      </c>
      <c r="R381" s="47" t="s">
        <v>37</v>
      </c>
      <c r="S381" s="47" t="s">
        <v>43</v>
      </c>
      <c r="T381" s="47" t="s">
        <v>43</v>
      </c>
      <c r="U381" s="49">
        <v>180000</v>
      </c>
      <c r="V381" s="47" t="s">
        <v>82</v>
      </c>
      <c r="W381" s="47" t="s">
        <v>43</v>
      </c>
      <c r="X381" s="47" t="s">
        <v>44</v>
      </c>
      <c r="Y381" s="70">
        <v>4.3400000000000001E-2</v>
      </c>
      <c r="Z381" s="47">
        <v>33</v>
      </c>
      <c r="AA381" s="47" t="s">
        <v>43</v>
      </c>
      <c r="AB381" s="47">
        <v>30</v>
      </c>
      <c r="AC381" s="47">
        <v>63</v>
      </c>
      <c r="AD381" s="47" t="s">
        <v>43</v>
      </c>
      <c r="AE381" s="47" t="s">
        <v>49</v>
      </c>
      <c r="AF381" s="47" t="s">
        <v>43</v>
      </c>
      <c r="AG381" s="47" t="s">
        <v>37</v>
      </c>
      <c r="AH381" s="47" t="s">
        <v>39</v>
      </c>
      <c r="AI381" s="47" t="s">
        <v>55</v>
      </c>
      <c r="AJ381" s="47" t="s">
        <v>43</v>
      </c>
      <c r="AK381" s="47" t="s">
        <v>43</v>
      </c>
      <c r="AL381" s="47" t="s">
        <v>65</v>
      </c>
      <c r="AM381" s="160">
        <v>37956</v>
      </c>
      <c r="AN381" s="47" t="s">
        <v>43</v>
      </c>
      <c r="AO381" s="160">
        <v>0</v>
      </c>
      <c r="AP381" s="160">
        <v>37956</v>
      </c>
      <c r="AQ381" s="47" t="s">
        <v>37</v>
      </c>
      <c r="AR381" s="47" t="s">
        <v>37</v>
      </c>
      <c r="AS381" s="49" t="s">
        <v>43</v>
      </c>
      <c r="AT381" s="47" t="s">
        <v>69</v>
      </c>
      <c r="AU381" s="47" t="s">
        <v>58</v>
      </c>
      <c r="AV381" s="73">
        <v>3</v>
      </c>
      <c r="AW381" s="47" t="s">
        <v>1129</v>
      </c>
      <c r="AX381" s="47">
        <v>1941</v>
      </c>
      <c r="AY381" s="47" t="s">
        <v>37</v>
      </c>
      <c r="AZ381" s="47" t="s">
        <v>43</v>
      </c>
      <c r="BA381" s="47" t="s">
        <v>1130</v>
      </c>
      <c r="BB381" s="47" t="s">
        <v>39</v>
      </c>
    </row>
    <row r="382" spans="1:54" s="14" customFormat="1" ht="36" x14ac:dyDescent="0.25">
      <c r="A382" s="73">
        <v>9001378406</v>
      </c>
      <c r="B382" s="47" t="s">
        <v>745</v>
      </c>
      <c r="C382" s="144">
        <v>42491</v>
      </c>
      <c r="D382" s="47" t="s">
        <v>62</v>
      </c>
      <c r="E382" s="48" t="s">
        <v>48</v>
      </c>
      <c r="F382" s="48" t="s">
        <v>48</v>
      </c>
      <c r="G382" s="48" t="s">
        <v>48</v>
      </c>
      <c r="H382" s="48" t="s">
        <v>48</v>
      </c>
      <c r="I382" s="47" t="s">
        <v>95</v>
      </c>
      <c r="J382" s="47" t="s">
        <v>37</v>
      </c>
      <c r="K382" s="47" t="s">
        <v>283</v>
      </c>
      <c r="L382" s="47" t="s">
        <v>1105</v>
      </c>
      <c r="M382" s="47" t="s">
        <v>57</v>
      </c>
      <c r="N382" s="49">
        <v>224000</v>
      </c>
      <c r="O382" s="49">
        <v>225999</v>
      </c>
      <c r="P382" s="70">
        <v>0.69713999999999998</v>
      </c>
      <c r="Q382" s="49">
        <v>350000</v>
      </c>
      <c r="R382" s="47" t="s">
        <v>39</v>
      </c>
      <c r="S382" s="47" t="s">
        <v>78</v>
      </c>
      <c r="T382" s="47">
        <v>1.3515731</v>
      </c>
      <c r="U382" s="49" t="s">
        <v>43</v>
      </c>
      <c r="V382" s="47" t="s">
        <v>43</v>
      </c>
      <c r="W382" s="47" t="s">
        <v>43</v>
      </c>
      <c r="X382" s="47" t="s">
        <v>77</v>
      </c>
      <c r="Y382" s="70">
        <v>4.1399999999999999E-2</v>
      </c>
      <c r="Z382" s="47">
        <v>57</v>
      </c>
      <c r="AA382" s="47" t="s">
        <v>43</v>
      </c>
      <c r="AB382" s="47">
        <v>14</v>
      </c>
      <c r="AC382" s="47">
        <v>71</v>
      </c>
      <c r="AD382" s="47" t="s">
        <v>43</v>
      </c>
      <c r="AE382" s="47" t="s">
        <v>53</v>
      </c>
      <c r="AF382" s="47" t="s">
        <v>43</v>
      </c>
      <c r="AG382" s="47" t="s">
        <v>43</v>
      </c>
      <c r="AH382" s="47" t="s">
        <v>43</v>
      </c>
      <c r="AI382" s="47" t="s">
        <v>55</v>
      </c>
      <c r="AJ382" s="47" t="s">
        <v>43</v>
      </c>
      <c r="AK382" s="47" t="s">
        <v>43</v>
      </c>
      <c r="AL382" s="47" t="s">
        <v>43</v>
      </c>
      <c r="AM382" s="160" t="s">
        <v>43</v>
      </c>
      <c r="AN382" s="47" t="s">
        <v>43</v>
      </c>
      <c r="AO382" s="160" t="s">
        <v>43</v>
      </c>
      <c r="AP382" s="160">
        <v>0</v>
      </c>
      <c r="AQ382" s="47" t="s">
        <v>37</v>
      </c>
      <c r="AR382" s="47" t="s">
        <v>37</v>
      </c>
      <c r="AS382" s="49">
        <v>0</v>
      </c>
      <c r="AT382" s="47" t="s">
        <v>41</v>
      </c>
      <c r="AU382" s="47" t="s">
        <v>52</v>
      </c>
      <c r="AV382" s="73">
        <v>3</v>
      </c>
      <c r="AW382" s="47" t="s">
        <v>1106</v>
      </c>
      <c r="AX382" s="47">
        <v>1951</v>
      </c>
      <c r="AY382" s="47" t="s">
        <v>37</v>
      </c>
      <c r="AZ382" s="47" t="s">
        <v>43</v>
      </c>
      <c r="BA382" s="47" t="s">
        <v>1107</v>
      </c>
      <c r="BB382" s="47" t="s">
        <v>39</v>
      </c>
    </row>
    <row r="383" spans="1:54" s="14" customFormat="1" ht="168" x14ac:dyDescent="0.25">
      <c r="A383" s="73">
        <v>9001378483</v>
      </c>
      <c r="B383" s="47" t="s">
        <v>746</v>
      </c>
      <c r="C383" s="144">
        <v>42491</v>
      </c>
      <c r="D383" s="47" t="s">
        <v>264</v>
      </c>
      <c r="E383" s="48" t="s">
        <v>48</v>
      </c>
      <c r="F383" s="48" t="s">
        <v>48</v>
      </c>
      <c r="G383" s="48" t="s">
        <v>843</v>
      </c>
      <c r="H383" s="48" t="s">
        <v>844</v>
      </c>
      <c r="I383" s="47" t="s">
        <v>242</v>
      </c>
      <c r="J383" s="47" t="s">
        <v>37</v>
      </c>
      <c r="K383" s="47" t="s">
        <v>845</v>
      </c>
      <c r="L383" s="47" t="s">
        <v>846</v>
      </c>
      <c r="M383" s="47" t="s">
        <v>38</v>
      </c>
      <c r="N383" s="49">
        <v>80750</v>
      </c>
      <c r="O383" s="49">
        <v>80750</v>
      </c>
      <c r="P383" s="70">
        <v>0.85</v>
      </c>
      <c r="Q383" s="49">
        <v>95000</v>
      </c>
      <c r="R383" s="47" t="s">
        <v>37</v>
      </c>
      <c r="S383" s="47" t="s">
        <v>43</v>
      </c>
      <c r="T383" s="47" t="s">
        <v>43</v>
      </c>
      <c r="U383" s="49">
        <v>95000</v>
      </c>
      <c r="V383" s="47" t="s">
        <v>82</v>
      </c>
      <c r="W383" s="47">
        <v>6000</v>
      </c>
      <c r="X383" s="47" t="s">
        <v>44</v>
      </c>
      <c r="Y383" s="70">
        <v>4.99E-2</v>
      </c>
      <c r="Z383" s="47">
        <v>31</v>
      </c>
      <c r="AA383" s="47" t="s">
        <v>43</v>
      </c>
      <c r="AB383" s="47">
        <v>30</v>
      </c>
      <c r="AC383" s="47">
        <v>61</v>
      </c>
      <c r="AD383" s="47" t="s">
        <v>43</v>
      </c>
      <c r="AE383" s="47" t="s">
        <v>49</v>
      </c>
      <c r="AF383" s="47" t="s">
        <v>43</v>
      </c>
      <c r="AG383" s="47" t="s">
        <v>37</v>
      </c>
      <c r="AH383" s="47" t="s">
        <v>39</v>
      </c>
      <c r="AI383" s="47" t="s">
        <v>55</v>
      </c>
      <c r="AJ383" s="47" t="s">
        <v>43</v>
      </c>
      <c r="AK383" s="47" t="s">
        <v>43</v>
      </c>
      <c r="AL383" s="47" t="s">
        <v>201</v>
      </c>
      <c r="AM383" s="160">
        <v>38766</v>
      </c>
      <c r="AN383" s="47" t="s">
        <v>43</v>
      </c>
      <c r="AO383" s="160">
        <v>0</v>
      </c>
      <c r="AP383" s="160">
        <v>38766</v>
      </c>
      <c r="AQ383" s="47" t="s">
        <v>37</v>
      </c>
      <c r="AR383" s="47" t="s">
        <v>37</v>
      </c>
      <c r="AS383" s="49" t="s">
        <v>43</v>
      </c>
      <c r="AT383" s="47" t="s">
        <v>75</v>
      </c>
      <c r="AU383" s="47" t="s">
        <v>76</v>
      </c>
      <c r="AV383" s="73">
        <v>2</v>
      </c>
      <c r="AW383" s="47" t="s">
        <v>847</v>
      </c>
      <c r="AX383" s="47">
        <v>2004</v>
      </c>
      <c r="AY383" s="47" t="s">
        <v>39</v>
      </c>
      <c r="AZ383" s="47">
        <v>138</v>
      </c>
      <c r="BA383" s="47" t="s">
        <v>848</v>
      </c>
      <c r="BB383" s="47" t="s">
        <v>39</v>
      </c>
    </row>
    <row r="384" spans="1:54" s="14" customFormat="1" ht="96" x14ac:dyDescent="0.25">
      <c r="A384" s="73">
        <v>9001378563</v>
      </c>
      <c r="B384" s="47" t="s">
        <v>747</v>
      </c>
      <c r="C384" s="144">
        <v>42491</v>
      </c>
      <c r="D384" s="47" t="s">
        <v>264</v>
      </c>
      <c r="E384" s="48" t="s">
        <v>48</v>
      </c>
      <c r="F384" s="48" t="s">
        <v>48</v>
      </c>
      <c r="G384" s="48" t="s">
        <v>900</v>
      </c>
      <c r="H384" s="48" t="s">
        <v>901</v>
      </c>
      <c r="I384" s="47" t="s">
        <v>213</v>
      </c>
      <c r="J384" s="47" t="s">
        <v>37</v>
      </c>
      <c r="K384" s="47" t="s">
        <v>902</v>
      </c>
      <c r="L384" s="47" t="s">
        <v>903</v>
      </c>
      <c r="M384" s="47" t="s">
        <v>57</v>
      </c>
      <c r="N384" s="49">
        <v>95900</v>
      </c>
      <c r="O384" s="49">
        <v>95900</v>
      </c>
      <c r="P384" s="70">
        <v>0.83391300000000002</v>
      </c>
      <c r="Q384" s="49">
        <v>115000</v>
      </c>
      <c r="R384" s="47" t="s">
        <v>37</v>
      </c>
      <c r="S384" s="47" t="s">
        <v>43</v>
      </c>
      <c r="T384" s="47" t="s">
        <v>43</v>
      </c>
      <c r="U384" s="49" t="s">
        <v>43</v>
      </c>
      <c r="V384" s="47" t="s">
        <v>43</v>
      </c>
      <c r="W384" s="47" t="s">
        <v>43</v>
      </c>
      <c r="X384" s="47" t="s">
        <v>44</v>
      </c>
      <c r="Y384" s="70">
        <v>5.2900000000000003E-2</v>
      </c>
      <c r="Z384" s="47">
        <v>46</v>
      </c>
      <c r="AA384" s="47">
        <v>36</v>
      </c>
      <c r="AB384" s="47">
        <v>20</v>
      </c>
      <c r="AC384" s="47">
        <v>66</v>
      </c>
      <c r="AD384" s="47">
        <v>56</v>
      </c>
      <c r="AE384" s="47" t="s">
        <v>53</v>
      </c>
      <c r="AF384" s="47" t="s">
        <v>53</v>
      </c>
      <c r="AG384" s="47" t="s">
        <v>37</v>
      </c>
      <c r="AH384" s="47" t="s">
        <v>43</v>
      </c>
      <c r="AI384" s="47" t="s">
        <v>40</v>
      </c>
      <c r="AJ384" s="47" t="s">
        <v>40</v>
      </c>
      <c r="AK384" s="47" t="s">
        <v>50</v>
      </c>
      <c r="AL384" s="47" t="s">
        <v>45</v>
      </c>
      <c r="AM384" s="160">
        <v>37483</v>
      </c>
      <c r="AN384" s="47" t="s">
        <v>45</v>
      </c>
      <c r="AO384" s="160">
        <v>9975</v>
      </c>
      <c r="AP384" s="160">
        <v>47458</v>
      </c>
      <c r="AQ384" s="47" t="s">
        <v>37</v>
      </c>
      <c r="AR384" s="47" t="s">
        <v>37</v>
      </c>
      <c r="AS384" s="49">
        <v>6400</v>
      </c>
      <c r="AT384" s="47" t="s">
        <v>41</v>
      </c>
      <c r="AU384" s="47" t="s">
        <v>42</v>
      </c>
      <c r="AV384" s="73">
        <v>1</v>
      </c>
      <c r="AW384" s="47" t="s">
        <v>904</v>
      </c>
      <c r="AX384" s="47">
        <v>1995</v>
      </c>
      <c r="AY384" s="47" t="s">
        <v>37</v>
      </c>
      <c r="AZ384" s="47" t="s">
        <v>43</v>
      </c>
      <c r="BA384" s="47" t="s">
        <v>905</v>
      </c>
      <c r="BB384" s="47" t="s">
        <v>39</v>
      </c>
    </row>
    <row r="385" spans="1:54" s="14" customFormat="1" ht="96" x14ac:dyDescent="0.25">
      <c r="A385" s="73">
        <v>9001378747</v>
      </c>
      <c r="B385" s="47" t="s">
        <v>748</v>
      </c>
      <c r="C385" s="144">
        <v>42491</v>
      </c>
      <c r="D385" s="47" t="s">
        <v>264</v>
      </c>
      <c r="E385" s="48" t="s">
        <v>48</v>
      </c>
      <c r="F385" s="48" t="s">
        <v>48</v>
      </c>
      <c r="G385" s="48" t="s">
        <v>1229</v>
      </c>
      <c r="H385" s="48" t="s">
        <v>1100</v>
      </c>
      <c r="I385" s="47" t="s">
        <v>74</v>
      </c>
      <c r="J385" s="47" t="s">
        <v>37</v>
      </c>
      <c r="K385" s="47" t="s">
        <v>1101</v>
      </c>
      <c r="L385" s="47" t="s">
        <v>1102</v>
      </c>
      <c r="M385" s="47" t="s">
        <v>38</v>
      </c>
      <c r="N385" s="49">
        <v>212500</v>
      </c>
      <c r="O385" s="49">
        <v>213799</v>
      </c>
      <c r="P385" s="70">
        <v>0.85519599999999996</v>
      </c>
      <c r="Q385" s="49">
        <v>250000</v>
      </c>
      <c r="R385" s="47" t="s">
        <v>37</v>
      </c>
      <c r="S385" s="47" t="s">
        <v>43</v>
      </c>
      <c r="T385" s="47" t="s">
        <v>43</v>
      </c>
      <c r="U385" s="49">
        <v>250000</v>
      </c>
      <c r="V385" s="47" t="s">
        <v>51</v>
      </c>
      <c r="W385" s="47" t="s">
        <v>43</v>
      </c>
      <c r="X385" s="47" t="s">
        <v>44</v>
      </c>
      <c r="Y385" s="70">
        <v>4.4900000000000002E-2</v>
      </c>
      <c r="Z385" s="47">
        <v>38</v>
      </c>
      <c r="AA385" s="47">
        <v>46</v>
      </c>
      <c r="AB385" s="47">
        <v>22</v>
      </c>
      <c r="AC385" s="47">
        <v>60</v>
      </c>
      <c r="AD385" s="47">
        <v>68</v>
      </c>
      <c r="AE385" s="47" t="s">
        <v>53</v>
      </c>
      <c r="AF385" s="47" t="s">
        <v>53</v>
      </c>
      <c r="AG385" s="47" t="s">
        <v>37</v>
      </c>
      <c r="AH385" s="47" t="s">
        <v>37</v>
      </c>
      <c r="AI385" s="47" t="s">
        <v>40</v>
      </c>
      <c r="AJ385" s="47" t="s">
        <v>40</v>
      </c>
      <c r="AK385" s="47" t="s">
        <v>50</v>
      </c>
      <c r="AL385" s="47" t="s">
        <v>45</v>
      </c>
      <c r="AM385" s="160">
        <v>28000</v>
      </c>
      <c r="AN385" s="47" t="s">
        <v>45</v>
      </c>
      <c r="AO385" s="160">
        <v>53232</v>
      </c>
      <c r="AP385" s="160">
        <v>81232</v>
      </c>
      <c r="AQ385" s="47" t="s">
        <v>37</v>
      </c>
      <c r="AR385" s="47" t="s">
        <v>37</v>
      </c>
      <c r="AS385" s="49" t="s">
        <v>43</v>
      </c>
      <c r="AT385" s="47" t="s">
        <v>41</v>
      </c>
      <c r="AU385" s="47" t="s">
        <v>52</v>
      </c>
      <c r="AV385" s="73">
        <v>5</v>
      </c>
      <c r="AW385" s="47" t="s">
        <v>1103</v>
      </c>
      <c r="AX385" s="47">
        <v>1910</v>
      </c>
      <c r="AY385" s="47" t="s">
        <v>37</v>
      </c>
      <c r="AZ385" s="47" t="s">
        <v>43</v>
      </c>
      <c r="BA385" s="47" t="s">
        <v>1104</v>
      </c>
      <c r="BB385" s="47" t="s">
        <v>39</v>
      </c>
    </row>
    <row r="386" spans="1:54" s="14" customFormat="1" ht="156" x14ac:dyDescent="0.25">
      <c r="A386" s="73">
        <v>9001378761</v>
      </c>
      <c r="B386" s="47" t="s">
        <v>749</v>
      </c>
      <c r="C386" s="144">
        <v>42491</v>
      </c>
      <c r="D386" s="47" t="s">
        <v>264</v>
      </c>
      <c r="E386" s="48" t="s">
        <v>48</v>
      </c>
      <c r="F386" s="48" t="s">
        <v>48</v>
      </c>
      <c r="G386" s="48" t="s">
        <v>1212</v>
      </c>
      <c r="H386" s="48" t="s">
        <v>1018</v>
      </c>
      <c r="I386" s="47" t="s">
        <v>74</v>
      </c>
      <c r="J386" s="47" t="s">
        <v>37</v>
      </c>
      <c r="K386" s="47" t="s">
        <v>1019</v>
      </c>
      <c r="L386" s="47" t="s">
        <v>1020</v>
      </c>
      <c r="M386" s="47" t="s">
        <v>57</v>
      </c>
      <c r="N386" s="49">
        <v>151750</v>
      </c>
      <c r="O386" s="49">
        <v>151570</v>
      </c>
      <c r="P386" s="70">
        <v>0.50583330000000004</v>
      </c>
      <c r="Q386" s="49">
        <v>300000</v>
      </c>
      <c r="R386" s="47" t="s">
        <v>37</v>
      </c>
      <c r="S386" s="47" t="s">
        <v>43</v>
      </c>
      <c r="T386" s="47" t="s">
        <v>43</v>
      </c>
      <c r="U386" s="49" t="s">
        <v>43</v>
      </c>
      <c r="V386" s="47" t="s">
        <v>43</v>
      </c>
      <c r="W386" s="47" t="s">
        <v>43</v>
      </c>
      <c r="X386" s="47" t="s">
        <v>44</v>
      </c>
      <c r="Y386" s="70">
        <v>3.7900000000000003E-2</v>
      </c>
      <c r="Z386" s="47">
        <v>53</v>
      </c>
      <c r="AA386" s="47" t="s">
        <v>43</v>
      </c>
      <c r="AB386" s="47">
        <v>13</v>
      </c>
      <c r="AC386" s="47">
        <v>66</v>
      </c>
      <c r="AD386" s="47" t="s">
        <v>43</v>
      </c>
      <c r="AE386" s="47" t="s">
        <v>53</v>
      </c>
      <c r="AF386" s="47" t="s">
        <v>43</v>
      </c>
      <c r="AG386" s="47" t="s">
        <v>37</v>
      </c>
      <c r="AH386" s="47" t="s">
        <v>43</v>
      </c>
      <c r="AI386" s="47" t="s">
        <v>55</v>
      </c>
      <c r="AJ386" s="47" t="s">
        <v>43</v>
      </c>
      <c r="AK386" s="47" t="s">
        <v>43</v>
      </c>
      <c r="AL386" s="47" t="s">
        <v>65</v>
      </c>
      <c r="AM386" s="160">
        <v>59586</v>
      </c>
      <c r="AN386" s="47" t="s">
        <v>43</v>
      </c>
      <c r="AO386" s="160">
        <v>0</v>
      </c>
      <c r="AP386" s="160">
        <v>59586</v>
      </c>
      <c r="AQ386" s="47" t="s">
        <v>37</v>
      </c>
      <c r="AR386" s="47" t="s">
        <v>37</v>
      </c>
      <c r="AS386" s="49" t="s">
        <v>43</v>
      </c>
      <c r="AT386" s="47" t="s">
        <v>41</v>
      </c>
      <c r="AU386" s="47" t="s">
        <v>42</v>
      </c>
      <c r="AV386" s="73">
        <v>3</v>
      </c>
      <c r="AW386" s="47" t="s">
        <v>1021</v>
      </c>
      <c r="AX386" s="47">
        <v>1780</v>
      </c>
      <c r="AY386" s="47" t="s">
        <v>37</v>
      </c>
      <c r="AZ386" s="47" t="s">
        <v>43</v>
      </c>
      <c r="BA386" s="47" t="s">
        <v>1022</v>
      </c>
      <c r="BB386" s="47" t="s">
        <v>39</v>
      </c>
    </row>
    <row r="387" spans="1:54" s="14" customFormat="1" ht="36" x14ac:dyDescent="0.25">
      <c r="A387" s="73">
        <v>9001378778</v>
      </c>
      <c r="B387" s="47" t="s">
        <v>750</v>
      </c>
      <c r="C387" s="144">
        <v>42491</v>
      </c>
      <c r="D387" s="47" t="s">
        <v>62</v>
      </c>
      <c r="E387" s="48" t="s">
        <v>48</v>
      </c>
      <c r="F387" s="48" t="s">
        <v>48</v>
      </c>
      <c r="G387" s="48" t="s">
        <v>48</v>
      </c>
      <c r="H387" s="48" t="s">
        <v>89</v>
      </c>
      <c r="I387" s="47" t="s">
        <v>81</v>
      </c>
      <c r="J387" s="47" t="s">
        <v>37</v>
      </c>
      <c r="K387" s="47" t="s">
        <v>48</v>
      </c>
      <c r="L387" s="47" t="s">
        <v>891</v>
      </c>
      <c r="M387" s="47" t="s">
        <v>38</v>
      </c>
      <c r="N387" s="49">
        <v>149950</v>
      </c>
      <c r="O387" s="49">
        <v>150949</v>
      </c>
      <c r="P387" s="70">
        <v>0.75493370000000004</v>
      </c>
      <c r="Q387" s="49">
        <v>199950</v>
      </c>
      <c r="R387" s="47" t="s">
        <v>37</v>
      </c>
      <c r="S387" s="47" t="s">
        <v>43</v>
      </c>
      <c r="T387" s="47" t="s">
        <v>43</v>
      </c>
      <c r="U387" s="49">
        <v>199950</v>
      </c>
      <c r="V387" s="47" t="s">
        <v>51</v>
      </c>
      <c r="W387" s="47">
        <v>49001</v>
      </c>
      <c r="X387" s="47" t="s">
        <v>44</v>
      </c>
      <c r="Y387" s="70">
        <v>3.7400000000000003E-2</v>
      </c>
      <c r="Z387" s="47">
        <v>25</v>
      </c>
      <c r="AA387" s="47">
        <v>32</v>
      </c>
      <c r="AB387" s="47">
        <v>35</v>
      </c>
      <c r="AC387" s="47">
        <v>60</v>
      </c>
      <c r="AD387" s="47">
        <v>67</v>
      </c>
      <c r="AE387" s="47" t="s">
        <v>54</v>
      </c>
      <c r="AF387" s="47" t="s">
        <v>49</v>
      </c>
      <c r="AG387" s="47" t="s">
        <v>37</v>
      </c>
      <c r="AH387" s="47" t="s">
        <v>39</v>
      </c>
      <c r="AI387" s="47" t="s">
        <v>55</v>
      </c>
      <c r="AJ387" s="47" t="s">
        <v>55</v>
      </c>
      <c r="AK387" s="47" t="s">
        <v>164</v>
      </c>
      <c r="AL387" s="47" t="s">
        <v>65</v>
      </c>
      <c r="AM387" s="160">
        <v>42384</v>
      </c>
      <c r="AN387" s="47" t="s">
        <v>45</v>
      </c>
      <c r="AO387" s="160">
        <v>15250</v>
      </c>
      <c r="AP387" s="160">
        <v>57634</v>
      </c>
      <c r="AQ387" s="47" t="s">
        <v>37</v>
      </c>
      <c r="AR387" s="47" t="s">
        <v>37</v>
      </c>
      <c r="AS387" s="49" t="s">
        <v>43</v>
      </c>
      <c r="AT387" s="47" t="s">
        <v>41</v>
      </c>
      <c r="AU387" s="47" t="s">
        <v>52</v>
      </c>
      <c r="AV387" s="73">
        <v>3</v>
      </c>
      <c r="AW387" s="47" t="s">
        <v>892</v>
      </c>
      <c r="AX387" s="47">
        <v>1936</v>
      </c>
      <c r="AY387" s="47" t="s">
        <v>39</v>
      </c>
      <c r="AZ387" s="47">
        <v>907</v>
      </c>
      <c r="BA387" s="47" t="s">
        <v>893</v>
      </c>
      <c r="BB387" s="47" t="s">
        <v>39</v>
      </c>
    </row>
    <row r="388" spans="1:54" s="14" customFormat="1" ht="60" x14ac:dyDescent="0.25">
      <c r="A388" s="73">
        <v>9001378847</v>
      </c>
      <c r="B388" s="47" t="s">
        <v>751</v>
      </c>
      <c r="C388" s="144">
        <v>42491</v>
      </c>
      <c r="D388" s="47" t="s">
        <v>264</v>
      </c>
      <c r="E388" s="48" t="s">
        <v>48</v>
      </c>
      <c r="F388" s="48" t="s">
        <v>48</v>
      </c>
      <c r="G388" s="48" t="s">
        <v>1156</v>
      </c>
      <c r="H388" s="48" t="s">
        <v>89</v>
      </c>
      <c r="I388" s="47" t="s">
        <v>72</v>
      </c>
      <c r="J388" s="47" t="s">
        <v>37</v>
      </c>
      <c r="K388" s="47" t="s">
        <v>1157</v>
      </c>
      <c r="L388" s="47" t="s">
        <v>1158</v>
      </c>
      <c r="M388" s="47" t="s">
        <v>38</v>
      </c>
      <c r="N388" s="49">
        <v>98400</v>
      </c>
      <c r="O388" s="49">
        <v>100399</v>
      </c>
      <c r="P388" s="70">
        <v>0.81625199999999998</v>
      </c>
      <c r="Q388" s="49">
        <v>123000</v>
      </c>
      <c r="R388" s="47" t="s">
        <v>39</v>
      </c>
      <c r="S388" s="47" t="s">
        <v>79</v>
      </c>
      <c r="T388" s="47">
        <v>1.4125521000000001</v>
      </c>
      <c r="U388" s="49">
        <v>123000</v>
      </c>
      <c r="V388" s="47" t="s">
        <v>51</v>
      </c>
      <c r="W388" s="47" t="s">
        <v>43</v>
      </c>
      <c r="X388" s="47" t="s">
        <v>77</v>
      </c>
      <c r="Y388" s="70">
        <v>4.8899999999999999E-2</v>
      </c>
      <c r="Z388" s="47">
        <v>44</v>
      </c>
      <c r="AA388" s="47">
        <v>43</v>
      </c>
      <c r="AB388" s="47">
        <v>25</v>
      </c>
      <c r="AC388" s="47">
        <v>69</v>
      </c>
      <c r="AD388" s="47">
        <v>68</v>
      </c>
      <c r="AE388" s="47" t="s">
        <v>53</v>
      </c>
      <c r="AF388" s="47" t="s">
        <v>53</v>
      </c>
      <c r="AG388" s="47" t="s">
        <v>43</v>
      </c>
      <c r="AH388" s="47" t="s">
        <v>37</v>
      </c>
      <c r="AI388" s="47" t="s">
        <v>40</v>
      </c>
      <c r="AJ388" s="47" t="s">
        <v>40</v>
      </c>
      <c r="AK388" s="47" t="s">
        <v>50</v>
      </c>
      <c r="AL388" s="47" t="s">
        <v>43</v>
      </c>
      <c r="AM388" s="160" t="s">
        <v>43</v>
      </c>
      <c r="AN388" s="47" t="s">
        <v>43</v>
      </c>
      <c r="AO388" s="160">
        <v>0</v>
      </c>
      <c r="AP388" s="160">
        <v>0</v>
      </c>
      <c r="AQ388" s="47" t="s">
        <v>37</v>
      </c>
      <c r="AR388" s="47" t="s">
        <v>37</v>
      </c>
      <c r="AS388" s="49" t="s">
        <v>43</v>
      </c>
      <c r="AT388" s="47" t="s">
        <v>41</v>
      </c>
      <c r="AU388" s="47" t="s">
        <v>52</v>
      </c>
      <c r="AV388" s="73">
        <v>3</v>
      </c>
      <c r="AW388" s="47" t="s">
        <v>1159</v>
      </c>
      <c r="AX388" s="47">
        <v>1930</v>
      </c>
      <c r="AY388" s="47" t="s">
        <v>37</v>
      </c>
      <c r="AZ388" s="47" t="s">
        <v>43</v>
      </c>
      <c r="BA388" s="47" t="s">
        <v>1160</v>
      </c>
      <c r="BB388" s="47" t="s">
        <v>39</v>
      </c>
    </row>
    <row r="389" spans="1:54" s="14" customFormat="1" ht="60" x14ac:dyDescent="0.25">
      <c r="A389" s="73">
        <v>9001378899</v>
      </c>
      <c r="B389" s="47" t="s">
        <v>752</v>
      </c>
      <c r="C389" s="144">
        <v>42491</v>
      </c>
      <c r="D389" s="47" t="s">
        <v>62</v>
      </c>
      <c r="E389" s="48" t="s">
        <v>48</v>
      </c>
      <c r="F389" s="48" t="s">
        <v>48</v>
      </c>
      <c r="G389" s="48" t="s">
        <v>48</v>
      </c>
      <c r="H389" s="48" t="s">
        <v>875</v>
      </c>
      <c r="I389" s="47" t="s">
        <v>56</v>
      </c>
      <c r="J389" s="47" t="s">
        <v>37</v>
      </c>
      <c r="K389" s="47" t="s">
        <v>876</v>
      </c>
      <c r="L389" s="47" t="s">
        <v>877</v>
      </c>
      <c r="M389" s="47" t="s">
        <v>57</v>
      </c>
      <c r="N389" s="49">
        <v>232500</v>
      </c>
      <c r="O389" s="49">
        <v>232500</v>
      </c>
      <c r="P389" s="70">
        <v>0.54705879999999996</v>
      </c>
      <c r="Q389" s="49">
        <v>425000</v>
      </c>
      <c r="R389" s="47" t="s">
        <v>37</v>
      </c>
      <c r="S389" s="47" t="s">
        <v>43</v>
      </c>
      <c r="T389" s="47" t="s">
        <v>43</v>
      </c>
      <c r="U389" s="49" t="s">
        <v>43</v>
      </c>
      <c r="V389" s="47" t="s">
        <v>43</v>
      </c>
      <c r="W389" s="47" t="s">
        <v>43</v>
      </c>
      <c r="X389" s="47" t="s">
        <v>44</v>
      </c>
      <c r="Y389" s="70">
        <v>4.0399999999999998E-2</v>
      </c>
      <c r="Z389" s="47">
        <v>50</v>
      </c>
      <c r="AA389" s="47">
        <v>51</v>
      </c>
      <c r="AB389" s="47">
        <v>17</v>
      </c>
      <c r="AC389" s="47">
        <v>67</v>
      </c>
      <c r="AD389" s="47">
        <v>68</v>
      </c>
      <c r="AE389" s="47" t="s">
        <v>53</v>
      </c>
      <c r="AF389" s="47" t="s">
        <v>53</v>
      </c>
      <c r="AG389" s="47" t="s">
        <v>39</v>
      </c>
      <c r="AH389" s="47" t="s">
        <v>43</v>
      </c>
      <c r="AI389" s="47" t="s">
        <v>40</v>
      </c>
      <c r="AJ389" s="47" t="s">
        <v>40</v>
      </c>
      <c r="AK389" s="47" t="s">
        <v>50</v>
      </c>
      <c r="AL389" s="47" t="s">
        <v>65</v>
      </c>
      <c r="AM389" s="160">
        <v>40000</v>
      </c>
      <c r="AN389" s="47" t="s">
        <v>45</v>
      </c>
      <c r="AO389" s="160">
        <v>32771</v>
      </c>
      <c r="AP389" s="160">
        <v>72771</v>
      </c>
      <c r="AQ389" s="47" t="s">
        <v>37</v>
      </c>
      <c r="AR389" s="47" t="s">
        <v>37</v>
      </c>
      <c r="AS389" s="49">
        <v>39351</v>
      </c>
      <c r="AT389" s="47" t="s">
        <v>41</v>
      </c>
      <c r="AU389" s="47" t="s">
        <v>52</v>
      </c>
      <c r="AV389" s="73">
        <v>3</v>
      </c>
      <c r="AW389" s="47" t="s">
        <v>878</v>
      </c>
      <c r="AX389" s="47">
        <v>1891</v>
      </c>
      <c r="AY389" s="47" t="s">
        <v>37</v>
      </c>
      <c r="AZ389" s="47" t="s">
        <v>43</v>
      </c>
      <c r="BA389" s="47" t="s">
        <v>879</v>
      </c>
      <c r="BB389" s="47" t="s">
        <v>39</v>
      </c>
    </row>
    <row r="390" spans="1:54" s="14" customFormat="1" ht="36" x14ac:dyDescent="0.25">
      <c r="A390" s="73">
        <v>9001378925</v>
      </c>
      <c r="B390" s="47" t="s">
        <v>753</v>
      </c>
      <c r="C390" s="144">
        <v>42491</v>
      </c>
      <c r="D390" s="47" t="s">
        <v>264</v>
      </c>
      <c r="E390" s="48" t="s">
        <v>48</v>
      </c>
      <c r="F390" s="48" t="s">
        <v>48</v>
      </c>
      <c r="G390" s="48" t="s">
        <v>822</v>
      </c>
      <c r="H390" s="48" t="s">
        <v>48</v>
      </c>
      <c r="I390" s="47" t="s">
        <v>47</v>
      </c>
      <c r="J390" s="47" t="s">
        <v>37</v>
      </c>
      <c r="K390" s="47" t="s">
        <v>823</v>
      </c>
      <c r="L390" s="47" t="s">
        <v>824</v>
      </c>
      <c r="M390" s="47" t="s">
        <v>57</v>
      </c>
      <c r="N390" s="49">
        <v>74592</v>
      </c>
      <c r="O390" s="49">
        <v>76083.839999999997</v>
      </c>
      <c r="P390" s="70">
        <v>0.58526029999999996</v>
      </c>
      <c r="Q390" s="49">
        <v>130000</v>
      </c>
      <c r="R390" s="47" t="s">
        <v>39</v>
      </c>
      <c r="S390" s="47" t="s">
        <v>79</v>
      </c>
      <c r="T390" s="47">
        <v>1.8639596</v>
      </c>
      <c r="U390" s="49" t="s">
        <v>43</v>
      </c>
      <c r="V390" s="47" t="s">
        <v>43</v>
      </c>
      <c r="W390" s="47" t="s">
        <v>43</v>
      </c>
      <c r="X390" s="47" t="s">
        <v>77</v>
      </c>
      <c r="Y390" s="70">
        <v>3.8899999999999997E-2</v>
      </c>
      <c r="Z390" s="47">
        <v>39</v>
      </c>
      <c r="AA390" s="47" t="s">
        <v>43</v>
      </c>
      <c r="AB390" s="47">
        <v>20</v>
      </c>
      <c r="AC390" s="47">
        <v>59</v>
      </c>
      <c r="AD390" s="47" t="s">
        <v>43</v>
      </c>
      <c r="AE390" s="47" t="s">
        <v>53</v>
      </c>
      <c r="AF390" s="47" t="s">
        <v>43</v>
      </c>
      <c r="AG390" s="47" t="s">
        <v>43</v>
      </c>
      <c r="AH390" s="47" t="s">
        <v>43</v>
      </c>
      <c r="AI390" s="47" t="s">
        <v>40</v>
      </c>
      <c r="AJ390" s="47" t="s">
        <v>43</v>
      </c>
      <c r="AK390" s="47" t="s">
        <v>43</v>
      </c>
      <c r="AL390" s="47" t="s">
        <v>43</v>
      </c>
      <c r="AM390" s="160" t="s">
        <v>43</v>
      </c>
      <c r="AN390" s="47" t="s">
        <v>43</v>
      </c>
      <c r="AO390" s="160">
        <v>0</v>
      </c>
      <c r="AP390" s="160">
        <v>0</v>
      </c>
      <c r="AQ390" s="47" t="s">
        <v>37</v>
      </c>
      <c r="AR390" s="47" t="s">
        <v>37</v>
      </c>
      <c r="AS390" s="49" t="s">
        <v>43</v>
      </c>
      <c r="AT390" s="47" t="s">
        <v>41</v>
      </c>
      <c r="AU390" s="47" t="s">
        <v>52</v>
      </c>
      <c r="AV390" s="73">
        <v>3</v>
      </c>
      <c r="AW390" s="47" t="s">
        <v>825</v>
      </c>
      <c r="AX390" s="47">
        <v>2000</v>
      </c>
      <c r="AY390" s="47" t="s">
        <v>37</v>
      </c>
      <c r="AZ390" s="47" t="s">
        <v>43</v>
      </c>
      <c r="BA390" s="47" t="s">
        <v>826</v>
      </c>
      <c r="BB390" s="47" t="s">
        <v>39</v>
      </c>
    </row>
    <row r="391" spans="1:54" s="14" customFormat="1" ht="36" x14ac:dyDescent="0.25">
      <c r="A391" s="73">
        <v>9001378980</v>
      </c>
      <c r="B391" s="47" t="s">
        <v>754</v>
      </c>
      <c r="C391" s="144">
        <v>42491</v>
      </c>
      <c r="D391" s="47" t="s">
        <v>264</v>
      </c>
      <c r="E391" s="48" t="s">
        <v>48</v>
      </c>
      <c r="F391" s="48" t="s">
        <v>48</v>
      </c>
      <c r="G391" s="48" t="s">
        <v>248</v>
      </c>
      <c r="H391" s="48" t="s">
        <v>867</v>
      </c>
      <c r="I391" s="47" t="s">
        <v>72</v>
      </c>
      <c r="J391" s="47" t="s">
        <v>37</v>
      </c>
      <c r="K391" s="47" t="s">
        <v>868</v>
      </c>
      <c r="L391" s="47" t="s">
        <v>869</v>
      </c>
      <c r="M391" s="47" t="s">
        <v>38</v>
      </c>
      <c r="N391" s="49">
        <v>99100</v>
      </c>
      <c r="O391" s="49">
        <v>99100</v>
      </c>
      <c r="P391" s="70">
        <v>0.4955</v>
      </c>
      <c r="Q391" s="49">
        <v>200000</v>
      </c>
      <c r="R391" s="47" t="s">
        <v>37</v>
      </c>
      <c r="S391" s="47" t="s">
        <v>43</v>
      </c>
      <c r="T391" s="47" t="s">
        <v>43</v>
      </c>
      <c r="U391" s="49">
        <v>200000</v>
      </c>
      <c r="V391" s="47" t="s">
        <v>51</v>
      </c>
      <c r="W391" s="47">
        <v>100000</v>
      </c>
      <c r="X391" s="47" t="s">
        <v>44</v>
      </c>
      <c r="Y391" s="70">
        <v>3.7900000000000003E-2</v>
      </c>
      <c r="Z391" s="47">
        <v>29</v>
      </c>
      <c r="AA391" s="47">
        <v>22</v>
      </c>
      <c r="AB391" s="47">
        <v>35</v>
      </c>
      <c r="AC391" s="47">
        <v>64</v>
      </c>
      <c r="AD391" s="47">
        <v>57</v>
      </c>
      <c r="AE391" s="47" t="s">
        <v>60</v>
      </c>
      <c r="AF391" s="47" t="s">
        <v>54</v>
      </c>
      <c r="AG391" s="47" t="s">
        <v>37</v>
      </c>
      <c r="AH391" s="47" t="s">
        <v>39</v>
      </c>
      <c r="AI391" s="47" t="s">
        <v>55</v>
      </c>
      <c r="AJ391" s="47" t="s">
        <v>55</v>
      </c>
      <c r="AK391" s="47" t="s">
        <v>164</v>
      </c>
      <c r="AL391" s="47" t="s">
        <v>45</v>
      </c>
      <c r="AM391" s="160">
        <v>24300</v>
      </c>
      <c r="AN391" s="47" t="s">
        <v>45</v>
      </c>
      <c r="AO391" s="160">
        <v>0</v>
      </c>
      <c r="AP391" s="160">
        <v>24300</v>
      </c>
      <c r="AQ391" s="47" t="s">
        <v>37</v>
      </c>
      <c r="AR391" s="47" t="s">
        <v>37</v>
      </c>
      <c r="AS391" s="49" t="s">
        <v>43</v>
      </c>
      <c r="AT391" s="47" t="s">
        <v>41</v>
      </c>
      <c r="AU391" s="47" t="s">
        <v>42</v>
      </c>
      <c r="AV391" s="73">
        <v>3</v>
      </c>
      <c r="AW391" s="47" t="s">
        <v>870</v>
      </c>
      <c r="AX391" s="47">
        <v>1901</v>
      </c>
      <c r="AY391" s="47" t="s">
        <v>37</v>
      </c>
      <c r="AZ391" s="47" t="s">
        <v>43</v>
      </c>
      <c r="BA391" s="47" t="s">
        <v>871</v>
      </c>
      <c r="BB391" s="47" t="s">
        <v>39</v>
      </c>
    </row>
    <row r="392" spans="1:54" s="14" customFormat="1" ht="48" x14ac:dyDescent="0.25">
      <c r="A392" s="73">
        <v>9001379001</v>
      </c>
      <c r="B392" s="47" t="s">
        <v>755</v>
      </c>
      <c r="C392" s="144">
        <v>42491</v>
      </c>
      <c r="D392" s="47" t="s">
        <v>62</v>
      </c>
      <c r="E392" s="48"/>
      <c r="F392" s="48" t="s">
        <v>48</v>
      </c>
      <c r="G392" s="48" t="s">
        <v>48</v>
      </c>
      <c r="H392" s="48" t="s">
        <v>818</v>
      </c>
      <c r="I392" s="47" t="s">
        <v>81</v>
      </c>
      <c r="J392" s="47" t="s">
        <v>37</v>
      </c>
      <c r="K392" s="47" t="s">
        <v>1195</v>
      </c>
      <c r="L392" s="47" t="s">
        <v>819</v>
      </c>
      <c r="M392" s="47" t="s">
        <v>38</v>
      </c>
      <c r="N392" s="49">
        <v>115000</v>
      </c>
      <c r="O392" s="49">
        <v>115999</v>
      </c>
      <c r="P392" s="70">
        <v>0.64443879999999998</v>
      </c>
      <c r="Q392" s="49">
        <v>180000</v>
      </c>
      <c r="R392" s="47" t="s">
        <v>37</v>
      </c>
      <c r="S392" s="47" t="s">
        <v>43</v>
      </c>
      <c r="T392" s="47" t="s">
        <v>43</v>
      </c>
      <c r="U392" s="49">
        <v>180000</v>
      </c>
      <c r="V392" s="47" t="s">
        <v>51</v>
      </c>
      <c r="W392" s="47" t="s">
        <v>43</v>
      </c>
      <c r="X392" s="47" t="s">
        <v>44</v>
      </c>
      <c r="Y392" s="70">
        <v>3.3399999999999999E-2</v>
      </c>
      <c r="Z392" s="47">
        <v>44</v>
      </c>
      <c r="AA392" s="47" t="s">
        <v>43</v>
      </c>
      <c r="AB392" s="47">
        <v>23</v>
      </c>
      <c r="AC392" s="47">
        <v>67</v>
      </c>
      <c r="AD392" s="47" t="s">
        <v>43</v>
      </c>
      <c r="AE392" s="47" t="s">
        <v>60</v>
      </c>
      <c r="AF392" s="47" t="s">
        <v>43</v>
      </c>
      <c r="AG392" s="47" t="s">
        <v>37</v>
      </c>
      <c r="AH392" s="47" t="s">
        <v>37</v>
      </c>
      <c r="AI392" s="47" t="s">
        <v>55</v>
      </c>
      <c r="AJ392" s="47" t="s">
        <v>43</v>
      </c>
      <c r="AK392" s="47" t="s">
        <v>43</v>
      </c>
      <c r="AL392" s="47" t="s">
        <v>201</v>
      </c>
      <c r="AM392" s="160">
        <v>58650</v>
      </c>
      <c r="AN392" s="47" t="s">
        <v>43</v>
      </c>
      <c r="AO392" s="160">
        <v>0</v>
      </c>
      <c r="AP392" s="160">
        <v>58650</v>
      </c>
      <c r="AQ392" s="47" t="s">
        <v>37</v>
      </c>
      <c r="AR392" s="47" t="s">
        <v>37</v>
      </c>
      <c r="AS392" s="49" t="s">
        <v>43</v>
      </c>
      <c r="AT392" s="47" t="s">
        <v>41</v>
      </c>
      <c r="AU392" s="47" t="s">
        <v>42</v>
      </c>
      <c r="AV392" s="73">
        <v>3</v>
      </c>
      <c r="AW392" s="47" t="s">
        <v>820</v>
      </c>
      <c r="AX392" s="47">
        <v>1900</v>
      </c>
      <c r="AY392" s="47" t="s">
        <v>37</v>
      </c>
      <c r="AZ392" s="47" t="s">
        <v>43</v>
      </c>
      <c r="BA392" s="47" t="s">
        <v>821</v>
      </c>
      <c r="BB392" s="47" t="s">
        <v>39</v>
      </c>
    </row>
    <row r="393" spans="1:54" s="14" customFormat="1" ht="60" x14ac:dyDescent="0.25">
      <c r="A393" s="73">
        <v>9001379056</v>
      </c>
      <c r="B393" s="47" t="s">
        <v>756</v>
      </c>
      <c r="C393" s="144">
        <v>42491</v>
      </c>
      <c r="D393" s="47" t="s">
        <v>62</v>
      </c>
      <c r="E393" s="48" t="s">
        <v>48</v>
      </c>
      <c r="F393" s="48" t="s">
        <v>48</v>
      </c>
      <c r="G393" s="48" t="s">
        <v>48</v>
      </c>
      <c r="H393" s="48" t="s">
        <v>1177</v>
      </c>
      <c r="I393" s="47" t="s">
        <v>191</v>
      </c>
      <c r="J393" s="47" t="s">
        <v>37</v>
      </c>
      <c r="K393" s="47" t="s">
        <v>48</v>
      </c>
      <c r="L393" s="47" t="s">
        <v>1178</v>
      </c>
      <c r="M393" s="47" t="s">
        <v>38</v>
      </c>
      <c r="N393" s="49">
        <v>87500</v>
      </c>
      <c r="O393" s="49">
        <v>89250</v>
      </c>
      <c r="P393" s="70">
        <v>0.71399999999999997</v>
      </c>
      <c r="Q393" s="49">
        <v>125000</v>
      </c>
      <c r="R393" s="47" t="s">
        <v>39</v>
      </c>
      <c r="S393" s="47" t="s">
        <v>78</v>
      </c>
      <c r="T393" s="47">
        <v>1.4961101000000001</v>
      </c>
      <c r="U393" s="49">
        <v>125000</v>
      </c>
      <c r="V393" s="47" t="s">
        <v>51</v>
      </c>
      <c r="W393" s="47" t="s">
        <v>43</v>
      </c>
      <c r="X393" s="47" t="s">
        <v>77</v>
      </c>
      <c r="Y393" s="70">
        <v>3.8899999999999997E-2</v>
      </c>
      <c r="Z393" s="47">
        <v>54</v>
      </c>
      <c r="AA393" s="47" t="s">
        <v>43</v>
      </c>
      <c r="AB393" s="47">
        <v>21</v>
      </c>
      <c r="AC393" s="47">
        <v>75</v>
      </c>
      <c r="AD393" s="47" t="s">
        <v>43</v>
      </c>
      <c r="AE393" s="47" t="s">
        <v>53</v>
      </c>
      <c r="AF393" s="47" t="s">
        <v>43</v>
      </c>
      <c r="AG393" s="47" t="s">
        <v>43</v>
      </c>
      <c r="AH393" s="47" t="s">
        <v>37</v>
      </c>
      <c r="AI393" s="47" t="s">
        <v>55</v>
      </c>
      <c r="AJ393" s="47" t="s">
        <v>43</v>
      </c>
      <c r="AK393" s="47" t="s">
        <v>43</v>
      </c>
      <c r="AL393" s="47" t="s">
        <v>43</v>
      </c>
      <c r="AM393" s="160" t="s">
        <v>66</v>
      </c>
      <c r="AN393" s="47" t="s">
        <v>43</v>
      </c>
      <c r="AO393" s="160">
        <v>0</v>
      </c>
      <c r="AP393" s="160">
        <v>0</v>
      </c>
      <c r="AQ393" s="47" t="s">
        <v>37</v>
      </c>
      <c r="AR393" s="47" t="s">
        <v>37</v>
      </c>
      <c r="AS393" s="49" t="s">
        <v>43</v>
      </c>
      <c r="AT393" s="47" t="s">
        <v>75</v>
      </c>
      <c r="AU393" s="47" t="s">
        <v>76</v>
      </c>
      <c r="AV393" s="73">
        <v>2</v>
      </c>
      <c r="AW393" s="47" t="s">
        <v>1179</v>
      </c>
      <c r="AX393" s="47">
        <v>2005</v>
      </c>
      <c r="AY393" s="47" t="s">
        <v>39</v>
      </c>
      <c r="AZ393" s="47">
        <v>114</v>
      </c>
      <c r="BA393" s="47" t="s">
        <v>1180</v>
      </c>
      <c r="BB393" s="47" t="s">
        <v>39</v>
      </c>
    </row>
    <row r="394" spans="1:54" s="14" customFormat="1" ht="84" x14ac:dyDescent="0.25">
      <c r="A394" s="73">
        <v>9001379125</v>
      </c>
      <c r="B394" s="47" t="s">
        <v>757</v>
      </c>
      <c r="C394" s="144">
        <v>42491</v>
      </c>
      <c r="D394" s="47" t="s">
        <v>264</v>
      </c>
      <c r="E394" s="48" t="s">
        <v>48</v>
      </c>
      <c r="F394" s="48" t="s">
        <v>48</v>
      </c>
      <c r="G394" s="48" t="s">
        <v>1062</v>
      </c>
      <c r="H394" s="48" t="s">
        <v>1063</v>
      </c>
      <c r="I394" s="47" t="s">
        <v>165</v>
      </c>
      <c r="J394" s="47" t="s">
        <v>37</v>
      </c>
      <c r="K394" s="47" t="s">
        <v>48</v>
      </c>
      <c r="L394" s="47" t="s">
        <v>1064</v>
      </c>
      <c r="M394" s="47" t="s">
        <v>57</v>
      </c>
      <c r="N394" s="49">
        <v>148000</v>
      </c>
      <c r="O394" s="49">
        <v>149299</v>
      </c>
      <c r="P394" s="70">
        <v>0.83875840000000002</v>
      </c>
      <c r="Q394" s="49">
        <v>178000</v>
      </c>
      <c r="R394" s="47" t="s">
        <v>37</v>
      </c>
      <c r="S394" s="47" t="s">
        <v>43</v>
      </c>
      <c r="T394" s="47" t="s">
        <v>43</v>
      </c>
      <c r="U394" s="49" t="s">
        <v>43</v>
      </c>
      <c r="V394" s="47" t="s">
        <v>43</v>
      </c>
      <c r="W394" s="47" t="s">
        <v>43</v>
      </c>
      <c r="X394" s="47" t="s">
        <v>44</v>
      </c>
      <c r="Y394" s="70">
        <v>4.4900000000000002E-2</v>
      </c>
      <c r="Z394" s="47">
        <v>33</v>
      </c>
      <c r="AA394" s="47" t="s">
        <v>43</v>
      </c>
      <c r="AB394" s="47">
        <v>30</v>
      </c>
      <c r="AC394" s="47">
        <v>63</v>
      </c>
      <c r="AD394" s="47" t="s">
        <v>43</v>
      </c>
      <c r="AE394" s="47" t="s">
        <v>53</v>
      </c>
      <c r="AF394" s="47" t="s">
        <v>43</v>
      </c>
      <c r="AG394" s="47" t="s">
        <v>37</v>
      </c>
      <c r="AH394" s="47" t="s">
        <v>43</v>
      </c>
      <c r="AI394" s="47" t="s">
        <v>55</v>
      </c>
      <c r="AJ394" s="47" t="s">
        <v>43</v>
      </c>
      <c r="AK394" s="47" t="s">
        <v>43</v>
      </c>
      <c r="AL394" s="47" t="s">
        <v>65</v>
      </c>
      <c r="AM394" s="160">
        <v>56070</v>
      </c>
      <c r="AN394" s="47" t="s">
        <v>43</v>
      </c>
      <c r="AO394" s="160">
        <v>0</v>
      </c>
      <c r="AP394" s="160">
        <v>56070</v>
      </c>
      <c r="AQ394" s="47" t="s">
        <v>37</v>
      </c>
      <c r="AR394" s="47" t="s">
        <v>37</v>
      </c>
      <c r="AS394" s="49">
        <v>0</v>
      </c>
      <c r="AT394" s="47" t="s">
        <v>41</v>
      </c>
      <c r="AU394" s="47" t="s">
        <v>52</v>
      </c>
      <c r="AV394" s="73">
        <v>3</v>
      </c>
      <c r="AW394" s="47" t="s">
        <v>1065</v>
      </c>
      <c r="AX394" s="47">
        <v>1973</v>
      </c>
      <c r="AY394" s="47" t="s">
        <v>37</v>
      </c>
      <c r="AZ394" s="47" t="s">
        <v>43</v>
      </c>
      <c r="BA394" s="47" t="s">
        <v>1066</v>
      </c>
      <c r="BB394" s="47" t="s">
        <v>39</v>
      </c>
    </row>
    <row r="395" spans="1:54" s="14" customFormat="1" ht="36" x14ac:dyDescent="0.25">
      <c r="A395" s="73">
        <v>9001379133</v>
      </c>
      <c r="B395" s="47" t="s">
        <v>758</v>
      </c>
      <c r="C395" s="144">
        <v>42491</v>
      </c>
      <c r="D395" s="47" t="s">
        <v>264</v>
      </c>
      <c r="E395" s="48" t="s">
        <v>48</v>
      </c>
      <c r="F395" s="48" t="s">
        <v>48</v>
      </c>
      <c r="G395" s="48" t="s">
        <v>967</v>
      </c>
      <c r="H395" s="48" t="s">
        <v>48</v>
      </c>
      <c r="I395" s="47" t="s">
        <v>700</v>
      </c>
      <c r="J395" s="47" t="s">
        <v>37</v>
      </c>
      <c r="K395" s="47" t="s">
        <v>968</v>
      </c>
      <c r="L395" s="47" t="s">
        <v>969</v>
      </c>
      <c r="M395" s="47" t="s">
        <v>38</v>
      </c>
      <c r="N395" s="49">
        <v>104000</v>
      </c>
      <c r="O395" s="49">
        <v>104000</v>
      </c>
      <c r="P395" s="70">
        <v>0.77611940000000001</v>
      </c>
      <c r="Q395" s="49">
        <v>134000</v>
      </c>
      <c r="R395" s="47" t="s">
        <v>37</v>
      </c>
      <c r="S395" s="47" t="s">
        <v>43</v>
      </c>
      <c r="T395" s="47" t="s">
        <v>43</v>
      </c>
      <c r="U395" s="49">
        <v>134000</v>
      </c>
      <c r="V395" s="47" t="s">
        <v>51</v>
      </c>
      <c r="W395" s="47">
        <v>30000</v>
      </c>
      <c r="X395" s="47" t="s">
        <v>44</v>
      </c>
      <c r="Y395" s="70">
        <v>4.5900000000000003E-2</v>
      </c>
      <c r="Z395" s="47">
        <v>29</v>
      </c>
      <c r="AA395" s="47" t="s">
        <v>43</v>
      </c>
      <c r="AB395" s="47">
        <v>35</v>
      </c>
      <c r="AC395" s="47">
        <v>64</v>
      </c>
      <c r="AD395" s="47" t="s">
        <v>43</v>
      </c>
      <c r="AE395" s="47" t="s">
        <v>49</v>
      </c>
      <c r="AF395" s="47" t="s">
        <v>43</v>
      </c>
      <c r="AG395" s="47" t="s">
        <v>37</v>
      </c>
      <c r="AH395" s="47" t="s">
        <v>39</v>
      </c>
      <c r="AI395" s="47" t="s">
        <v>55</v>
      </c>
      <c r="AJ395" s="47" t="s">
        <v>43</v>
      </c>
      <c r="AK395" s="47" t="s">
        <v>43</v>
      </c>
      <c r="AL395" s="47" t="s">
        <v>45</v>
      </c>
      <c r="AM395" s="160">
        <v>30750</v>
      </c>
      <c r="AN395" s="47" t="s">
        <v>43</v>
      </c>
      <c r="AO395" s="160">
        <v>0</v>
      </c>
      <c r="AP395" s="160">
        <v>30750</v>
      </c>
      <c r="AQ395" s="47" t="s">
        <v>37</v>
      </c>
      <c r="AR395" s="47" t="s">
        <v>37</v>
      </c>
      <c r="AS395" s="49" t="s">
        <v>43</v>
      </c>
      <c r="AT395" s="47" t="s">
        <v>41</v>
      </c>
      <c r="AU395" s="47" t="s">
        <v>42</v>
      </c>
      <c r="AV395" s="73">
        <v>2</v>
      </c>
      <c r="AW395" s="47" t="s">
        <v>970</v>
      </c>
      <c r="AX395" s="47">
        <v>1930</v>
      </c>
      <c r="AY395" s="47" t="s">
        <v>37</v>
      </c>
      <c r="AZ395" s="47" t="s">
        <v>43</v>
      </c>
      <c r="BA395" s="47" t="s">
        <v>971</v>
      </c>
      <c r="BB395" s="47" t="s">
        <v>39</v>
      </c>
    </row>
    <row r="396" spans="1:54" s="14" customFormat="1" ht="36" x14ac:dyDescent="0.25">
      <c r="A396" s="73">
        <v>9001379149</v>
      </c>
      <c r="B396" s="47" t="s">
        <v>759</v>
      </c>
      <c r="C396" s="144">
        <v>42491</v>
      </c>
      <c r="D396" s="47" t="s">
        <v>62</v>
      </c>
      <c r="E396" s="48" t="s">
        <v>48</v>
      </c>
      <c r="F396" s="48" t="s">
        <v>48</v>
      </c>
      <c r="G396" s="48" t="s">
        <v>48</v>
      </c>
      <c r="H396" s="48" t="s">
        <v>89</v>
      </c>
      <c r="I396" s="47" t="s">
        <v>277</v>
      </c>
      <c r="J396" s="47" t="s">
        <v>37</v>
      </c>
      <c r="K396" s="47" t="s">
        <v>48</v>
      </c>
      <c r="L396" s="47" t="s">
        <v>872</v>
      </c>
      <c r="M396" s="47" t="s">
        <v>57</v>
      </c>
      <c r="N396" s="49">
        <v>248500</v>
      </c>
      <c r="O396" s="49">
        <v>248500</v>
      </c>
      <c r="P396" s="70">
        <v>0.73088229999999998</v>
      </c>
      <c r="Q396" s="49">
        <v>340000</v>
      </c>
      <c r="R396" s="47" t="s">
        <v>37</v>
      </c>
      <c r="S396" s="47" t="s">
        <v>43</v>
      </c>
      <c r="T396" s="47" t="s">
        <v>43</v>
      </c>
      <c r="U396" s="49" t="s">
        <v>43</v>
      </c>
      <c r="V396" s="47" t="s">
        <v>43</v>
      </c>
      <c r="W396" s="47" t="s">
        <v>43</v>
      </c>
      <c r="X396" s="47" t="s">
        <v>44</v>
      </c>
      <c r="Y396" s="70">
        <v>3.8899999999999997E-2</v>
      </c>
      <c r="Z396" s="47">
        <v>39</v>
      </c>
      <c r="AA396" s="47">
        <v>36</v>
      </c>
      <c r="AB396" s="47">
        <v>28</v>
      </c>
      <c r="AC396" s="47">
        <v>67</v>
      </c>
      <c r="AD396" s="47">
        <v>64</v>
      </c>
      <c r="AE396" s="47" t="s">
        <v>53</v>
      </c>
      <c r="AF396" s="47" t="s">
        <v>53</v>
      </c>
      <c r="AG396" s="47" t="s">
        <v>37</v>
      </c>
      <c r="AH396" s="47" t="s">
        <v>43</v>
      </c>
      <c r="AI396" s="47" t="s">
        <v>40</v>
      </c>
      <c r="AJ396" s="47" t="s">
        <v>40</v>
      </c>
      <c r="AK396" s="47" t="s">
        <v>50</v>
      </c>
      <c r="AL396" s="47" t="s">
        <v>45</v>
      </c>
      <c r="AM396" s="160">
        <v>36522</v>
      </c>
      <c r="AN396" s="47" t="s">
        <v>45</v>
      </c>
      <c r="AO396" s="160">
        <v>40484</v>
      </c>
      <c r="AP396" s="160">
        <v>77006</v>
      </c>
      <c r="AQ396" s="47" t="s">
        <v>37</v>
      </c>
      <c r="AR396" s="47" t="s">
        <v>37</v>
      </c>
      <c r="AS396" s="49" t="s">
        <v>43</v>
      </c>
      <c r="AT396" s="47" t="s">
        <v>41</v>
      </c>
      <c r="AU396" s="47" t="s">
        <v>52</v>
      </c>
      <c r="AV396" s="73">
        <v>3</v>
      </c>
      <c r="AW396" s="47" t="s">
        <v>873</v>
      </c>
      <c r="AX396" s="47">
        <v>1900</v>
      </c>
      <c r="AY396" s="47" t="s">
        <v>37</v>
      </c>
      <c r="AZ396" s="47" t="s">
        <v>43</v>
      </c>
      <c r="BA396" s="47" t="s">
        <v>874</v>
      </c>
      <c r="BB396" s="47" t="s">
        <v>39</v>
      </c>
    </row>
    <row r="397" spans="1:54" s="14" customFormat="1" ht="36" x14ac:dyDescent="0.25">
      <c r="A397" s="73">
        <v>9001379153</v>
      </c>
      <c r="B397" s="47" t="s">
        <v>760</v>
      </c>
      <c r="C397" s="144">
        <v>42491</v>
      </c>
      <c r="D397" s="47" t="s">
        <v>62</v>
      </c>
      <c r="E397" s="48" t="s">
        <v>48</v>
      </c>
      <c r="F397" s="48" t="s">
        <v>48</v>
      </c>
      <c r="G397" s="48" t="s">
        <v>48</v>
      </c>
      <c r="H397" s="48" t="s">
        <v>91</v>
      </c>
      <c r="I397" s="47" t="s">
        <v>81</v>
      </c>
      <c r="J397" s="47" t="s">
        <v>37</v>
      </c>
      <c r="K397" s="47" t="s">
        <v>955</v>
      </c>
      <c r="L397" s="47" t="s">
        <v>956</v>
      </c>
      <c r="M397" s="47" t="s">
        <v>57</v>
      </c>
      <c r="N397" s="49">
        <v>63750</v>
      </c>
      <c r="O397" s="49">
        <v>65025</v>
      </c>
      <c r="P397" s="70">
        <v>0.76500000000000001</v>
      </c>
      <c r="Q397" s="49">
        <v>85000</v>
      </c>
      <c r="R397" s="47" t="s">
        <v>39</v>
      </c>
      <c r="S397" s="47" t="s">
        <v>79</v>
      </c>
      <c r="T397" s="47">
        <v>1.5937992000000001</v>
      </c>
      <c r="U397" s="49" t="s">
        <v>43</v>
      </c>
      <c r="V397" s="47" t="s">
        <v>43</v>
      </c>
      <c r="W397" s="47" t="s">
        <v>43</v>
      </c>
      <c r="X397" s="47" t="s">
        <v>77</v>
      </c>
      <c r="Y397" s="70">
        <v>4.0899999999999999E-2</v>
      </c>
      <c r="Z397" s="47">
        <v>39</v>
      </c>
      <c r="AA397" s="47" t="s">
        <v>43</v>
      </c>
      <c r="AB397" s="47">
        <v>20</v>
      </c>
      <c r="AC397" s="47">
        <v>59</v>
      </c>
      <c r="AD397" s="47" t="s">
        <v>43</v>
      </c>
      <c r="AE397" s="47" t="s">
        <v>53</v>
      </c>
      <c r="AF397" s="47" t="s">
        <v>43</v>
      </c>
      <c r="AG397" s="47" t="s">
        <v>43</v>
      </c>
      <c r="AH397" s="47" t="s">
        <v>43</v>
      </c>
      <c r="AI397" s="47" t="s">
        <v>64</v>
      </c>
      <c r="AJ397" s="47" t="s">
        <v>43</v>
      </c>
      <c r="AK397" s="47" t="s">
        <v>43</v>
      </c>
      <c r="AL397" s="47" t="s">
        <v>43</v>
      </c>
      <c r="AM397" s="160" t="s">
        <v>66</v>
      </c>
      <c r="AN397" s="47" t="s">
        <v>43</v>
      </c>
      <c r="AO397" s="160">
        <v>0</v>
      </c>
      <c r="AP397" s="160">
        <v>0</v>
      </c>
      <c r="AQ397" s="47" t="s">
        <v>37</v>
      </c>
      <c r="AR397" s="47" t="s">
        <v>37</v>
      </c>
      <c r="AS397" s="49">
        <v>0</v>
      </c>
      <c r="AT397" s="47" t="s">
        <v>41</v>
      </c>
      <c r="AU397" s="47" t="s">
        <v>42</v>
      </c>
      <c r="AV397" s="73">
        <v>2</v>
      </c>
      <c r="AW397" s="47" t="s">
        <v>957</v>
      </c>
      <c r="AX397" s="47">
        <v>1900</v>
      </c>
      <c r="AY397" s="47" t="s">
        <v>37</v>
      </c>
      <c r="AZ397" s="47" t="s">
        <v>43</v>
      </c>
      <c r="BA397" s="47" t="s">
        <v>958</v>
      </c>
      <c r="BB397" s="47" t="s">
        <v>39</v>
      </c>
    </row>
    <row r="398" spans="1:54" s="14" customFormat="1" ht="60" x14ac:dyDescent="0.25">
      <c r="A398" s="73">
        <v>9001379171</v>
      </c>
      <c r="B398" s="47" t="s">
        <v>761</v>
      </c>
      <c r="C398" s="144">
        <v>42491</v>
      </c>
      <c r="D398" s="47" t="s">
        <v>264</v>
      </c>
      <c r="E398" s="48" t="s">
        <v>48</v>
      </c>
      <c r="F398" s="48" t="s">
        <v>48</v>
      </c>
      <c r="G398" s="48" t="s">
        <v>1135</v>
      </c>
      <c r="H398" s="48" t="s">
        <v>92</v>
      </c>
      <c r="I398" s="47" t="s">
        <v>81</v>
      </c>
      <c r="J398" s="47" t="s">
        <v>37</v>
      </c>
      <c r="K398" s="47" t="s">
        <v>1136</v>
      </c>
      <c r="L398" s="47" t="s">
        <v>1137</v>
      </c>
      <c r="M398" s="47" t="s">
        <v>38</v>
      </c>
      <c r="N398" s="49">
        <v>153268</v>
      </c>
      <c r="O398" s="49">
        <v>154267</v>
      </c>
      <c r="P398" s="70">
        <v>0.35876039999999998</v>
      </c>
      <c r="Q398" s="49">
        <v>430000</v>
      </c>
      <c r="R398" s="47" t="s">
        <v>37</v>
      </c>
      <c r="S398" s="47" t="s">
        <v>43</v>
      </c>
      <c r="T398" s="47" t="s">
        <v>43</v>
      </c>
      <c r="U398" s="49">
        <v>432000</v>
      </c>
      <c r="V398" s="47" t="s">
        <v>51</v>
      </c>
      <c r="W398" s="47">
        <v>278732</v>
      </c>
      <c r="X398" s="47" t="s">
        <v>44</v>
      </c>
      <c r="Y398" s="70">
        <v>3.3399999999999999E-2</v>
      </c>
      <c r="Z398" s="47">
        <v>28</v>
      </c>
      <c r="AA398" s="47">
        <v>28</v>
      </c>
      <c r="AB398" s="47">
        <v>25</v>
      </c>
      <c r="AC398" s="47">
        <v>53</v>
      </c>
      <c r="AD398" s="47">
        <v>53</v>
      </c>
      <c r="AE398" s="47" t="s">
        <v>60</v>
      </c>
      <c r="AF398" s="47" t="s">
        <v>54</v>
      </c>
      <c r="AG398" s="47" t="s">
        <v>37</v>
      </c>
      <c r="AH398" s="47" t="s">
        <v>39</v>
      </c>
      <c r="AI398" s="47" t="s">
        <v>40</v>
      </c>
      <c r="AJ398" s="47" t="s">
        <v>40</v>
      </c>
      <c r="AK398" s="47" t="s">
        <v>50</v>
      </c>
      <c r="AL398" s="47" t="s">
        <v>45</v>
      </c>
      <c r="AM398" s="160">
        <v>19777</v>
      </c>
      <c r="AN398" s="47" t="s">
        <v>45</v>
      </c>
      <c r="AO398" s="160">
        <v>18999</v>
      </c>
      <c r="AP398" s="160">
        <v>38776</v>
      </c>
      <c r="AQ398" s="47" t="s">
        <v>37</v>
      </c>
      <c r="AR398" s="47" t="s">
        <v>37</v>
      </c>
      <c r="AS398" s="49" t="s">
        <v>43</v>
      </c>
      <c r="AT398" s="47" t="s">
        <v>41</v>
      </c>
      <c r="AU398" s="47" t="s">
        <v>42</v>
      </c>
      <c r="AV398" s="73">
        <v>3</v>
      </c>
      <c r="AW398" s="47" t="s">
        <v>1138</v>
      </c>
      <c r="AX398" s="47">
        <v>2016</v>
      </c>
      <c r="AY398" s="47" t="s">
        <v>37</v>
      </c>
      <c r="AZ398" s="47" t="s">
        <v>43</v>
      </c>
      <c r="BA398" s="47" t="s">
        <v>1139</v>
      </c>
      <c r="BB398" s="47" t="s">
        <v>39</v>
      </c>
    </row>
    <row r="399" spans="1:54" s="14" customFormat="1" ht="36" x14ac:dyDescent="0.25">
      <c r="A399" s="73">
        <v>9001379220</v>
      </c>
      <c r="B399" s="47" t="s">
        <v>762</v>
      </c>
      <c r="C399" s="144">
        <v>42491</v>
      </c>
      <c r="D399" s="47" t="s">
        <v>62</v>
      </c>
      <c r="E399" s="48" t="s">
        <v>48</v>
      </c>
      <c r="F399" s="48" t="s">
        <v>48</v>
      </c>
      <c r="G399" s="48" t="s">
        <v>48</v>
      </c>
      <c r="H399" s="48" t="s">
        <v>89</v>
      </c>
      <c r="I399" s="47" t="s">
        <v>274</v>
      </c>
      <c r="J399" s="47" t="s">
        <v>37</v>
      </c>
      <c r="K399" s="47" t="s">
        <v>908</v>
      </c>
      <c r="L399" s="47" t="s">
        <v>279</v>
      </c>
      <c r="M399" s="47" t="s">
        <v>38</v>
      </c>
      <c r="N399" s="49">
        <v>106250</v>
      </c>
      <c r="O399" s="49">
        <v>106250</v>
      </c>
      <c r="P399" s="70">
        <v>0.85</v>
      </c>
      <c r="Q399" s="49">
        <v>125000</v>
      </c>
      <c r="R399" s="47" t="s">
        <v>37</v>
      </c>
      <c r="S399" s="47" t="s">
        <v>43</v>
      </c>
      <c r="T399" s="47" t="s">
        <v>43</v>
      </c>
      <c r="U399" s="49">
        <v>125000</v>
      </c>
      <c r="V399" s="47" t="s">
        <v>51</v>
      </c>
      <c r="W399" s="47">
        <v>18750</v>
      </c>
      <c r="X399" s="47" t="s">
        <v>44</v>
      </c>
      <c r="Y399" s="70">
        <v>4.99E-2</v>
      </c>
      <c r="Z399" s="47">
        <v>29</v>
      </c>
      <c r="AA399" s="47">
        <v>29</v>
      </c>
      <c r="AB399" s="47">
        <v>25</v>
      </c>
      <c r="AC399" s="47">
        <v>54</v>
      </c>
      <c r="AD399" s="47">
        <v>54</v>
      </c>
      <c r="AE399" s="47" t="s">
        <v>49</v>
      </c>
      <c r="AF399" s="47" t="s">
        <v>49</v>
      </c>
      <c r="AG399" s="47" t="s">
        <v>37</v>
      </c>
      <c r="AH399" s="47" t="s">
        <v>39</v>
      </c>
      <c r="AI399" s="47" t="s">
        <v>40</v>
      </c>
      <c r="AJ399" s="47" t="s">
        <v>40</v>
      </c>
      <c r="AK399" s="47" t="s">
        <v>50</v>
      </c>
      <c r="AL399" s="47" t="s">
        <v>45</v>
      </c>
      <c r="AM399" s="160">
        <v>26528.04</v>
      </c>
      <c r="AN399" s="47" t="s">
        <v>45</v>
      </c>
      <c r="AO399" s="160">
        <v>25047</v>
      </c>
      <c r="AP399" s="160">
        <v>51575.040000000001</v>
      </c>
      <c r="AQ399" s="47" t="s">
        <v>37</v>
      </c>
      <c r="AR399" s="47" t="s">
        <v>37</v>
      </c>
      <c r="AS399" s="49" t="s">
        <v>43</v>
      </c>
      <c r="AT399" s="47" t="s">
        <v>41</v>
      </c>
      <c r="AU399" s="47" t="s">
        <v>42</v>
      </c>
      <c r="AV399" s="73">
        <v>3</v>
      </c>
      <c r="AW399" s="47" t="s">
        <v>909</v>
      </c>
      <c r="AX399" s="47">
        <v>1955</v>
      </c>
      <c r="AY399" s="47" t="s">
        <v>37</v>
      </c>
      <c r="AZ399" s="47" t="s">
        <v>43</v>
      </c>
      <c r="BA399" s="47" t="s">
        <v>910</v>
      </c>
      <c r="BB399" s="47" t="s">
        <v>39</v>
      </c>
    </row>
    <row r="400" spans="1:54" s="14" customFormat="1" ht="72" x14ac:dyDescent="0.25">
      <c r="A400" s="73">
        <v>9001379248</v>
      </c>
      <c r="B400" s="47" t="s">
        <v>763</v>
      </c>
      <c r="C400" s="144">
        <v>42491</v>
      </c>
      <c r="D400" s="47" t="s">
        <v>264</v>
      </c>
      <c r="E400" s="48" t="s">
        <v>48</v>
      </c>
      <c r="F400" s="48" t="s">
        <v>48</v>
      </c>
      <c r="G400" s="48" t="s">
        <v>1207</v>
      </c>
      <c r="H400" s="48" t="s">
        <v>89</v>
      </c>
      <c r="I400" s="47" t="s">
        <v>798</v>
      </c>
      <c r="J400" s="47" t="s">
        <v>37</v>
      </c>
      <c r="K400" s="47" t="s">
        <v>936</v>
      </c>
      <c r="L400" s="47" t="s">
        <v>937</v>
      </c>
      <c r="M400" s="47" t="s">
        <v>57</v>
      </c>
      <c r="N400" s="49">
        <v>380000</v>
      </c>
      <c r="O400" s="49">
        <v>380999</v>
      </c>
      <c r="P400" s="70">
        <v>0.44823410000000002</v>
      </c>
      <c r="Q400" s="49">
        <v>850000</v>
      </c>
      <c r="R400" s="47" t="s">
        <v>37</v>
      </c>
      <c r="S400" s="47" t="s">
        <v>43</v>
      </c>
      <c r="T400" s="47" t="s">
        <v>43</v>
      </c>
      <c r="U400" s="49" t="s">
        <v>43</v>
      </c>
      <c r="V400" s="47" t="s">
        <v>43</v>
      </c>
      <c r="W400" s="47" t="s">
        <v>43</v>
      </c>
      <c r="X400" s="47" t="s">
        <v>44</v>
      </c>
      <c r="Y400" s="70">
        <v>3.3399999999999999E-2</v>
      </c>
      <c r="Z400" s="47">
        <v>46</v>
      </c>
      <c r="AA400" s="47">
        <v>41</v>
      </c>
      <c r="AB400" s="47">
        <v>24</v>
      </c>
      <c r="AC400" s="47">
        <v>70</v>
      </c>
      <c r="AD400" s="47">
        <v>65</v>
      </c>
      <c r="AE400" s="47" t="s">
        <v>53</v>
      </c>
      <c r="AF400" s="47" t="s">
        <v>53</v>
      </c>
      <c r="AG400" s="47" t="s">
        <v>39</v>
      </c>
      <c r="AH400" s="47" t="s">
        <v>43</v>
      </c>
      <c r="AI400" s="47" t="s">
        <v>40</v>
      </c>
      <c r="AJ400" s="47" t="s">
        <v>40</v>
      </c>
      <c r="AK400" s="47" t="s">
        <v>50</v>
      </c>
      <c r="AL400" s="47" t="s">
        <v>45</v>
      </c>
      <c r="AM400" s="160">
        <v>34103</v>
      </c>
      <c r="AN400" s="47" t="s">
        <v>45</v>
      </c>
      <c r="AO400" s="160">
        <v>90000</v>
      </c>
      <c r="AP400" s="160">
        <v>124103</v>
      </c>
      <c r="AQ400" s="47" t="s">
        <v>37</v>
      </c>
      <c r="AR400" s="47" t="s">
        <v>37</v>
      </c>
      <c r="AS400" s="49" t="s">
        <v>43</v>
      </c>
      <c r="AT400" s="47" t="s">
        <v>41</v>
      </c>
      <c r="AU400" s="47" t="s">
        <v>58</v>
      </c>
      <c r="AV400" s="73">
        <v>4</v>
      </c>
      <c r="AW400" s="47" t="s">
        <v>938</v>
      </c>
      <c r="AX400" s="47">
        <v>2009</v>
      </c>
      <c r="AY400" s="47" t="s">
        <v>37</v>
      </c>
      <c r="AZ400" s="47" t="s">
        <v>43</v>
      </c>
      <c r="BA400" s="47" t="s">
        <v>939</v>
      </c>
      <c r="BB400" s="47" t="s">
        <v>39</v>
      </c>
    </row>
    <row r="401" spans="1:54" s="14" customFormat="1" ht="120" x14ac:dyDescent="0.25">
      <c r="A401" s="73">
        <v>9001379273</v>
      </c>
      <c r="B401" s="47" t="s">
        <v>764</v>
      </c>
      <c r="C401" s="144">
        <v>42491</v>
      </c>
      <c r="D401" s="47" t="s">
        <v>264</v>
      </c>
      <c r="E401" s="48" t="s">
        <v>48</v>
      </c>
      <c r="F401" s="48" t="s">
        <v>48</v>
      </c>
      <c r="G401" s="48" t="s">
        <v>940</v>
      </c>
      <c r="H401" s="48" t="s">
        <v>941</v>
      </c>
      <c r="I401" s="47" t="s">
        <v>225</v>
      </c>
      <c r="J401" s="47" t="s">
        <v>37</v>
      </c>
      <c r="K401" s="47" t="s">
        <v>942</v>
      </c>
      <c r="L401" s="47" t="s">
        <v>943</v>
      </c>
      <c r="M401" s="47" t="s">
        <v>38</v>
      </c>
      <c r="N401" s="49">
        <v>88825</v>
      </c>
      <c r="O401" s="49">
        <v>88825</v>
      </c>
      <c r="P401" s="70">
        <v>0.85</v>
      </c>
      <c r="Q401" s="49">
        <v>104500</v>
      </c>
      <c r="R401" s="47" t="s">
        <v>37</v>
      </c>
      <c r="S401" s="47" t="s">
        <v>43</v>
      </c>
      <c r="T401" s="47" t="s">
        <v>43</v>
      </c>
      <c r="U401" s="49">
        <v>105500</v>
      </c>
      <c r="V401" s="47" t="s">
        <v>51</v>
      </c>
      <c r="W401" s="47">
        <v>11000</v>
      </c>
      <c r="X401" s="47" t="s">
        <v>44</v>
      </c>
      <c r="Y401" s="70">
        <v>4.99E-2</v>
      </c>
      <c r="Z401" s="47">
        <v>30</v>
      </c>
      <c r="AA401" s="47" t="s">
        <v>43</v>
      </c>
      <c r="AB401" s="47">
        <v>25</v>
      </c>
      <c r="AC401" s="47">
        <v>55</v>
      </c>
      <c r="AD401" s="47" t="s">
        <v>43</v>
      </c>
      <c r="AE401" s="47" t="s">
        <v>60</v>
      </c>
      <c r="AF401" s="47" t="s">
        <v>43</v>
      </c>
      <c r="AG401" s="47" t="s">
        <v>37</v>
      </c>
      <c r="AH401" s="47" t="s">
        <v>37</v>
      </c>
      <c r="AI401" s="47" t="s">
        <v>55</v>
      </c>
      <c r="AJ401" s="47" t="s">
        <v>43</v>
      </c>
      <c r="AK401" s="47" t="s">
        <v>43</v>
      </c>
      <c r="AL401" s="47" t="s">
        <v>65</v>
      </c>
      <c r="AM401" s="160">
        <v>25772</v>
      </c>
      <c r="AN401" s="47" t="s">
        <v>43</v>
      </c>
      <c r="AO401" s="160">
        <v>0</v>
      </c>
      <c r="AP401" s="160">
        <v>25772</v>
      </c>
      <c r="AQ401" s="47" t="s">
        <v>37</v>
      </c>
      <c r="AR401" s="47" t="s">
        <v>37</v>
      </c>
      <c r="AS401" s="49" t="s">
        <v>43</v>
      </c>
      <c r="AT401" s="47" t="s">
        <v>41</v>
      </c>
      <c r="AU401" s="47" t="s">
        <v>52</v>
      </c>
      <c r="AV401" s="73">
        <v>2</v>
      </c>
      <c r="AW401" s="47" t="s">
        <v>944</v>
      </c>
      <c r="AX401" s="47">
        <v>1931</v>
      </c>
      <c r="AY401" s="47" t="s">
        <v>37</v>
      </c>
      <c r="AZ401" s="47" t="s">
        <v>43</v>
      </c>
      <c r="BA401" s="47" t="s">
        <v>945</v>
      </c>
      <c r="BB401" s="47" t="s">
        <v>39</v>
      </c>
    </row>
    <row r="402" spans="1:54" s="14" customFormat="1" ht="168" x14ac:dyDescent="0.25">
      <c r="A402" s="73">
        <v>9001379313</v>
      </c>
      <c r="B402" s="47" t="s">
        <v>765</v>
      </c>
      <c r="C402" s="144">
        <v>42491</v>
      </c>
      <c r="D402" s="47" t="s">
        <v>264</v>
      </c>
      <c r="E402" s="48" t="s">
        <v>48</v>
      </c>
      <c r="F402" s="48" t="s">
        <v>48</v>
      </c>
      <c r="G402" s="48" t="s">
        <v>1210</v>
      </c>
      <c r="H402" s="48" t="s">
        <v>989</v>
      </c>
      <c r="I402" s="47" t="s">
        <v>81</v>
      </c>
      <c r="J402" s="47" t="s">
        <v>37</v>
      </c>
      <c r="K402" s="47" t="s">
        <v>990</v>
      </c>
      <c r="L402" s="47" t="s">
        <v>991</v>
      </c>
      <c r="M402" s="47" t="s">
        <v>38</v>
      </c>
      <c r="N402" s="49">
        <v>116000</v>
      </c>
      <c r="O402" s="49">
        <v>116999</v>
      </c>
      <c r="P402" s="70">
        <v>0.80688959999999998</v>
      </c>
      <c r="Q402" s="49">
        <v>145000</v>
      </c>
      <c r="R402" s="47" t="s">
        <v>37</v>
      </c>
      <c r="S402" s="47" t="s">
        <v>43</v>
      </c>
      <c r="T402" s="47" t="s">
        <v>43</v>
      </c>
      <c r="U402" s="49">
        <v>145000</v>
      </c>
      <c r="V402" s="47" t="s">
        <v>51</v>
      </c>
      <c r="W402" s="47" t="s">
        <v>43</v>
      </c>
      <c r="X402" s="47" t="s">
        <v>44</v>
      </c>
      <c r="Y402" s="70">
        <v>3.9399999999999998E-2</v>
      </c>
      <c r="Z402" s="47">
        <v>34</v>
      </c>
      <c r="AA402" s="47" t="s">
        <v>43</v>
      </c>
      <c r="AB402" s="47">
        <v>30</v>
      </c>
      <c r="AC402" s="47">
        <v>64</v>
      </c>
      <c r="AD402" s="47" t="s">
        <v>43</v>
      </c>
      <c r="AE402" s="47" t="s">
        <v>49</v>
      </c>
      <c r="AF402" s="47" t="s">
        <v>43</v>
      </c>
      <c r="AG402" s="47" t="s">
        <v>37</v>
      </c>
      <c r="AH402" s="47" t="s">
        <v>39</v>
      </c>
      <c r="AI402" s="47" t="s">
        <v>40</v>
      </c>
      <c r="AJ402" s="47" t="s">
        <v>43</v>
      </c>
      <c r="AK402" s="47" t="s">
        <v>43</v>
      </c>
      <c r="AL402" s="47" t="s">
        <v>65</v>
      </c>
      <c r="AM402" s="160">
        <v>30461</v>
      </c>
      <c r="AN402" s="47" t="s">
        <v>43</v>
      </c>
      <c r="AO402" s="160">
        <v>0</v>
      </c>
      <c r="AP402" s="160">
        <v>30461</v>
      </c>
      <c r="AQ402" s="47" t="s">
        <v>39</v>
      </c>
      <c r="AR402" s="47" t="s">
        <v>39</v>
      </c>
      <c r="AS402" s="49" t="s">
        <v>43</v>
      </c>
      <c r="AT402" s="47" t="s">
        <v>41</v>
      </c>
      <c r="AU402" s="47" t="s">
        <v>42</v>
      </c>
      <c r="AV402" s="73">
        <v>2</v>
      </c>
      <c r="AW402" s="47" t="s">
        <v>992</v>
      </c>
      <c r="AX402" s="47">
        <v>1910</v>
      </c>
      <c r="AY402" s="47" t="s">
        <v>37</v>
      </c>
      <c r="AZ402" s="47" t="s">
        <v>43</v>
      </c>
      <c r="BA402" s="47" t="s">
        <v>993</v>
      </c>
      <c r="BB402" s="47" t="s">
        <v>39</v>
      </c>
    </row>
    <row r="403" spans="1:54" s="14" customFormat="1" ht="228" x14ac:dyDescent="0.25">
      <c r="A403" s="73">
        <v>9001379379</v>
      </c>
      <c r="B403" s="47" t="s">
        <v>766</v>
      </c>
      <c r="C403" s="144">
        <v>42491</v>
      </c>
      <c r="D403" s="47" t="s">
        <v>264</v>
      </c>
      <c r="E403" s="48" t="s">
        <v>48</v>
      </c>
      <c r="F403" s="48" t="s">
        <v>48</v>
      </c>
      <c r="G403" s="48" t="s">
        <v>1201</v>
      </c>
      <c r="H403" s="48" t="s">
        <v>928</v>
      </c>
      <c r="I403" s="47" t="s">
        <v>47</v>
      </c>
      <c r="J403" s="47" t="s">
        <v>37</v>
      </c>
      <c r="K403" s="47" t="s">
        <v>929</v>
      </c>
      <c r="L403" s="47" t="s">
        <v>930</v>
      </c>
      <c r="M403" s="47" t="s">
        <v>38</v>
      </c>
      <c r="N403" s="49">
        <v>174950</v>
      </c>
      <c r="O403" s="49">
        <v>174950</v>
      </c>
      <c r="P403" s="70">
        <v>0.74462649999999997</v>
      </c>
      <c r="Q403" s="49">
        <v>234950</v>
      </c>
      <c r="R403" s="47" t="s">
        <v>37</v>
      </c>
      <c r="S403" s="47" t="s">
        <v>43</v>
      </c>
      <c r="T403" s="47" t="s">
        <v>43</v>
      </c>
      <c r="U403" s="49">
        <v>234950</v>
      </c>
      <c r="V403" s="47" t="s">
        <v>51</v>
      </c>
      <c r="W403" s="47" t="s">
        <v>43</v>
      </c>
      <c r="X403" s="47" t="s">
        <v>44</v>
      </c>
      <c r="Y403" s="70">
        <v>3.8899999999999997E-2</v>
      </c>
      <c r="Z403" s="47">
        <v>50</v>
      </c>
      <c r="AA403" s="47">
        <v>47</v>
      </c>
      <c r="AB403" s="47">
        <v>17</v>
      </c>
      <c r="AC403" s="47">
        <v>67</v>
      </c>
      <c r="AD403" s="47">
        <v>64</v>
      </c>
      <c r="AE403" s="47" t="s">
        <v>53</v>
      </c>
      <c r="AF403" s="47" t="s">
        <v>53</v>
      </c>
      <c r="AG403" s="47" t="s">
        <v>37</v>
      </c>
      <c r="AH403" s="47" t="s">
        <v>37</v>
      </c>
      <c r="AI403" s="47" t="s">
        <v>40</v>
      </c>
      <c r="AJ403" s="47" t="s">
        <v>40</v>
      </c>
      <c r="AK403" s="47" t="s">
        <v>50</v>
      </c>
      <c r="AL403" s="47" t="s">
        <v>45</v>
      </c>
      <c r="AM403" s="160">
        <v>72140</v>
      </c>
      <c r="AN403" s="47" t="s">
        <v>45</v>
      </c>
      <c r="AO403" s="160">
        <v>3695.16</v>
      </c>
      <c r="AP403" s="160">
        <v>75835.16</v>
      </c>
      <c r="AQ403" s="47" t="s">
        <v>37</v>
      </c>
      <c r="AR403" s="47" t="s">
        <v>37</v>
      </c>
      <c r="AS403" s="49" t="s">
        <v>43</v>
      </c>
      <c r="AT403" s="47" t="s">
        <v>41</v>
      </c>
      <c r="AU403" s="47" t="s">
        <v>58</v>
      </c>
      <c r="AV403" s="73">
        <v>4</v>
      </c>
      <c r="AW403" s="47" t="s">
        <v>931</v>
      </c>
      <c r="AX403" s="47">
        <v>2000</v>
      </c>
      <c r="AY403" s="47" t="s">
        <v>37</v>
      </c>
      <c r="AZ403" s="47" t="s">
        <v>43</v>
      </c>
      <c r="BA403" s="47" t="s">
        <v>932</v>
      </c>
      <c r="BB403" s="47" t="s">
        <v>39</v>
      </c>
    </row>
    <row r="404" spans="1:54" s="14" customFormat="1" ht="72" x14ac:dyDescent="0.25">
      <c r="A404" s="73">
        <v>9001379384</v>
      </c>
      <c r="B404" s="47" t="s">
        <v>767</v>
      </c>
      <c r="C404" s="144">
        <v>42491</v>
      </c>
      <c r="D404" s="47" t="s">
        <v>264</v>
      </c>
      <c r="E404" s="48" t="s">
        <v>48</v>
      </c>
      <c r="F404" s="48" t="s">
        <v>48</v>
      </c>
      <c r="G404" s="48" t="s">
        <v>1085</v>
      </c>
      <c r="H404" s="48" t="s">
        <v>91</v>
      </c>
      <c r="I404" s="47" t="s">
        <v>74</v>
      </c>
      <c r="J404" s="47" t="s">
        <v>37</v>
      </c>
      <c r="K404" s="47" t="s">
        <v>1086</v>
      </c>
      <c r="L404" s="47" t="s">
        <v>1087</v>
      </c>
      <c r="M404" s="47" t="s">
        <v>38</v>
      </c>
      <c r="N404" s="49">
        <v>182000</v>
      </c>
      <c r="O404" s="49">
        <v>183299</v>
      </c>
      <c r="P404" s="70">
        <v>0.85255340000000002</v>
      </c>
      <c r="Q404" s="49">
        <v>215000</v>
      </c>
      <c r="R404" s="47" t="s">
        <v>37</v>
      </c>
      <c r="S404" s="47" t="s">
        <v>43</v>
      </c>
      <c r="T404" s="47" t="s">
        <v>43</v>
      </c>
      <c r="U404" s="49">
        <v>215000</v>
      </c>
      <c r="V404" s="47" t="s">
        <v>51</v>
      </c>
      <c r="W404" s="47" t="s">
        <v>43</v>
      </c>
      <c r="X404" s="47" t="s">
        <v>44</v>
      </c>
      <c r="Y404" s="70">
        <v>4.4900000000000002E-2</v>
      </c>
      <c r="Z404" s="47">
        <v>37</v>
      </c>
      <c r="AA404" s="47">
        <v>37</v>
      </c>
      <c r="AB404" s="47">
        <v>29</v>
      </c>
      <c r="AC404" s="47">
        <v>66</v>
      </c>
      <c r="AD404" s="47">
        <v>66</v>
      </c>
      <c r="AE404" s="47" t="s">
        <v>53</v>
      </c>
      <c r="AF404" s="47" t="s">
        <v>54</v>
      </c>
      <c r="AG404" s="47" t="s">
        <v>37</v>
      </c>
      <c r="AH404" s="47" t="s">
        <v>39</v>
      </c>
      <c r="AI404" s="47" t="s">
        <v>40</v>
      </c>
      <c r="AJ404" s="47" t="s">
        <v>40</v>
      </c>
      <c r="AK404" s="47" t="s">
        <v>50</v>
      </c>
      <c r="AL404" s="47" t="s">
        <v>45</v>
      </c>
      <c r="AM404" s="160">
        <v>26575</v>
      </c>
      <c r="AN404" s="47" t="s">
        <v>45</v>
      </c>
      <c r="AO404" s="160">
        <v>20893</v>
      </c>
      <c r="AP404" s="160">
        <v>47468</v>
      </c>
      <c r="AQ404" s="47" t="s">
        <v>37</v>
      </c>
      <c r="AR404" s="47" t="s">
        <v>37</v>
      </c>
      <c r="AS404" s="49" t="s">
        <v>43</v>
      </c>
      <c r="AT404" s="47" t="s">
        <v>41</v>
      </c>
      <c r="AU404" s="47" t="s">
        <v>52</v>
      </c>
      <c r="AV404" s="73">
        <v>3</v>
      </c>
      <c r="AW404" s="47" t="s">
        <v>1088</v>
      </c>
      <c r="AX404" s="47">
        <v>1984</v>
      </c>
      <c r="AY404" s="47" t="s">
        <v>37</v>
      </c>
      <c r="AZ404" s="47" t="s">
        <v>43</v>
      </c>
      <c r="BA404" s="47" t="s">
        <v>1089</v>
      </c>
      <c r="BB404" s="47" t="s">
        <v>39</v>
      </c>
    </row>
    <row r="405" spans="1:54" s="14" customFormat="1" ht="36" x14ac:dyDescent="0.25">
      <c r="A405" s="73">
        <v>9001379617</v>
      </c>
      <c r="B405" s="47" t="s">
        <v>768</v>
      </c>
      <c r="C405" s="144">
        <v>42491</v>
      </c>
      <c r="D405" s="47" t="s">
        <v>62</v>
      </c>
      <c r="E405" s="48" t="s">
        <v>48</v>
      </c>
      <c r="F405" s="48" t="s">
        <v>48</v>
      </c>
      <c r="G405" s="48" t="s">
        <v>48</v>
      </c>
      <c r="H405" s="48" t="s">
        <v>89</v>
      </c>
      <c r="I405" s="47" t="s">
        <v>832</v>
      </c>
      <c r="J405" s="47" t="s">
        <v>37</v>
      </c>
      <c r="K405" s="47" t="s">
        <v>833</v>
      </c>
      <c r="L405" s="47" t="s">
        <v>834</v>
      </c>
      <c r="M405" s="47" t="s">
        <v>38</v>
      </c>
      <c r="N405" s="49">
        <v>192000</v>
      </c>
      <c r="O405" s="49">
        <v>192999</v>
      </c>
      <c r="P405" s="70">
        <v>0.8041625</v>
      </c>
      <c r="Q405" s="49">
        <v>245000</v>
      </c>
      <c r="R405" s="47" t="s">
        <v>37</v>
      </c>
      <c r="S405" s="47" t="s">
        <v>43</v>
      </c>
      <c r="T405" s="47" t="s">
        <v>43</v>
      </c>
      <c r="U405" s="49">
        <v>240000</v>
      </c>
      <c r="V405" s="47" t="s">
        <v>51</v>
      </c>
      <c r="W405" s="47" t="s">
        <v>43</v>
      </c>
      <c r="X405" s="47" t="s">
        <v>44</v>
      </c>
      <c r="Y405" s="70">
        <v>4.19E-2</v>
      </c>
      <c r="Z405" s="47">
        <v>36</v>
      </c>
      <c r="AA405" s="47">
        <v>31</v>
      </c>
      <c r="AB405" s="47">
        <v>30</v>
      </c>
      <c r="AC405" s="47">
        <v>66</v>
      </c>
      <c r="AD405" s="47">
        <v>61</v>
      </c>
      <c r="AE405" s="47" t="s">
        <v>80</v>
      </c>
      <c r="AF405" s="47" t="s">
        <v>53</v>
      </c>
      <c r="AG405" s="47" t="s">
        <v>37</v>
      </c>
      <c r="AH405" s="47" t="s">
        <v>37</v>
      </c>
      <c r="AI405" s="47" t="s">
        <v>61</v>
      </c>
      <c r="AJ405" s="47" t="s">
        <v>61</v>
      </c>
      <c r="AK405" s="47" t="s">
        <v>61</v>
      </c>
      <c r="AL405" s="47" t="s">
        <v>45</v>
      </c>
      <c r="AM405" s="160">
        <v>33609</v>
      </c>
      <c r="AN405" s="47" t="s">
        <v>65</v>
      </c>
      <c r="AO405" s="160">
        <v>29565</v>
      </c>
      <c r="AP405" s="160">
        <v>63174</v>
      </c>
      <c r="AQ405" s="47" t="s">
        <v>37</v>
      </c>
      <c r="AR405" s="47" t="s">
        <v>37</v>
      </c>
      <c r="AS405" s="49" t="s">
        <v>43</v>
      </c>
      <c r="AT405" s="47" t="s">
        <v>41</v>
      </c>
      <c r="AU405" s="47" t="s">
        <v>52</v>
      </c>
      <c r="AV405" s="73">
        <v>3</v>
      </c>
      <c r="AW405" s="47" t="s">
        <v>835</v>
      </c>
      <c r="AX405" s="47">
        <v>1971</v>
      </c>
      <c r="AY405" s="47" t="s">
        <v>37</v>
      </c>
      <c r="AZ405" s="47" t="s">
        <v>43</v>
      </c>
      <c r="BA405" s="47" t="s">
        <v>836</v>
      </c>
      <c r="BB405" s="47" t="s">
        <v>39</v>
      </c>
    </row>
    <row r="406" spans="1:54" s="14" customFormat="1" ht="120" x14ac:dyDescent="0.25">
      <c r="A406" s="73">
        <v>9001379657</v>
      </c>
      <c r="B406" s="47" t="s">
        <v>769</v>
      </c>
      <c r="C406" s="144">
        <v>42491</v>
      </c>
      <c r="D406" s="47" t="s">
        <v>62</v>
      </c>
      <c r="E406" s="48" t="s">
        <v>48</v>
      </c>
      <c r="F406" s="48" t="s">
        <v>48</v>
      </c>
      <c r="G406" s="48" t="s">
        <v>48</v>
      </c>
      <c r="H406" s="48" t="s">
        <v>48</v>
      </c>
      <c r="I406" s="47" t="s">
        <v>81</v>
      </c>
      <c r="J406" s="47" t="s">
        <v>37</v>
      </c>
      <c r="K406" s="47" t="s">
        <v>1203</v>
      </c>
      <c r="L406" s="47" t="s">
        <v>856</v>
      </c>
      <c r="M406" s="47" t="s">
        <v>57</v>
      </c>
      <c r="N406" s="49">
        <v>67500</v>
      </c>
      <c r="O406" s="49">
        <v>68850</v>
      </c>
      <c r="P406" s="70">
        <v>0.57374999999999998</v>
      </c>
      <c r="Q406" s="49">
        <v>120000</v>
      </c>
      <c r="R406" s="47" t="s">
        <v>39</v>
      </c>
      <c r="S406" s="47" t="s">
        <v>79</v>
      </c>
      <c r="T406" s="47">
        <v>2.4242032</v>
      </c>
      <c r="U406" s="49" t="s">
        <v>43</v>
      </c>
      <c r="V406" s="47" t="s">
        <v>43</v>
      </c>
      <c r="W406" s="47" t="s">
        <v>43</v>
      </c>
      <c r="X406" s="47" t="s">
        <v>44</v>
      </c>
      <c r="Y406" s="70">
        <v>3.7400000000000003E-2</v>
      </c>
      <c r="Z406" s="47">
        <v>61</v>
      </c>
      <c r="AA406" s="47">
        <v>30</v>
      </c>
      <c r="AB406" s="47">
        <v>14</v>
      </c>
      <c r="AC406" s="47">
        <v>75</v>
      </c>
      <c r="AD406" s="47">
        <v>44</v>
      </c>
      <c r="AE406" s="47" t="s">
        <v>53</v>
      </c>
      <c r="AF406" s="47" t="s">
        <v>53</v>
      </c>
      <c r="AG406" s="47" t="s">
        <v>43</v>
      </c>
      <c r="AH406" s="47" t="s">
        <v>43</v>
      </c>
      <c r="AI406" s="47" t="s">
        <v>40</v>
      </c>
      <c r="AJ406" s="47" t="s">
        <v>40</v>
      </c>
      <c r="AK406" s="47" t="s">
        <v>579</v>
      </c>
      <c r="AL406" s="47" t="s">
        <v>43</v>
      </c>
      <c r="AM406" s="160" t="s">
        <v>66</v>
      </c>
      <c r="AN406" s="47" t="s">
        <v>43</v>
      </c>
      <c r="AO406" s="160">
        <v>0</v>
      </c>
      <c r="AP406" s="160">
        <v>0</v>
      </c>
      <c r="AQ406" s="47" t="s">
        <v>37</v>
      </c>
      <c r="AR406" s="47" t="s">
        <v>37</v>
      </c>
      <c r="AS406" s="49">
        <v>48583</v>
      </c>
      <c r="AT406" s="47" t="s">
        <v>994</v>
      </c>
      <c r="AU406" s="47" t="s">
        <v>84</v>
      </c>
      <c r="AV406" s="73">
        <v>2</v>
      </c>
      <c r="AW406" s="47" t="s">
        <v>995</v>
      </c>
      <c r="AX406" s="47">
        <v>1896</v>
      </c>
      <c r="AY406" s="47" t="s">
        <v>39</v>
      </c>
      <c r="AZ406" s="47">
        <v>971</v>
      </c>
      <c r="BA406" s="47" t="s">
        <v>996</v>
      </c>
      <c r="BB406" s="47" t="s">
        <v>39</v>
      </c>
    </row>
    <row r="407" spans="1:54" s="14" customFormat="1" ht="36" x14ac:dyDescent="0.25">
      <c r="A407" s="73">
        <v>9001379810</v>
      </c>
      <c r="B407" s="47" t="s">
        <v>770</v>
      </c>
      <c r="C407" s="144">
        <v>42491</v>
      </c>
      <c r="D407" s="47" t="s">
        <v>62</v>
      </c>
      <c r="E407" s="48" t="s">
        <v>48</v>
      </c>
      <c r="F407" s="48" t="s">
        <v>48</v>
      </c>
      <c r="G407" s="48" t="s">
        <v>48</v>
      </c>
      <c r="H407" s="48" t="s">
        <v>48</v>
      </c>
      <c r="I407" s="47" t="s">
        <v>275</v>
      </c>
      <c r="J407" s="47" t="s">
        <v>37</v>
      </c>
      <c r="K407" s="47" t="s">
        <v>880</v>
      </c>
      <c r="L407" s="47" t="s">
        <v>881</v>
      </c>
      <c r="M407" s="47" t="s">
        <v>57</v>
      </c>
      <c r="N407" s="49">
        <v>310000</v>
      </c>
      <c r="O407" s="49">
        <v>316200</v>
      </c>
      <c r="P407" s="70">
        <v>0.50190469999999998</v>
      </c>
      <c r="Q407" s="49">
        <v>630000</v>
      </c>
      <c r="R407" s="47" t="s">
        <v>39</v>
      </c>
      <c r="S407" s="47" t="s">
        <v>79</v>
      </c>
      <c r="T407" s="47">
        <v>2.0631360999999999</v>
      </c>
      <c r="U407" s="49" t="s">
        <v>43</v>
      </c>
      <c r="V407" s="47" t="s">
        <v>43</v>
      </c>
      <c r="W407" s="47" t="s">
        <v>43</v>
      </c>
      <c r="X407" s="47" t="s">
        <v>77</v>
      </c>
      <c r="Y407" s="70">
        <v>3.8899999999999997E-2</v>
      </c>
      <c r="Z407" s="47">
        <v>55</v>
      </c>
      <c r="AA407" s="47" t="s">
        <v>43</v>
      </c>
      <c r="AB407" s="47">
        <v>19</v>
      </c>
      <c r="AC407" s="47">
        <v>74</v>
      </c>
      <c r="AD407" s="47" t="s">
        <v>43</v>
      </c>
      <c r="AE407" s="47" t="s">
        <v>53</v>
      </c>
      <c r="AF407" s="47" t="s">
        <v>43</v>
      </c>
      <c r="AG407" s="47" t="s">
        <v>43</v>
      </c>
      <c r="AH407" s="47" t="s">
        <v>43</v>
      </c>
      <c r="AI407" s="47" t="s">
        <v>64</v>
      </c>
      <c r="AJ407" s="47" t="s">
        <v>43</v>
      </c>
      <c r="AK407" s="47" t="s">
        <v>43</v>
      </c>
      <c r="AL407" s="47" t="s">
        <v>43</v>
      </c>
      <c r="AM407" s="160" t="s">
        <v>66</v>
      </c>
      <c r="AN407" s="47" t="s">
        <v>43</v>
      </c>
      <c r="AO407" s="160">
        <v>0</v>
      </c>
      <c r="AP407" s="160">
        <v>0</v>
      </c>
      <c r="AQ407" s="47" t="s">
        <v>37</v>
      </c>
      <c r="AR407" s="47" t="s">
        <v>39</v>
      </c>
      <c r="AS407" s="49">
        <v>26000</v>
      </c>
      <c r="AT407" s="47" t="s">
        <v>41</v>
      </c>
      <c r="AU407" s="47" t="s">
        <v>42</v>
      </c>
      <c r="AV407" s="73">
        <v>3</v>
      </c>
      <c r="AW407" s="47" t="s">
        <v>882</v>
      </c>
      <c r="AX407" s="47">
        <v>1976</v>
      </c>
      <c r="AY407" s="47" t="s">
        <v>37</v>
      </c>
      <c r="AZ407" s="47" t="s">
        <v>43</v>
      </c>
      <c r="BA407" s="47" t="s">
        <v>883</v>
      </c>
      <c r="BB407" s="47" t="s">
        <v>39</v>
      </c>
    </row>
    <row r="408" spans="1:54" s="14" customFormat="1" ht="204" x14ac:dyDescent="0.25">
      <c r="A408" s="73">
        <v>9001379834</v>
      </c>
      <c r="B408" s="47" t="s">
        <v>771</v>
      </c>
      <c r="C408" s="144">
        <v>42491</v>
      </c>
      <c r="D408" s="47" t="s">
        <v>264</v>
      </c>
      <c r="E408" s="48" t="s">
        <v>48</v>
      </c>
      <c r="F408" s="48" t="s">
        <v>48</v>
      </c>
      <c r="G408" s="48" t="s">
        <v>1090</v>
      </c>
      <c r="H408" s="48" t="s">
        <v>1091</v>
      </c>
      <c r="I408" s="47" t="s">
        <v>191</v>
      </c>
      <c r="J408" s="47" t="s">
        <v>39</v>
      </c>
      <c r="K408" s="47" t="s">
        <v>1092</v>
      </c>
      <c r="L408" s="47" t="s">
        <v>1093</v>
      </c>
      <c r="M408" s="47" t="s">
        <v>38</v>
      </c>
      <c r="N408" s="49">
        <v>160000</v>
      </c>
      <c r="O408" s="49">
        <v>160000</v>
      </c>
      <c r="P408" s="70">
        <v>0.55749119999999996</v>
      </c>
      <c r="Q408" s="49">
        <v>295000</v>
      </c>
      <c r="R408" s="47" t="s">
        <v>37</v>
      </c>
      <c r="S408" s="47" t="s">
        <v>43</v>
      </c>
      <c r="T408" s="47" t="s">
        <v>43</v>
      </c>
      <c r="U408" s="49">
        <v>287000</v>
      </c>
      <c r="V408" s="47" t="s">
        <v>51</v>
      </c>
      <c r="W408" s="47" t="s">
        <v>43</v>
      </c>
      <c r="X408" s="47" t="s">
        <v>44</v>
      </c>
      <c r="Y408" s="70">
        <v>3.3399999999999999E-2</v>
      </c>
      <c r="Z408" s="47">
        <v>50</v>
      </c>
      <c r="AA408" s="47">
        <v>50</v>
      </c>
      <c r="AB408" s="47">
        <v>24</v>
      </c>
      <c r="AC408" s="47">
        <v>74</v>
      </c>
      <c r="AD408" s="47">
        <v>74</v>
      </c>
      <c r="AE408" s="47" t="s">
        <v>53</v>
      </c>
      <c r="AF408" s="47" t="s">
        <v>53</v>
      </c>
      <c r="AG408" s="47" t="s">
        <v>39</v>
      </c>
      <c r="AH408" s="47" t="s">
        <v>37</v>
      </c>
      <c r="AI408" s="47" t="s">
        <v>55</v>
      </c>
      <c r="AJ408" s="47" t="s">
        <v>55</v>
      </c>
      <c r="AK408" s="47" t="s">
        <v>164</v>
      </c>
      <c r="AL408" s="47" t="s">
        <v>45</v>
      </c>
      <c r="AM408" s="160">
        <v>35218.080000000002</v>
      </c>
      <c r="AN408" s="47" t="s">
        <v>45</v>
      </c>
      <c r="AO408" s="160">
        <v>21971.040000000001</v>
      </c>
      <c r="AP408" s="160">
        <v>57189.120000000003</v>
      </c>
      <c r="AQ408" s="47" t="s">
        <v>37</v>
      </c>
      <c r="AR408" s="47" t="s">
        <v>39</v>
      </c>
      <c r="AS408" s="49" t="s">
        <v>43</v>
      </c>
      <c r="AT408" s="47" t="s">
        <v>41</v>
      </c>
      <c r="AU408" s="47" t="s">
        <v>42</v>
      </c>
      <c r="AV408" s="73">
        <v>3</v>
      </c>
      <c r="AW408" s="47" t="s">
        <v>1094</v>
      </c>
      <c r="AX408" s="47">
        <v>1957</v>
      </c>
      <c r="AY408" s="47" t="s">
        <v>37</v>
      </c>
      <c r="AZ408" s="47" t="s">
        <v>43</v>
      </c>
      <c r="BA408" s="47" t="s">
        <v>1095</v>
      </c>
      <c r="BB408" s="47" t="s">
        <v>39</v>
      </c>
    </row>
    <row r="409" spans="1:54" s="14" customFormat="1" ht="409.5" x14ac:dyDescent="0.25">
      <c r="A409" s="73">
        <v>9001379866</v>
      </c>
      <c r="B409" s="47" t="s">
        <v>772</v>
      </c>
      <c r="C409" s="144">
        <v>42491</v>
      </c>
      <c r="D409" s="47" t="s">
        <v>264</v>
      </c>
      <c r="E409" s="48" t="s">
        <v>48</v>
      </c>
      <c r="F409" s="48" t="s">
        <v>48</v>
      </c>
      <c r="G409" s="48" t="s">
        <v>1225</v>
      </c>
      <c r="H409" s="48" t="s">
        <v>48</v>
      </c>
      <c r="I409" s="47" t="s">
        <v>72</v>
      </c>
      <c r="J409" s="47" t="s">
        <v>37</v>
      </c>
      <c r="K409" s="47" t="s">
        <v>48</v>
      </c>
      <c r="L409" s="47" t="s">
        <v>959</v>
      </c>
      <c r="M409" s="47" t="s">
        <v>57</v>
      </c>
      <c r="N409" s="49">
        <v>88000</v>
      </c>
      <c r="O409" s="49">
        <v>88000</v>
      </c>
      <c r="P409" s="70">
        <v>0.67692300000000005</v>
      </c>
      <c r="Q409" s="49">
        <v>130000</v>
      </c>
      <c r="R409" s="47" t="s">
        <v>37</v>
      </c>
      <c r="S409" s="47" t="s">
        <v>43</v>
      </c>
      <c r="T409" s="47" t="s">
        <v>43</v>
      </c>
      <c r="U409" s="49" t="s">
        <v>43</v>
      </c>
      <c r="V409" s="47" t="s">
        <v>43</v>
      </c>
      <c r="W409" s="47" t="s">
        <v>43</v>
      </c>
      <c r="X409" s="47" t="s">
        <v>44</v>
      </c>
      <c r="Y409" s="70">
        <v>3.8899999999999997E-2</v>
      </c>
      <c r="Z409" s="47">
        <v>46</v>
      </c>
      <c r="AA409" s="47">
        <v>46</v>
      </c>
      <c r="AB409" s="47">
        <v>14</v>
      </c>
      <c r="AC409" s="47">
        <v>60</v>
      </c>
      <c r="AD409" s="47">
        <v>60</v>
      </c>
      <c r="AE409" s="47" t="s">
        <v>53</v>
      </c>
      <c r="AF409" s="47" t="s">
        <v>53</v>
      </c>
      <c r="AG409" s="47" t="s">
        <v>37</v>
      </c>
      <c r="AH409" s="47" t="s">
        <v>43</v>
      </c>
      <c r="AI409" s="47" t="s">
        <v>40</v>
      </c>
      <c r="AJ409" s="47" t="s">
        <v>40</v>
      </c>
      <c r="AK409" s="47" t="s">
        <v>50</v>
      </c>
      <c r="AL409" s="47" t="s">
        <v>45</v>
      </c>
      <c r="AM409" s="160">
        <v>22879</v>
      </c>
      <c r="AN409" s="47" t="s">
        <v>45</v>
      </c>
      <c r="AO409" s="160">
        <v>14556</v>
      </c>
      <c r="AP409" s="160">
        <v>37435</v>
      </c>
      <c r="AQ409" s="47" t="s">
        <v>37</v>
      </c>
      <c r="AR409" s="47" t="s">
        <v>37</v>
      </c>
      <c r="AS409" s="49">
        <v>20051</v>
      </c>
      <c r="AT409" s="47" t="s">
        <v>41</v>
      </c>
      <c r="AU409" s="47" t="s">
        <v>42</v>
      </c>
      <c r="AV409" s="73">
        <v>3</v>
      </c>
      <c r="AW409" s="47" t="s">
        <v>960</v>
      </c>
      <c r="AX409" s="47">
        <v>1973</v>
      </c>
      <c r="AY409" s="47" t="s">
        <v>37</v>
      </c>
      <c r="AZ409" s="47" t="s">
        <v>43</v>
      </c>
      <c r="BA409" s="47" t="s">
        <v>961</v>
      </c>
      <c r="BB409" s="47" t="s">
        <v>39</v>
      </c>
    </row>
    <row r="410" spans="1:54" s="14" customFormat="1" ht="300" x14ac:dyDescent="0.25">
      <c r="A410" s="73">
        <v>9001379878</v>
      </c>
      <c r="B410" s="47" t="s">
        <v>699</v>
      </c>
      <c r="C410" s="144">
        <v>42491</v>
      </c>
      <c r="D410" s="47" t="s">
        <v>73</v>
      </c>
      <c r="E410" s="48" t="s">
        <v>48</v>
      </c>
      <c r="F410" s="48" t="s">
        <v>966</v>
      </c>
      <c r="G410" s="48" t="s">
        <v>48</v>
      </c>
      <c r="H410" s="48" t="s">
        <v>273</v>
      </c>
      <c r="I410" s="47" t="s">
        <v>700</v>
      </c>
      <c r="J410" s="47" t="s">
        <v>37</v>
      </c>
      <c r="K410" s="47" t="s">
        <v>701</v>
      </c>
      <c r="L410" s="47" t="s">
        <v>281</v>
      </c>
      <c r="M410" s="47" t="s">
        <v>38</v>
      </c>
      <c r="N410" s="49">
        <v>173500</v>
      </c>
      <c r="O410" s="49">
        <v>173500</v>
      </c>
      <c r="P410" s="70">
        <v>0.7382978</v>
      </c>
      <c r="Q410" s="49">
        <v>235000</v>
      </c>
      <c r="R410" s="47" t="s">
        <v>37</v>
      </c>
      <c r="S410" s="47" t="s">
        <v>43</v>
      </c>
      <c r="T410" s="47" t="s">
        <v>43</v>
      </c>
      <c r="U410" s="49">
        <v>235000</v>
      </c>
      <c r="V410" s="47" t="s">
        <v>70</v>
      </c>
      <c r="W410" s="47" t="s">
        <v>43</v>
      </c>
      <c r="X410" s="47" t="s">
        <v>44</v>
      </c>
      <c r="Y410" s="70">
        <v>3.8899999999999997E-2</v>
      </c>
      <c r="Z410" s="47">
        <v>33</v>
      </c>
      <c r="AA410" s="47">
        <v>32</v>
      </c>
      <c r="AB410" s="47">
        <v>32</v>
      </c>
      <c r="AC410" s="47">
        <v>65</v>
      </c>
      <c r="AD410" s="47">
        <v>64</v>
      </c>
      <c r="AE410" s="47" t="s">
        <v>49</v>
      </c>
      <c r="AF410" s="47" t="s">
        <v>49</v>
      </c>
      <c r="AG410" s="47" t="s">
        <v>37</v>
      </c>
      <c r="AH410" s="47" t="s">
        <v>39</v>
      </c>
      <c r="AI410" s="47" t="s">
        <v>40</v>
      </c>
      <c r="AJ410" s="47" t="s">
        <v>40</v>
      </c>
      <c r="AK410" s="47" t="s">
        <v>50</v>
      </c>
      <c r="AL410" s="47" t="s">
        <v>65</v>
      </c>
      <c r="AM410" s="160">
        <v>28024</v>
      </c>
      <c r="AN410" s="47" t="s">
        <v>65</v>
      </c>
      <c r="AO410" s="160">
        <v>15469</v>
      </c>
      <c r="AP410" s="160">
        <v>43493</v>
      </c>
      <c r="AQ410" s="47" t="s">
        <v>37</v>
      </c>
      <c r="AR410" s="47" t="s">
        <v>37</v>
      </c>
      <c r="AS410" s="49" t="s">
        <v>43</v>
      </c>
      <c r="AT410" s="47" t="s">
        <v>41</v>
      </c>
      <c r="AU410" s="47" t="s">
        <v>52</v>
      </c>
      <c r="AV410" s="73">
        <v>3</v>
      </c>
      <c r="AW410" s="47" t="s">
        <v>702</v>
      </c>
      <c r="AX410" s="47">
        <v>1961</v>
      </c>
      <c r="AY410" s="47" t="s">
        <v>37</v>
      </c>
      <c r="AZ410" s="47" t="s">
        <v>43</v>
      </c>
      <c r="BA410" s="47" t="s">
        <v>703</v>
      </c>
      <c r="BB410" s="47" t="s">
        <v>39</v>
      </c>
    </row>
    <row r="411" spans="1:54" s="14" customFormat="1" ht="60" x14ac:dyDescent="0.25">
      <c r="A411" s="73">
        <v>9001379888</v>
      </c>
      <c r="B411" s="47" t="s">
        <v>773</v>
      </c>
      <c r="C411" s="144">
        <v>42491</v>
      </c>
      <c r="D411" s="47" t="s">
        <v>62</v>
      </c>
      <c r="E411" s="48" t="s">
        <v>48</v>
      </c>
      <c r="F411" s="48" t="s">
        <v>48</v>
      </c>
      <c r="G411" s="48" t="s">
        <v>48</v>
      </c>
      <c r="H411" s="48" t="s">
        <v>1220</v>
      </c>
      <c r="I411" s="47" t="s">
        <v>700</v>
      </c>
      <c r="J411" s="47" t="s">
        <v>37</v>
      </c>
      <c r="K411" s="47" t="s">
        <v>1186</v>
      </c>
      <c r="L411" s="47" t="s">
        <v>686</v>
      </c>
      <c r="M411" s="47" t="s">
        <v>38</v>
      </c>
      <c r="N411" s="49">
        <v>112195</v>
      </c>
      <c r="O411" s="49">
        <v>112195</v>
      </c>
      <c r="P411" s="70">
        <v>0.84999429999999998</v>
      </c>
      <c r="Q411" s="49">
        <v>131995</v>
      </c>
      <c r="R411" s="47" t="s">
        <v>37</v>
      </c>
      <c r="S411" s="47" t="s">
        <v>43</v>
      </c>
      <c r="T411" s="47" t="s">
        <v>43</v>
      </c>
      <c r="U411" s="49">
        <v>131995</v>
      </c>
      <c r="V411" s="47" t="s">
        <v>51</v>
      </c>
      <c r="W411" s="47" t="s">
        <v>43</v>
      </c>
      <c r="X411" s="47" t="s">
        <v>44</v>
      </c>
      <c r="Y411" s="70">
        <v>4.99E-2</v>
      </c>
      <c r="Z411" s="47">
        <v>33</v>
      </c>
      <c r="AA411" s="47">
        <v>28</v>
      </c>
      <c r="AB411" s="47">
        <v>30</v>
      </c>
      <c r="AC411" s="47">
        <v>63</v>
      </c>
      <c r="AD411" s="47">
        <v>58</v>
      </c>
      <c r="AE411" s="47" t="s">
        <v>53</v>
      </c>
      <c r="AF411" s="47" t="s">
        <v>53</v>
      </c>
      <c r="AG411" s="47" t="s">
        <v>37</v>
      </c>
      <c r="AH411" s="47" t="s">
        <v>37</v>
      </c>
      <c r="AI411" s="47" t="s">
        <v>40</v>
      </c>
      <c r="AJ411" s="47" t="s">
        <v>40</v>
      </c>
      <c r="AK411" s="47" t="s">
        <v>50</v>
      </c>
      <c r="AL411" s="47" t="s">
        <v>45</v>
      </c>
      <c r="AM411" s="160">
        <v>24663.599999999999</v>
      </c>
      <c r="AN411" s="47" t="s">
        <v>46</v>
      </c>
      <c r="AO411" s="160">
        <v>10335.56</v>
      </c>
      <c r="AP411" s="160">
        <v>34999.160000000003</v>
      </c>
      <c r="AQ411" s="47" t="s">
        <v>37</v>
      </c>
      <c r="AR411" s="47" t="s">
        <v>37</v>
      </c>
      <c r="AS411" s="49" t="s">
        <v>43</v>
      </c>
      <c r="AT411" s="47" t="s">
        <v>41</v>
      </c>
      <c r="AU411" s="47" t="s">
        <v>42</v>
      </c>
      <c r="AV411" s="73">
        <v>3</v>
      </c>
      <c r="AW411" s="47" t="s">
        <v>1187</v>
      </c>
      <c r="AX411" s="47">
        <v>1965</v>
      </c>
      <c r="AY411" s="47" t="s">
        <v>37</v>
      </c>
      <c r="AZ411" s="47" t="s">
        <v>43</v>
      </c>
      <c r="BA411" s="47" t="s">
        <v>1188</v>
      </c>
      <c r="BB411" s="47" t="s">
        <v>39</v>
      </c>
    </row>
    <row r="412" spans="1:54" s="14" customFormat="1" ht="24" x14ac:dyDescent="0.25">
      <c r="A412" s="73">
        <v>9001380029</v>
      </c>
      <c r="B412" s="47" t="s">
        <v>774</v>
      </c>
      <c r="C412" s="144">
        <v>42491</v>
      </c>
      <c r="D412" s="47" t="s">
        <v>62</v>
      </c>
      <c r="E412" s="48" t="s">
        <v>48</v>
      </c>
      <c r="F412" s="48" t="s">
        <v>48</v>
      </c>
      <c r="G412" s="48" t="s">
        <v>48</v>
      </c>
      <c r="H412" s="48" t="s">
        <v>48</v>
      </c>
      <c r="I412" s="47" t="s">
        <v>81</v>
      </c>
      <c r="J412" s="47" t="s">
        <v>37</v>
      </c>
      <c r="K412" s="47" t="s">
        <v>48</v>
      </c>
      <c r="L412" s="47" t="s">
        <v>986</v>
      </c>
      <c r="M412" s="47" t="s">
        <v>38</v>
      </c>
      <c r="N412" s="49">
        <v>174250</v>
      </c>
      <c r="O412" s="49">
        <v>174250</v>
      </c>
      <c r="P412" s="70">
        <v>0.85</v>
      </c>
      <c r="Q412" s="49">
        <v>205000</v>
      </c>
      <c r="R412" s="47" t="s">
        <v>37</v>
      </c>
      <c r="S412" s="47" t="s">
        <v>43</v>
      </c>
      <c r="T412" s="47" t="s">
        <v>43</v>
      </c>
      <c r="U412" s="49">
        <v>205000</v>
      </c>
      <c r="V412" s="47" t="s">
        <v>51</v>
      </c>
      <c r="W412" s="47">
        <v>17493</v>
      </c>
      <c r="X412" s="47" t="s">
        <v>44</v>
      </c>
      <c r="Y412" s="70">
        <v>4.99E-2</v>
      </c>
      <c r="Z412" s="47">
        <v>34</v>
      </c>
      <c r="AA412" s="47">
        <v>36</v>
      </c>
      <c r="AB412" s="47">
        <v>33</v>
      </c>
      <c r="AC412" s="47">
        <v>67</v>
      </c>
      <c r="AD412" s="47">
        <v>69</v>
      </c>
      <c r="AE412" s="47" t="s">
        <v>49</v>
      </c>
      <c r="AF412" s="47" t="s">
        <v>49</v>
      </c>
      <c r="AG412" s="47" t="s">
        <v>37</v>
      </c>
      <c r="AH412" s="47" t="s">
        <v>37</v>
      </c>
      <c r="AI412" s="47" t="s">
        <v>61</v>
      </c>
      <c r="AJ412" s="47" t="s">
        <v>61</v>
      </c>
      <c r="AK412" s="47" t="s">
        <v>164</v>
      </c>
      <c r="AL412" s="47" t="s">
        <v>45</v>
      </c>
      <c r="AM412" s="160">
        <v>34000</v>
      </c>
      <c r="AN412" s="47" t="s">
        <v>45</v>
      </c>
      <c r="AO412" s="160"/>
      <c r="AP412" s="160"/>
      <c r="AQ412" s="47" t="s">
        <v>37</v>
      </c>
      <c r="AR412" s="47" t="s">
        <v>37</v>
      </c>
      <c r="AS412" s="49" t="s">
        <v>43</v>
      </c>
      <c r="AT412" s="47" t="s">
        <v>41</v>
      </c>
      <c r="AU412" s="47" t="s">
        <v>58</v>
      </c>
      <c r="AV412" s="73">
        <v>4</v>
      </c>
      <c r="AW412" s="47" t="s">
        <v>987</v>
      </c>
      <c r="AX412" s="47">
        <v>1971</v>
      </c>
      <c r="AY412" s="47" t="s">
        <v>37</v>
      </c>
      <c r="AZ412" s="47" t="s">
        <v>43</v>
      </c>
      <c r="BA412" s="47" t="s">
        <v>988</v>
      </c>
      <c r="BB412" s="47" t="s">
        <v>39</v>
      </c>
    </row>
    <row r="413" spans="1:54" s="14" customFormat="1" ht="96" x14ac:dyDescent="0.25">
      <c r="A413" s="73">
        <v>9001380050</v>
      </c>
      <c r="B413" s="47" t="s">
        <v>775</v>
      </c>
      <c r="C413" s="144">
        <v>42491</v>
      </c>
      <c r="D413" s="47" t="s">
        <v>264</v>
      </c>
      <c r="E413" s="48" t="s">
        <v>48</v>
      </c>
      <c r="F413" s="48" t="s">
        <v>48</v>
      </c>
      <c r="G413" s="48" t="s">
        <v>1166</v>
      </c>
      <c r="H413" s="48" t="s">
        <v>1167</v>
      </c>
      <c r="I413" s="47" t="s">
        <v>81</v>
      </c>
      <c r="J413" s="47" t="s">
        <v>37</v>
      </c>
      <c r="K413" s="47" t="s">
        <v>1228</v>
      </c>
      <c r="L413" s="47" t="s">
        <v>1168</v>
      </c>
      <c r="M413" s="47" t="s">
        <v>38</v>
      </c>
      <c r="N413" s="49">
        <v>261250</v>
      </c>
      <c r="O413" s="49">
        <v>262249</v>
      </c>
      <c r="P413" s="70">
        <v>0.71071150000000005</v>
      </c>
      <c r="Q413" s="49">
        <v>368995</v>
      </c>
      <c r="R413" s="47" t="s">
        <v>37</v>
      </c>
      <c r="S413" s="47" t="s">
        <v>43</v>
      </c>
      <c r="T413" s="47" t="s">
        <v>43</v>
      </c>
      <c r="U413" s="49">
        <v>368995</v>
      </c>
      <c r="V413" s="47" t="s">
        <v>205</v>
      </c>
      <c r="W413" s="47" t="s">
        <v>43</v>
      </c>
      <c r="X413" s="47" t="s">
        <v>44</v>
      </c>
      <c r="Y413" s="70">
        <v>3.44E-2</v>
      </c>
      <c r="Z413" s="47">
        <v>37</v>
      </c>
      <c r="AA413" s="47">
        <v>41</v>
      </c>
      <c r="AB413" s="47">
        <v>24</v>
      </c>
      <c r="AC413" s="47">
        <v>61</v>
      </c>
      <c r="AD413" s="47">
        <v>65</v>
      </c>
      <c r="AE413" s="47" t="s">
        <v>49</v>
      </c>
      <c r="AF413" s="47" t="s">
        <v>49</v>
      </c>
      <c r="AG413" s="47" t="s">
        <v>37</v>
      </c>
      <c r="AH413" s="47" t="s">
        <v>37</v>
      </c>
      <c r="AI413" s="47" t="s">
        <v>40</v>
      </c>
      <c r="AJ413" s="47" t="s">
        <v>40</v>
      </c>
      <c r="AK413" s="47" t="s">
        <v>50</v>
      </c>
      <c r="AL413" s="47" t="s">
        <v>45</v>
      </c>
      <c r="AM413" s="160">
        <v>50000</v>
      </c>
      <c r="AN413" s="47" t="s">
        <v>45</v>
      </c>
      <c r="AO413" s="160">
        <v>11145</v>
      </c>
      <c r="AP413" s="160">
        <v>61145</v>
      </c>
      <c r="AQ413" s="47" t="s">
        <v>37</v>
      </c>
      <c r="AR413" s="47" t="s">
        <v>37</v>
      </c>
      <c r="AS413" s="49" t="s">
        <v>43</v>
      </c>
      <c r="AT413" s="47" t="s">
        <v>41</v>
      </c>
      <c r="AU413" s="47" t="s">
        <v>58</v>
      </c>
      <c r="AV413" s="73">
        <v>4</v>
      </c>
      <c r="AW413" s="47" t="s">
        <v>1169</v>
      </c>
      <c r="AX413" s="47">
        <v>2016</v>
      </c>
      <c r="AY413" s="47" t="s">
        <v>37</v>
      </c>
      <c r="AZ413" s="47" t="s">
        <v>43</v>
      </c>
      <c r="BA413" s="47" t="s">
        <v>85</v>
      </c>
      <c r="BB413" s="47" t="s">
        <v>39</v>
      </c>
    </row>
    <row r="414" spans="1:54" s="14" customFormat="1" ht="72" x14ac:dyDescent="0.25">
      <c r="A414" s="73">
        <v>9001380111</v>
      </c>
      <c r="B414" s="47" t="s">
        <v>776</v>
      </c>
      <c r="C414" s="144">
        <v>42491</v>
      </c>
      <c r="D414" s="47" t="s">
        <v>62</v>
      </c>
      <c r="E414" s="48" t="s">
        <v>48</v>
      </c>
      <c r="F414" s="48" t="s">
        <v>48</v>
      </c>
      <c r="G414" s="48" t="s">
        <v>48</v>
      </c>
      <c r="H414" s="48" t="s">
        <v>1005</v>
      </c>
      <c r="I414" s="47" t="s">
        <v>165</v>
      </c>
      <c r="J414" s="47" t="s">
        <v>37</v>
      </c>
      <c r="K414" s="47" t="s">
        <v>1006</v>
      </c>
      <c r="L414" s="47" t="s">
        <v>1007</v>
      </c>
      <c r="M414" s="47" t="s">
        <v>38</v>
      </c>
      <c r="N414" s="49">
        <v>112500</v>
      </c>
      <c r="O414" s="49">
        <v>112500</v>
      </c>
      <c r="P414" s="70">
        <v>0.81818179999999996</v>
      </c>
      <c r="Q414" s="49">
        <v>138500</v>
      </c>
      <c r="R414" s="47" t="s">
        <v>37</v>
      </c>
      <c r="S414" s="47" t="s">
        <v>43</v>
      </c>
      <c r="T414" s="47" t="s">
        <v>43</v>
      </c>
      <c r="U414" s="49">
        <v>137500</v>
      </c>
      <c r="V414" s="47" t="s">
        <v>51</v>
      </c>
      <c r="W414" s="47" t="s">
        <v>43</v>
      </c>
      <c r="X414" s="47" t="s">
        <v>44</v>
      </c>
      <c r="Y414" s="70">
        <v>4.99E-2</v>
      </c>
      <c r="Z414" s="47">
        <v>40</v>
      </c>
      <c r="AA414" s="47" t="s">
        <v>43</v>
      </c>
      <c r="AB414" s="47">
        <v>27</v>
      </c>
      <c r="AC414" s="47">
        <v>67</v>
      </c>
      <c r="AD414" s="47" t="s">
        <v>43</v>
      </c>
      <c r="AE414" s="47" t="s">
        <v>49</v>
      </c>
      <c r="AF414" s="47" t="s">
        <v>43</v>
      </c>
      <c r="AG414" s="47" t="s">
        <v>37</v>
      </c>
      <c r="AH414" s="47" t="s">
        <v>37</v>
      </c>
      <c r="AI414" s="47" t="s">
        <v>55</v>
      </c>
      <c r="AJ414" s="47" t="s">
        <v>43</v>
      </c>
      <c r="AK414" s="47" t="s">
        <v>43</v>
      </c>
      <c r="AL414" s="47" t="s">
        <v>45</v>
      </c>
      <c r="AM414" s="160">
        <v>35500</v>
      </c>
      <c r="AN414" s="47" t="s">
        <v>43</v>
      </c>
      <c r="AO414" s="160">
        <v>0</v>
      </c>
      <c r="AP414" s="160">
        <v>35500</v>
      </c>
      <c r="AQ414" s="47" t="s">
        <v>37</v>
      </c>
      <c r="AR414" s="47" t="s">
        <v>37</v>
      </c>
      <c r="AS414" s="49" t="s">
        <v>43</v>
      </c>
      <c r="AT414" s="47" t="s">
        <v>41</v>
      </c>
      <c r="AU414" s="47" t="s">
        <v>42</v>
      </c>
      <c r="AV414" s="73">
        <v>3</v>
      </c>
      <c r="AW414" s="47" t="s">
        <v>1008</v>
      </c>
      <c r="AX414" s="47">
        <v>1880</v>
      </c>
      <c r="AY414" s="47" t="s">
        <v>39</v>
      </c>
      <c r="AZ414" s="47">
        <v>872</v>
      </c>
      <c r="BA414" s="47" t="s">
        <v>1009</v>
      </c>
      <c r="BB414" s="47" t="s">
        <v>39</v>
      </c>
    </row>
    <row r="415" spans="1:54" s="14" customFormat="1" ht="24" x14ac:dyDescent="0.25">
      <c r="A415" s="73">
        <v>9001380230</v>
      </c>
      <c r="B415" s="47" t="s">
        <v>777</v>
      </c>
      <c r="C415" s="144">
        <v>42491</v>
      </c>
      <c r="D415" s="47" t="s">
        <v>62</v>
      </c>
      <c r="E415" s="48" t="s">
        <v>48</v>
      </c>
      <c r="F415" s="48" t="s">
        <v>48</v>
      </c>
      <c r="G415" s="48" t="s">
        <v>48</v>
      </c>
      <c r="H415" s="48" t="s">
        <v>48</v>
      </c>
      <c r="I415" s="47" t="s">
        <v>213</v>
      </c>
      <c r="J415" s="47" t="s">
        <v>37</v>
      </c>
      <c r="K415" s="47" t="s">
        <v>48</v>
      </c>
      <c r="L415" s="47" t="s">
        <v>1027</v>
      </c>
      <c r="M415" s="47" t="s">
        <v>38</v>
      </c>
      <c r="N415" s="49">
        <v>131750</v>
      </c>
      <c r="O415" s="49">
        <v>131750</v>
      </c>
      <c r="P415" s="70">
        <v>0.85</v>
      </c>
      <c r="Q415" s="49">
        <v>155000</v>
      </c>
      <c r="R415" s="47" t="s">
        <v>37</v>
      </c>
      <c r="S415" s="47" t="s">
        <v>43</v>
      </c>
      <c r="T415" s="47" t="s">
        <v>43</v>
      </c>
      <c r="U415" s="49">
        <v>155000</v>
      </c>
      <c r="V415" s="47" t="s">
        <v>51</v>
      </c>
      <c r="W415" s="47">
        <v>13000</v>
      </c>
      <c r="X415" s="47" t="s">
        <v>44</v>
      </c>
      <c r="Y415" s="70">
        <v>4.99E-2</v>
      </c>
      <c r="Z415" s="47">
        <v>41</v>
      </c>
      <c r="AA415" s="47">
        <v>32</v>
      </c>
      <c r="AB415" s="47">
        <v>27</v>
      </c>
      <c r="AC415" s="47">
        <v>68</v>
      </c>
      <c r="AD415" s="47">
        <v>59</v>
      </c>
      <c r="AE415" s="47" t="s">
        <v>49</v>
      </c>
      <c r="AF415" s="47" t="s">
        <v>49</v>
      </c>
      <c r="AG415" s="47" t="s">
        <v>37</v>
      </c>
      <c r="AH415" s="47" t="s">
        <v>37</v>
      </c>
      <c r="AI415" s="47" t="s">
        <v>40</v>
      </c>
      <c r="AJ415" s="47" t="s">
        <v>40</v>
      </c>
      <c r="AK415" s="47" t="s">
        <v>50</v>
      </c>
      <c r="AL415" s="47" t="s">
        <v>45</v>
      </c>
      <c r="AM415" s="160">
        <v>18402</v>
      </c>
      <c r="AN415" s="47" t="s">
        <v>45</v>
      </c>
      <c r="AO415" s="160"/>
      <c r="AP415" s="160"/>
      <c r="AQ415" s="47" t="s">
        <v>37</v>
      </c>
      <c r="AR415" s="47" t="s">
        <v>37</v>
      </c>
      <c r="AS415" s="49" t="s">
        <v>43</v>
      </c>
      <c r="AT415" s="47" t="s">
        <v>41</v>
      </c>
      <c r="AU415" s="47" t="s">
        <v>52</v>
      </c>
      <c r="AV415" s="73">
        <v>3</v>
      </c>
      <c r="AW415" s="47" t="s">
        <v>1028</v>
      </c>
      <c r="AX415" s="47">
        <v>1930</v>
      </c>
      <c r="AY415" s="47" t="s">
        <v>37</v>
      </c>
      <c r="AZ415" s="47" t="s">
        <v>43</v>
      </c>
      <c r="BA415" s="47" t="s">
        <v>1029</v>
      </c>
      <c r="BB415" s="47" t="s">
        <v>39</v>
      </c>
    </row>
    <row r="416" spans="1:54" s="14" customFormat="1" ht="84" x14ac:dyDescent="0.25">
      <c r="A416" s="73">
        <v>9001380240</v>
      </c>
      <c r="B416" s="47" t="s">
        <v>778</v>
      </c>
      <c r="C416" s="144">
        <v>42491</v>
      </c>
      <c r="D416" s="47" t="s">
        <v>264</v>
      </c>
      <c r="E416" s="48" t="s">
        <v>48</v>
      </c>
      <c r="F416" s="48" t="s">
        <v>48</v>
      </c>
      <c r="G416" s="48" t="s">
        <v>1226</v>
      </c>
      <c r="H416" s="48" t="s">
        <v>278</v>
      </c>
      <c r="I416" s="47" t="s">
        <v>1040</v>
      </c>
      <c r="J416" s="47" t="s">
        <v>37</v>
      </c>
      <c r="K416" s="47" t="s">
        <v>1041</v>
      </c>
      <c r="L416" s="47" t="s">
        <v>1042</v>
      </c>
      <c r="M416" s="47" t="s">
        <v>57</v>
      </c>
      <c r="N416" s="49">
        <v>134639</v>
      </c>
      <c r="O416" s="49">
        <v>134639</v>
      </c>
      <c r="P416" s="70">
        <v>0.74799439999999995</v>
      </c>
      <c r="Q416" s="49">
        <v>180000</v>
      </c>
      <c r="R416" s="47" t="s">
        <v>37</v>
      </c>
      <c r="S416" s="47" t="s">
        <v>43</v>
      </c>
      <c r="T416" s="47" t="s">
        <v>43</v>
      </c>
      <c r="U416" s="49" t="s">
        <v>43</v>
      </c>
      <c r="V416" s="47" t="s">
        <v>43</v>
      </c>
      <c r="W416" s="47" t="s">
        <v>43</v>
      </c>
      <c r="X416" s="47" t="s">
        <v>44</v>
      </c>
      <c r="Y416" s="70">
        <v>3.8899999999999997E-2</v>
      </c>
      <c r="Z416" s="47">
        <v>37</v>
      </c>
      <c r="AA416" s="47" t="s">
        <v>43</v>
      </c>
      <c r="AB416" s="47">
        <v>30</v>
      </c>
      <c r="AC416" s="47">
        <v>67</v>
      </c>
      <c r="AD416" s="47" t="s">
        <v>43</v>
      </c>
      <c r="AE416" s="47" t="s">
        <v>53</v>
      </c>
      <c r="AF416" s="47" t="s">
        <v>43</v>
      </c>
      <c r="AG416" s="47" t="s">
        <v>37</v>
      </c>
      <c r="AH416" s="47" t="s">
        <v>43</v>
      </c>
      <c r="AI416" s="47" t="s">
        <v>61</v>
      </c>
      <c r="AJ416" s="47" t="s">
        <v>43</v>
      </c>
      <c r="AK416" s="47" t="s">
        <v>43</v>
      </c>
      <c r="AL416" s="47" t="s">
        <v>45</v>
      </c>
      <c r="AM416" s="160">
        <v>37800</v>
      </c>
      <c r="AN416" s="47" t="s">
        <v>43</v>
      </c>
      <c r="AO416" s="160">
        <v>0</v>
      </c>
      <c r="AP416" s="160">
        <v>37800</v>
      </c>
      <c r="AQ416" s="47" t="s">
        <v>37</v>
      </c>
      <c r="AR416" s="47" t="s">
        <v>37</v>
      </c>
      <c r="AS416" s="49">
        <v>47639</v>
      </c>
      <c r="AT416" s="47" t="s">
        <v>41</v>
      </c>
      <c r="AU416" s="47" t="s">
        <v>42</v>
      </c>
      <c r="AV416" s="73">
        <v>3</v>
      </c>
      <c r="AW416" s="47" t="s">
        <v>1043</v>
      </c>
      <c r="AX416" s="47">
        <v>1935</v>
      </c>
      <c r="AY416" s="47" t="s">
        <v>37</v>
      </c>
      <c r="AZ416" s="47" t="s">
        <v>43</v>
      </c>
      <c r="BA416" s="47" t="s">
        <v>1044</v>
      </c>
      <c r="BB416" s="47" t="s">
        <v>39</v>
      </c>
    </row>
    <row r="417" spans="1:54" s="14" customFormat="1" ht="288" x14ac:dyDescent="0.25">
      <c r="A417" s="73">
        <v>9001380270</v>
      </c>
      <c r="B417" s="47" t="s">
        <v>689</v>
      </c>
      <c r="C417" s="144">
        <v>42491</v>
      </c>
      <c r="D417" s="47" t="s">
        <v>73</v>
      </c>
      <c r="E417" s="48" t="s">
        <v>48</v>
      </c>
      <c r="F417" s="48" t="s">
        <v>1217</v>
      </c>
      <c r="G417" s="48" t="s">
        <v>884</v>
      </c>
      <c r="H417" s="48" t="s">
        <v>48</v>
      </c>
      <c r="I417" s="47" t="s">
        <v>47</v>
      </c>
      <c r="J417" s="47" t="s">
        <v>37</v>
      </c>
      <c r="K417" s="47" t="s">
        <v>690</v>
      </c>
      <c r="L417" s="47" t="s">
        <v>691</v>
      </c>
      <c r="M417" s="47" t="s">
        <v>38</v>
      </c>
      <c r="N417" s="49">
        <v>89500</v>
      </c>
      <c r="O417" s="49">
        <v>89500</v>
      </c>
      <c r="P417" s="70">
        <v>0.74895389999999995</v>
      </c>
      <c r="Q417" s="49">
        <v>119500</v>
      </c>
      <c r="R417" s="47" t="s">
        <v>37</v>
      </c>
      <c r="S417" s="47" t="s">
        <v>43</v>
      </c>
      <c r="T417" s="47" t="s">
        <v>43</v>
      </c>
      <c r="U417" s="49">
        <v>119500</v>
      </c>
      <c r="V417" s="47" t="s">
        <v>51</v>
      </c>
      <c r="W417" s="47" t="s">
        <v>43</v>
      </c>
      <c r="X417" s="47" t="s">
        <v>44</v>
      </c>
      <c r="Y417" s="70">
        <v>3.8899999999999997E-2</v>
      </c>
      <c r="Z417" s="47">
        <v>31</v>
      </c>
      <c r="AA417" s="47" t="s">
        <v>43</v>
      </c>
      <c r="AB417" s="47">
        <v>30</v>
      </c>
      <c r="AC417" s="47">
        <v>61</v>
      </c>
      <c r="AD417" s="47" t="s">
        <v>43</v>
      </c>
      <c r="AE417" s="47" t="s">
        <v>49</v>
      </c>
      <c r="AF417" s="47" t="s">
        <v>43</v>
      </c>
      <c r="AG417" s="47" t="s">
        <v>37</v>
      </c>
      <c r="AH417" s="47" t="s">
        <v>39</v>
      </c>
      <c r="AI417" s="47" t="s">
        <v>55</v>
      </c>
      <c r="AJ417" s="47" t="s">
        <v>43</v>
      </c>
      <c r="AK417" s="47" t="s">
        <v>43</v>
      </c>
      <c r="AL417" s="47" t="s">
        <v>65</v>
      </c>
      <c r="AM417" s="160">
        <v>24468</v>
      </c>
      <c r="AN417" s="47" t="s">
        <v>43</v>
      </c>
      <c r="AO417" s="160">
        <v>0</v>
      </c>
      <c r="AP417" s="160">
        <v>24468</v>
      </c>
      <c r="AQ417" s="47" t="s">
        <v>37</v>
      </c>
      <c r="AR417" s="47" t="s">
        <v>37</v>
      </c>
      <c r="AS417" s="49" t="s">
        <v>43</v>
      </c>
      <c r="AT417" s="47" t="s">
        <v>41</v>
      </c>
      <c r="AU417" s="47" t="s">
        <v>42</v>
      </c>
      <c r="AV417" s="73">
        <v>3</v>
      </c>
      <c r="AW417" s="47" t="s">
        <v>692</v>
      </c>
      <c r="AX417" s="47">
        <v>1966</v>
      </c>
      <c r="AY417" s="47" t="s">
        <v>37</v>
      </c>
      <c r="AZ417" s="47" t="s">
        <v>43</v>
      </c>
      <c r="BA417" s="47" t="s">
        <v>693</v>
      </c>
      <c r="BB417" s="47" t="s">
        <v>39</v>
      </c>
    </row>
    <row r="418" spans="1:54" s="14" customFormat="1" ht="108" x14ac:dyDescent="0.25">
      <c r="A418" s="73">
        <v>9001380390</v>
      </c>
      <c r="B418" s="47" t="s">
        <v>779</v>
      </c>
      <c r="C418" s="144">
        <v>42491</v>
      </c>
      <c r="D418" s="47" t="s">
        <v>264</v>
      </c>
      <c r="E418" s="48" t="s">
        <v>48</v>
      </c>
      <c r="F418" s="48" t="s">
        <v>48</v>
      </c>
      <c r="G418" s="48" t="s">
        <v>1143</v>
      </c>
      <c r="H418" s="48" t="s">
        <v>89</v>
      </c>
      <c r="I418" s="47" t="s">
        <v>165</v>
      </c>
      <c r="J418" s="47" t="s">
        <v>37</v>
      </c>
      <c r="K418" s="47" t="s">
        <v>1231</v>
      </c>
      <c r="L418" s="47" t="s">
        <v>1144</v>
      </c>
      <c r="M418" s="47" t="s">
        <v>38</v>
      </c>
      <c r="N418" s="49">
        <v>186000</v>
      </c>
      <c r="O418" s="49">
        <v>186000</v>
      </c>
      <c r="P418" s="70">
        <v>0.8</v>
      </c>
      <c r="Q418" s="49">
        <v>232500</v>
      </c>
      <c r="R418" s="47" t="s">
        <v>37</v>
      </c>
      <c r="S418" s="47" t="s">
        <v>43</v>
      </c>
      <c r="T418" s="47" t="s">
        <v>43</v>
      </c>
      <c r="U418" s="49">
        <v>232500</v>
      </c>
      <c r="V418" s="47" t="s">
        <v>70</v>
      </c>
      <c r="W418" s="47" t="s">
        <v>43</v>
      </c>
      <c r="X418" s="47" t="s">
        <v>44</v>
      </c>
      <c r="Y418" s="70">
        <v>4.3400000000000001E-2</v>
      </c>
      <c r="Z418" s="47">
        <v>30</v>
      </c>
      <c r="AA418" s="47">
        <v>26</v>
      </c>
      <c r="AB418" s="47">
        <v>30</v>
      </c>
      <c r="AC418" s="47">
        <v>60</v>
      </c>
      <c r="AD418" s="47">
        <v>56</v>
      </c>
      <c r="AE418" s="47" t="s">
        <v>54</v>
      </c>
      <c r="AF418" s="47" t="s">
        <v>53</v>
      </c>
      <c r="AG418" s="47" t="s">
        <v>37</v>
      </c>
      <c r="AH418" s="47" t="s">
        <v>39</v>
      </c>
      <c r="AI418" s="47" t="s">
        <v>55</v>
      </c>
      <c r="AJ418" s="47" t="s">
        <v>55</v>
      </c>
      <c r="AK418" s="47" t="s">
        <v>164</v>
      </c>
      <c r="AL418" s="47" t="s">
        <v>45</v>
      </c>
      <c r="AM418" s="160">
        <v>35655.480000000003</v>
      </c>
      <c r="AN418" s="47" t="s">
        <v>45</v>
      </c>
      <c r="AO418" s="160">
        <v>19305</v>
      </c>
      <c r="AP418" s="160">
        <v>54960.480000000003</v>
      </c>
      <c r="AQ418" s="47" t="s">
        <v>37</v>
      </c>
      <c r="AR418" s="47" t="s">
        <v>37</v>
      </c>
      <c r="AS418" s="49" t="s">
        <v>43</v>
      </c>
      <c r="AT418" s="47" t="s">
        <v>41</v>
      </c>
      <c r="AU418" s="47" t="s">
        <v>42</v>
      </c>
      <c r="AV418" s="73">
        <v>3</v>
      </c>
      <c r="AW418" s="47" t="s">
        <v>1145</v>
      </c>
      <c r="AX418" s="47">
        <v>1936</v>
      </c>
      <c r="AY418" s="47" t="s">
        <v>37</v>
      </c>
      <c r="AZ418" s="47" t="s">
        <v>43</v>
      </c>
      <c r="BA418" s="47" t="s">
        <v>1146</v>
      </c>
      <c r="BB418" s="47" t="s">
        <v>39</v>
      </c>
    </row>
    <row r="419" spans="1:54" s="14" customFormat="1" ht="168" x14ac:dyDescent="0.25">
      <c r="A419" s="73">
        <v>9001380435</v>
      </c>
      <c r="B419" s="47" t="s">
        <v>694</v>
      </c>
      <c r="C419" s="144">
        <v>42491</v>
      </c>
      <c r="D419" s="47" t="s">
        <v>73</v>
      </c>
      <c r="E419" s="48" t="s">
        <v>48</v>
      </c>
      <c r="F419" s="48" t="s">
        <v>1218</v>
      </c>
      <c r="G419" s="48" t="s">
        <v>1219</v>
      </c>
      <c r="H419" s="48" t="s">
        <v>695</v>
      </c>
      <c r="I419" s="47" t="s">
        <v>68</v>
      </c>
      <c r="J419" s="47" t="s">
        <v>37</v>
      </c>
      <c r="K419" s="47" t="s">
        <v>1117</v>
      </c>
      <c r="L419" s="47" t="s">
        <v>696</v>
      </c>
      <c r="M419" s="47" t="s">
        <v>38</v>
      </c>
      <c r="N419" s="49">
        <v>128067</v>
      </c>
      <c r="O419" s="49">
        <v>128067</v>
      </c>
      <c r="P419" s="70">
        <v>0.81312379999999995</v>
      </c>
      <c r="Q419" s="49">
        <v>157500</v>
      </c>
      <c r="R419" s="47" t="s">
        <v>37</v>
      </c>
      <c r="S419" s="47" t="s">
        <v>43</v>
      </c>
      <c r="T419" s="47" t="s">
        <v>43</v>
      </c>
      <c r="U419" s="49">
        <v>157500</v>
      </c>
      <c r="V419" s="47" t="s">
        <v>51</v>
      </c>
      <c r="W419" s="47" t="s">
        <v>43</v>
      </c>
      <c r="X419" s="47" t="s">
        <v>44</v>
      </c>
      <c r="Y419" s="70">
        <v>4.99E-2</v>
      </c>
      <c r="Z419" s="47">
        <v>35</v>
      </c>
      <c r="AA419" s="47">
        <v>32</v>
      </c>
      <c r="AB419" s="47">
        <v>30</v>
      </c>
      <c r="AC419" s="47">
        <v>65</v>
      </c>
      <c r="AD419" s="47">
        <v>62</v>
      </c>
      <c r="AE419" s="47" t="s">
        <v>53</v>
      </c>
      <c r="AF419" s="47" t="s">
        <v>53</v>
      </c>
      <c r="AG419" s="47" t="s">
        <v>37</v>
      </c>
      <c r="AH419" s="47" t="s">
        <v>37</v>
      </c>
      <c r="AI419" s="47" t="s">
        <v>55</v>
      </c>
      <c r="AJ419" s="47" t="s">
        <v>55</v>
      </c>
      <c r="AK419" s="47" t="s">
        <v>164</v>
      </c>
      <c r="AL419" s="47" t="s">
        <v>45</v>
      </c>
      <c r="AM419" s="160">
        <v>18525</v>
      </c>
      <c r="AN419" s="47" t="s">
        <v>45</v>
      </c>
      <c r="AO419" s="160">
        <v>15191</v>
      </c>
      <c r="AP419" s="160">
        <v>33716</v>
      </c>
      <c r="AQ419" s="47" t="s">
        <v>37</v>
      </c>
      <c r="AR419" s="47" t="s">
        <v>37</v>
      </c>
      <c r="AS419" s="49" t="s">
        <v>43</v>
      </c>
      <c r="AT419" s="47" t="s">
        <v>41</v>
      </c>
      <c r="AU419" s="47" t="s">
        <v>52</v>
      </c>
      <c r="AV419" s="73">
        <v>3</v>
      </c>
      <c r="AW419" s="47" t="s">
        <v>697</v>
      </c>
      <c r="AX419" s="47">
        <v>1970</v>
      </c>
      <c r="AY419" s="47" t="s">
        <v>37</v>
      </c>
      <c r="AZ419" s="47" t="s">
        <v>43</v>
      </c>
      <c r="BA419" s="47" t="s">
        <v>698</v>
      </c>
      <c r="BB419" s="47" t="s">
        <v>39</v>
      </c>
    </row>
    <row r="420" spans="1:54" s="14" customFormat="1" ht="24" x14ac:dyDescent="0.25">
      <c r="A420" s="73">
        <v>9001380498</v>
      </c>
      <c r="B420" s="47" t="s">
        <v>780</v>
      </c>
      <c r="C420" s="144">
        <v>42491</v>
      </c>
      <c r="D420" s="47" t="s">
        <v>264</v>
      </c>
      <c r="E420" s="48" t="s">
        <v>48</v>
      </c>
      <c r="F420" s="48" t="s">
        <v>48</v>
      </c>
      <c r="G420" s="48" t="s">
        <v>827</v>
      </c>
      <c r="H420" s="48" t="s">
        <v>48</v>
      </c>
      <c r="I420" s="47" t="s">
        <v>213</v>
      </c>
      <c r="J420" s="47" t="s">
        <v>37</v>
      </c>
      <c r="K420" s="47" t="s">
        <v>828</v>
      </c>
      <c r="L420" s="47" t="s">
        <v>829</v>
      </c>
      <c r="M420" s="47" t="s">
        <v>38</v>
      </c>
      <c r="N420" s="49">
        <v>144500</v>
      </c>
      <c r="O420" s="49">
        <v>145799</v>
      </c>
      <c r="P420" s="70">
        <v>0.85764110000000005</v>
      </c>
      <c r="Q420" s="49">
        <v>170000</v>
      </c>
      <c r="R420" s="47" t="s">
        <v>37</v>
      </c>
      <c r="S420" s="47" t="s">
        <v>43</v>
      </c>
      <c r="T420" s="47" t="s">
        <v>43</v>
      </c>
      <c r="U420" s="49">
        <v>170000</v>
      </c>
      <c r="V420" s="47" t="s">
        <v>51</v>
      </c>
      <c r="W420" s="47">
        <v>25500</v>
      </c>
      <c r="X420" s="47" t="s">
        <v>44</v>
      </c>
      <c r="Y420" s="70">
        <v>4.4900000000000002E-2</v>
      </c>
      <c r="Z420" s="47">
        <v>31</v>
      </c>
      <c r="AA420" s="47">
        <v>27</v>
      </c>
      <c r="AB420" s="47">
        <v>39</v>
      </c>
      <c r="AC420" s="47">
        <v>70</v>
      </c>
      <c r="AD420" s="47">
        <v>66</v>
      </c>
      <c r="AE420" s="47" t="s">
        <v>49</v>
      </c>
      <c r="AF420" s="47" t="s">
        <v>49</v>
      </c>
      <c r="AG420" s="47" t="s">
        <v>37</v>
      </c>
      <c r="AH420" s="47" t="s">
        <v>39</v>
      </c>
      <c r="AI420" s="47" t="s">
        <v>61</v>
      </c>
      <c r="AJ420" s="47" t="s">
        <v>61</v>
      </c>
      <c r="AK420" s="47" t="s">
        <v>61</v>
      </c>
      <c r="AL420" s="47" t="s">
        <v>45</v>
      </c>
      <c r="AM420" s="160">
        <v>27782</v>
      </c>
      <c r="AN420" s="47" t="s">
        <v>45</v>
      </c>
      <c r="AO420" s="160">
        <v>15500</v>
      </c>
      <c r="AP420" s="160">
        <v>43282</v>
      </c>
      <c r="AQ420" s="47" t="s">
        <v>37</v>
      </c>
      <c r="AR420" s="47" t="s">
        <v>37</v>
      </c>
      <c r="AS420" s="49" t="s">
        <v>43</v>
      </c>
      <c r="AT420" s="47" t="s">
        <v>41</v>
      </c>
      <c r="AU420" s="47" t="s">
        <v>58</v>
      </c>
      <c r="AV420" s="73">
        <v>3</v>
      </c>
      <c r="AW420" s="47" t="s">
        <v>830</v>
      </c>
      <c r="AX420" s="47">
        <v>1986</v>
      </c>
      <c r="AY420" s="47" t="s">
        <v>37</v>
      </c>
      <c r="AZ420" s="47" t="s">
        <v>43</v>
      </c>
      <c r="BA420" s="47" t="s">
        <v>831</v>
      </c>
      <c r="BB420" s="47" t="s">
        <v>39</v>
      </c>
    </row>
    <row r="421" spans="1:54" s="14" customFormat="1" ht="36" x14ac:dyDescent="0.25">
      <c r="A421" s="73">
        <v>9001380623</v>
      </c>
      <c r="B421" s="47" t="s">
        <v>781</v>
      </c>
      <c r="C421" s="144">
        <v>42491</v>
      </c>
      <c r="D421" s="47" t="s">
        <v>62</v>
      </c>
      <c r="E421" s="48" t="s">
        <v>48</v>
      </c>
      <c r="F421" s="48" t="s">
        <v>48</v>
      </c>
      <c r="G421" s="48" t="s">
        <v>48</v>
      </c>
      <c r="H421" s="48" t="s">
        <v>89</v>
      </c>
      <c r="I421" s="47" t="s">
        <v>277</v>
      </c>
      <c r="J421" s="47" t="s">
        <v>37</v>
      </c>
      <c r="K421" s="47" t="s">
        <v>48</v>
      </c>
      <c r="L421" s="47" t="s">
        <v>90</v>
      </c>
      <c r="M421" s="47" t="s">
        <v>38</v>
      </c>
      <c r="N421" s="49">
        <v>60000</v>
      </c>
      <c r="O421" s="49">
        <v>61200</v>
      </c>
      <c r="P421" s="70">
        <v>0.76500000000000001</v>
      </c>
      <c r="Q421" s="49">
        <v>80000</v>
      </c>
      <c r="R421" s="47" t="s">
        <v>39</v>
      </c>
      <c r="S421" s="47" t="s">
        <v>78</v>
      </c>
      <c r="T421" s="47">
        <v>1.2752019999999999</v>
      </c>
      <c r="U421" s="49">
        <v>80000</v>
      </c>
      <c r="V421" s="47" t="s">
        <v>51</v>
      </c>
      <c r="W421" s="47" t="s">
        <v>43</v>
      </c>
      <c r="X421" s="47" t="s">
        <v>44</v>
      </c>
      <c r="Y421" s="70">
        <v>4.0899999999999999E-2</v>
      </c>
      <c r="Z421" s="47">
        <v>40</v>
      </c>
      <c r="AA421" s="47" t="s">
        <v>43</v>
      </c>
      <c r="AB421" s="47">
        <v>25</v>
      </c>
      <c r="AC421" s="47">
        <v>65</v>
      </c>
      <c r="AD421" s="47" t="s">
        <v>43</v>
      </c>
      <c r="AE421" s="47" t="s">
        <v>53</v>
      </c>
      <c r="AF421" s="47" t="s">
        <v>43</v>
      </c>
      <c r="AG421" s="47" t="s">
        <v>43</v>
      </c>
      <c r="AH421" s="47" t="s">
        <v>37</v>
      </c>
      <c r="AI421" s="47" t="s">
        <v>55</v>
      </c>
      <c r="AJ421" s="47" t="s">
        <v>43</v>
      </c>
      <c r="AK421" s="47" t="s">
        <v>43</v>
      </c>
      <c r="AL421" s="47" t="s">
        <v>43</v>
      </c>
      <c r="AM421" s="160" t="s">
        <v>43</v>
      </c>
      <c r="AN421" s="47" t="s">
        <v>43</v>
      </c>
      <c r="AO421" s="160" t="s">
        <v>43</v>
      </c>
      <c r="AP421" s="160">
        <v>0</v>
      </c>
      <c r="AQ421" s="47" t="s">
        <v>37</v>
      </c>
      <c r="AR421" s="47" t="s">
        <v>37</v>
      </c>
      <c r="AS421" s="49" t="s">
        <v>43</v>
      </c>
      <c r="AT421" s="47" t="s">
        <v>41</v>
      </c>
      <c r="AU421" s="47" t="s">
        <v>42</v>
      </c>
      <c r="AV421" s="73">
        <v>2</v>
      </c>
      <c r="AW421" s="47" t="s">
        <v>997</v>
      </c>
      <c r="AX421" s="47">
        <v>1900</v>
      </c>
      <c r="AY421" s="47" t="s">
        <v>37</v>
      </c>
      <c r="AZ421" s="47" t="s">
        <v>43</v>
      </c>
      <c r="BA421" s="47" t="s">
        <v>998</v>
      </c>
      <c r="BB421" s="47" t="s">
        <v>39</v>
      </c>
    </row>
    <row r="422" spans="1:54" s="14" customFormat="1" ht="24" x14ac:dyDescent="0.25">
      <c r="A422" s="73">
        <v>9001380724</v>
      </c>
      <c r="B422" s="47" t="s">
        <v>782</v>
      </c>
      <c r="C422" s="144">
        <v>42491</v>
      </c>
      <c r="D422" s="47" t="s">
        <v>62</v>
      </c>
      <c r="E422" s="48" t="s">
        <v>48</v>
      </c>
      <c r="F422" s="48" t="s">
        <v>48</v>
      </c>
      <c r="G422" s="48" t="s">
        <v>48</v>
      </c>
      <c r="H422" s="48" t="s">
        <v>1030</v>
      </c>
      <c r="I422" s="47" t="s">
        <v>68</v>
      </c>
      <c r="J422" s="47" t="s">
        <v>37</v>
      </c>
      <c r="K422" s="47" t="s">
        <v>1031</v>
      </c>
      <c r="L422" s="47" t="s">
        <v>1032</v>
      </c>
      <c r="M422" s="47" t="s">
        <v>38</v>
      </c>
      <c r="N422" s="49">
        <v>210000</v>
      </c>
      <c r="O422" s="49">
        <v>210000</v>
      </c>
      <c r="P422" s="70">
        <v>0.84</v>
      </c>
      <c r="Q422" s="49">
        <v>250000</v>
      </c>
      <c r="R422" s="47" t="s">
        <v>37</v>
      </c>
      <c r="S422" s="47" t="s">
        <v>43</v>
      </c>
      <c r="T422" s="47" t="s">
        <v>43</v>
      </c>
      <c r="U422" s="49">
        <v>250000</v>
      </c>
      <c r="V422" s="47" t="s">
        <v>51</v>
      </c>
      <c r="W422" s="47">
        <v>40000</v>
      </c>
      <c r="X422" s="47" t="s">
        <v>44</v>
      </c>
      <c r="Y422" s="70">
        <v>4.4900000000000002E-2</v>
      </c>
      <c r="Z422" s="47">
        <v>35</v>
      </c>
      <c r="AA422" s="47">
        <v>40</v>
      </c>
      <c r="AB422" s="47">
        <v>28</v>
      </c>
      <c r="AC422" s="47">
        <v>63</v>
      </c>
      <c r="AD422" s="47">
        <v>68</v>
      </c>
      <c r="AE422" s="47" t="s">
        <v>53</v>
      </c>
      <c r="AF422" s="47" t="s">
        <v>53</v>
      </c>
      <c r="AG422" s="47" t="s">
        <v>37</v>
      </c>
      <c r="AH422" s="47" t="s">
        <v>37</v>
      </c>
      <c r="AI422" s="47" t="s">
        <v>40</v>
      </c>
      <c r="AJ422" s="47" t="s">
        <v>40</v>
      </c>
      <c r="AK422" s="47" t="s">
        <v>50</v>
      </c>
      <c r="AL422" s="47" t="s">
        <v>201</v>
      </c>
      <c r="AM422" s="160">
        <v>60900</v>
      </c>
      <c r="AN422" s="47" t="s">
        <v>65</v>
      </c>
      <c r="AO422" s="160">
        <v>9728</v>
      </c>
      <c r="AP422" s="160">
        <v>70628</v>
      </c>
      <c r="AQ422" s="47" t="s">
        <v>37</v>
      </c>
      <c r="AR422" s="47" t="s">
        <v>37</v>
      </c>
      <c r="AS422" s="49" t="s">
        <v>43</v>
      </c>
      <c r="AT422" s="47" t="s">
        <v>41</v>
      </c>
      <c r="AU422" s="47" t="s">
        <v>52</v>
      </c>
      <c r="AV422" s="73">
        <v>4</v>
      </c>
      <c r="AW422" s="47" t="s">
        <v>1033</v>
      </c>
      <c r="AX422" s="47">
        <v>1931</v>
      </c>
      <c r="AY422" s="47" t="s">
        <v>37</v>
      </c>
      <c r="AZ422" s="47" t="s">
        <v>43</v>
      </c>
      <c r="BA422" s="47" t="s">
        <v>1034</v>
      </c>
      <c r="BB422" s="47" t="s">
        <v>39</v>
      </c>
    </row>
    <row r="423" spans="1:54" s="14" customFormat="1" ht="108" x14ac:dyDescent="0.25">
      <c r="A423" s="73">
        <v>9001380859</v>
      </c>
      <c r="B423" s="47" t="s">
        <v>783</v>
      </c>
      <c r="C423" s="144">
        <v>42491</v>
      </c>
      <c r="D423" s="47" t="s">
        <v>264</v>
      </c>
      <c r="E423" s="48" t="s">
        <v>48</v>
      </c>
      <c r="F423" s="48" t="s">
        <v>48</v>
      </c>
      <c r="G423" s="48" t="s">
        <v>806</v>
      </c>
      <c r="H423" s="48" t="s">
        <v>48</v>
      </c>
      <c r="I423" s="47" t="s">
        <v>807</v>
      </c>
      <c r="J423" s="47" t="s">
        <v>37</v>
      </c>
      <c r="K423" s="47" t="s">
        <v>48</v>
      </c>
      <c r="L423" s="47" t="s">
        <v>808</v>
      </c>
      <c r="M423" s="47" t="s">
        <v>57</v>
      </c>
      <c r="N423" s="49">
        <v>36351</v>
      </c>
      <c r="O423" s="49">
        <v>36351</v>
      </c>
      <c r="P423" s="70">
        <v>0.33046360000000002</v>
      </c>
      <c r="Q423" s="49">
        <v>110000</v>
      </c>
      <c r="R423" s="47" t="s">
        <v>37</v>
      </c>
      <c r="S423" s="47" t="s">
        <v>43</v>
      </c>
      <c r="T423" s="47" t="s">
        <v>43</v>
      </c>
      <c r="U423" s="49" t="s">
        <v>43</v>
      </c>
      <c r="V423" s="47" t="s">
        <v>43</v>
      </c>
      <c r="W423" s="47" t="s">
        <v>43</v>
      </c>
      <c r="X423" s="47" t="s">
        <v>44</v>
      </c>
      <c r="Y423" s="70">
        <v>3.7900000000000003E-2</v>
      </c>
      <c r="Z423" s="47">
        <v>58</v>
      </c>
      <c r="AA423" s="47" t="s">
        <v>43</v>
      </c>
      <c r="AB423" s="47">
        <v>12</v>
      </c>
      <c r="AC423" s="47">
        <v>70</v>
      </c>
      <c r="AD423" s="47" t="s">
        <v>43</v>
      </c>
      <c r="AE423" s="47" t="s">
        <v>53</v>
      </c>
      <c r="AF423" s="47" t="s">
        <v>43</v>
      </c>
      <c r="AG423" s="47" t="s">
        <v>37</v>
      </c>
      <c r="AH423" s="47" t="s">
        <v>43</v>
      </c>
      <c r="AI423" s="47" t="s">
        <v>55</v>
      </c>
      <c r="AJ423" s="47" t="s">
        <v>43</v>
      </c>
      <c r="AK423" s="47" t="s">
        <v>43</v>
      </c>
      <c r="AL423" s="47" t="s">
        <v>45</v>
      </c>
      <c r="AM423" s="160">
        <v>14391.71</v>
      </c>
      <c r="AN423" s="47" t="s">
        <v>43</v>
      </c>
      <c r="AO423" s="160">
        <v>0</v>
      </c>
      <c r="AP423" s="160">
        <v>14391.71</v>
      </c>
      <c r="AQ423" s="47" t="s">
        <v>37</v>
      </c>
      <c r="AR423" s="47" t="s">
        <v>37</v>
      </c>
      <c r="AS423" s="49" t="s">
        <v>43</v>
      </c>
      <c r="AT423" s="47" t="s">
        <v>41</v>
      </c>
      <c r="AU423" s="47" t="s">
        <v>52</v>
      </c>
      <c r="AV423" s="73">
        <v>2</v>
      </c>
      <c r="AW423" s="47" t="s">
        <v>809</v>
      </c>
      <c r="AX423" s="47">
        <v>1997</v>
      </c>
      <c r="AY423" s="47" t="s">
        <v>37</v>
      </c>
      <c r="AZ423" s="47" t="s">
        <v>43</v>
      </c>
      <c r="BA423" s="47" t="s">
        <v>810</v>
      </c>
      <c r="BB423" s="47" t="s">
        <v>39</v>
      </c>
    </row>
    <row r="424" spans="1:54" s="14" customFormat="1" ht="60" x14ac:dyDescent="0.25">
      <c r="A424" s="73">
        <v>9001381082</v>
      </c>
      <c r="B424" s="47" t="s">
        <v>784</v>
      </c>
      <c r="C424" s="144">
        <v>42491</v>
      </c>
      <c r="D424" s="47" t="s">
        <v>264</v>
      </c>
      <c r="E424" s="48" t="s">
        <v>48</v>
      </c>
      <c r="F424" s="48" t="s">
        <v>48</v>
      </c>
      <c r="G424" s="48" t="s">
        <v>1112</v>
      </c>
      <c r="H424" s="48" t="s">
        <v>1113</v>
      </c>
      <c r="I424" s="47" t="s">
        <v>68</v>
      </c>
      <c r="J424" s="47" t="s">
        <v>37</v>
      </c>
      <c r="K424" s="47" t="s">
        <v>1206</v>
      </c>
      <c r="L424" s="47" t="s">
        <v>1114</v>
      </c>
      <c r="M424" s="47" t="s">
        <v>57</v>
      </c>
      <c r="N424" s="49">
        <v>101318</v>
      </c>
      <c r="O424" s="49">
        <v>101318</v>
      </c>
      <c r="P424" s="70">
        <v>0.63323750000000001</v>
      </c>
      <c r="Q424" s="49">
        <v>160000</v>
      </c>
      <c r="R424" s="47" t="s">
        <v>37</v>
      </c>
      <c r="S424" s="47" t="s">
        <v>43</v>
      </c>
      <c r="T424" s="47" t="s">
        <v>43</v>
      </c>
      <c r="U424" s="49" t="s">
        <v>43</v>
      </c>
      <c r="V424" s="47" t="s">
        <v>43</v>
      </c>
      <c r="W424" s="47" t="s">
        <v>43</v>
      </c>
      <c r="X424" s="47" t="s">
        <v>44</v>
      </c>
      <c r="Y424" s="70">
        <v>3.7900000000000003E-2</v>
      </c>
      <c r="Z424" s="47">
        <v>43</v>
      </c>
      <c r="AA424" s="47">
        <v>50</v>
      </c>
      <c r="AB424" s="47">
        <v>12</v>
      </c>
      <c r="AC424" s="47">
        <v>55</v>
      </c>
      <c r="AD424" s="47">
        <v>62</v>
      </c>
      <c r="AE424" s="47" t="s">
        <v>53</v>
      </c>
      <c r="AF424" s="47" t="s">
        <v>53</v>
      </c>
      <c r="AG424" s="47" t="s">
        <v>37</v>
      </c>
      <c r="AH424" s="47" t="s">
        <v>43</v>
      </c>
      <c r="AI424" s="47" t="s">
        <v>55</v>
      </c>
      <c r="AJ424" s="47" t="s">
        <v>55</v>
      </c>
      <c r="AK424" s="47" t="s">
        <v>164</v>
      </c>
      <c r="AL424" s="47" t="s">
        <v>45</v>
      </c>
      <c r="AM424" s="160">
        <v>34872</v>
      </c>
      <c r="AN424" s="47" t="s">
        <v>45</v>
      </c>
      <c r="AO424" s="160">
        <v>18046</v>
      </c>
      <c r="AP424" s="160">
        <v>52918</v>
      </c>
      <c r="AQ424" s="47" t="s">
        <v>37</v>
      </c>
      <c r="AR424" s="47" t="s">
        <v>37</v>
      </c>
      <c r="AS424" s="49">
        <v>2500</v>
      </c>
      <c r="AT424" s="47" t="s">
        <v>41</v>
      </c>
      <c r="AU424" s="47" t="s">
        <v>52</v>
      </c>
      <c r="AV424" s="73">
        <v>3</v>
      </c>
      <c r="AW424" s="47" t="s">
        <v>1115</v>
      </c>
      <c r="AX424" s="47">
        <v>1930</v>
      </c>
      <c r="AY424" s="47" t="s">
        <v>37</v>
      </c>
      <c r="AZ424" s="47" t="s">
        <v>43</v>
      </c>
      <c r="BA424" s="47" t="s">
        <v>1116</v>
      </c>
      <c r="BB424" s="47" t="s">
        <v>39</v>
      </c>
    </row>
    <row r="425" spans="1:54" s="14" customFormat="1" ht="36" x14ac:dyDescent="0.25">
      <c r="A425" s="73">
        <v>9001381148</v>
      </c>
      <c r="B425" s="47" t="s">
        <v>785</v>
      </c>
      <c r="C425" s="144">
        <v>42491</v>
      </c>
      <c r="D425" s="47" t="s">
        <v>62</v>
      </c>
      <c r="E425" s="48" t="s">
        <v>48</v>
      </c>
      <c r="F425" s="48" t="s">
        <v>48</v>
      </c>
      <c r="G425" s="48" t="s">
        <v>48</v>
      </c>
      <c r="H425" s="48" t="s">
        <v>89</v>
      </c>
      <c r="I425" s="47" t="s">
        <v>274</v>
      </c>
      <c r="J425" s="47" t="s">
        <v>37</v>
      </c>
      <c r="K425" s="47" t="s">
        <v>48</v>
      </c>
      <c r="L425" s="47" t="s">
        <v>911</v>
      </c>
      <c r="M425" s="47" t="s">
        <v>57</v>
      </c>
      <c r="N425" s="49">
        <v>171995</v>
      </c>
      <c r="O425" s="49">
        <v>171995</v>
      </c>
      <c r="P425" s="70">
        <v>0.54601580000000005</v>
      </c>
      <c r="Q425" s="49">
        <v>315000</v>
      </c>
      <c r="R425" s="47" t="s">
        <v>37</v>
      </c>
      <c r="S425" s="47" t="s">
        <v>43</v>
      </c>
      <c r="T425" s="47" t="s">
        <v>43</v>
      </c>
      <c r="U425" s="49" t="s">
        <v>43</v>
      </c>
      <c r="V425" s="47" t="s">
        <v>43</v>
      </c>
      <c r="W425" s="47" t="s">
        <v>43</v>
      </c>
      <c r="X425" s="47" t="s">
        <v>44</v>
      </c>
      <c r="Y425" s="70">
        <v>3.7900000000000003E-2</v>
      </c>
      <c r="Z425" s="47">
        <v>38</v>
      </c>
      <c r="AA425" s="47" t="s">
        <v>43</v>
      </c>
      <c r="AB425" s="47">
        <v>20</v>
      </c>
      <c r="AC425" s="47">
        <v>58</v>
      </c>
      <c r="AD425" s="47" t="s">
        <v>43</v>
      </c>
      <c r="AE425" s="47" t="s">
        <v>53</v>
      </c>
      <c r="AF425" s="47" t="s">
        <v>43</v>
      </c>
      <c r="AG425" s="47" t="s">
        <v>37</v>
      </c>
      <c r="AH425" s="47" t="s">
        <v>43</v>
      </c>
      <c r="AI425" s="47" t="s">
        <v>55</v>
      </c>
      <c r="AJ425" s="47" t="s">
        <v>43</v>
      </c>
      <c r="AK425" s="47" t="s">
        <v>43</v>
      </c>
      <c r="AL425" s="47" t="s">
        <v>45</v>
      </c>
      <c r="AM425" s="160">
        <v>86557.56</v>
      </c>
      <c r="AN425" s="47" t="s">
        <v>43</v>
      </c>
      <c r="AO425" s="160">
        <v>0</v>
      </c>
      <c r="AP425" s="160">
        <v>86557.56</v>
      </c>
      <c r="AQ425" s="47" t="s">
        <v>37</v>
      </c>
      <c r="AR425" s="47" t="s">
        <v>37</v>
      </c>
      <c r="AS425" s="49">
        <v>0</v>
      </c>
      <c r="AT425" s="47" t="s">
        <v>41</v>
      </c>
      <c r="AU425" s="47" t="s">
        <v>42</v>
      </c>
      <c r="AV425" s="73">
        <v>2</v>
      </c>
      <c r="AW425" s="47" t="s">
        <v>912</v>
      </c>
      <c r="AX425" s="47">
        <v>1906</v>
      </c>
      <c r="AY425" s="47" t="s">
        <v>37</v>
      </c>
      <c r="AZ425" s="47" t="s">
        <v>43</v>
      </c>
      <c r="BA425" s="47" t="s">
        <v>913</v>
      </c>
      <c r="BB425" s="47" t="s">
        <v>39</v>
      </c>
    </row>
    <row r="426" spans="1:54" s="14" customFormat="1" ht="48" x14ac:dyDescent="0.25">
      <c r="A426" s="73">
        <v>9001381240</v>
      </c>
      <c r="B426" s="47" t="s">
        <v>786</v>
      </c>
      <c r="C426" s="144">
        <v>42491</v>
      </c>
      <c r="D426" s="47" t="s">
        <v>264</v>
      </c>
      <c r="E426" s="48" t="s">
        <v>48</v>
      </c>
      <c r="F426" s="48" t="s">
        <v>48</v>
      </c>
      <c r="G426" s="48" t="s">
        <v>1209</v>
      </c>
      <c r="H426" s="48" t="s">
        <v>273</v>
      </c>
      <c r="I426" s="47" t="s">
        <v>72</v>
      </c>
      <c r="J426" s="47" t="s">
        <v>37</v>
      </c>
      <c r="K426" s="47" t="s">
        <v>48</v>
      </c>
      <c r="L426" s="47" t="s">
        <v>1170</v>
      </c>
      <c r="M426" s="47" t="s">
        <v>38</v>
      </c>
      <c r="N426" s="49">
        <v>72250</v>
      </c>
      <c r="O426" s="49">
        <v>72250</v>
      </c>
      <c r="P426" s="70">
        <v>0.85</v>
      </c>
      <c r="Q426" s="49">
        <v>85500</v>
      </c>
      <c r="R426" s="47" t="s">
        <v>37</v>
      </c>
      <c r="S426" s="47" t="s">
        <v>43</v>
      </c>
      <c r="T426" s="47" t="s">
        <v>43</v>
      </c>
      <c r="U426" s="49">
        <v>85000</v>
      </c>
      <c r="V426" s="47" t="s">
        <v>51</v>
      </c>
      <c r="W426" s="47" t="s">
        <v>43</v>
      </c>
      <c r="X426" s="47" t="s">
        <v>44</v>
      </c>
      <c r="Y426" s="70">
        <v>4.99E-2</v>
      </c>
      <c r="Z426" s="47">
        <v>46</v>
      </c>
      <c r="AA426" s="47">
        <v>46</v>
      </c>
      <c r="AB426" s="47">
        <v>23</v>
      </c>
      <c r="AC426" s="47">
        <v>69</v>
      </c>
      <c r="AD426" s="47">
        <v>69</v>
      </c>
      <c r="AE426" s="47" t="s">
        <v>49</v>
      </c>
      <c r="AF426" s="47" t="s">
        <v>49</v>
      </c>
      <c r="AG426" s="47" t="s">
        <v>37</v>
      </c>
      <c r="AH426" s="47" t="s">
        <v>39</v>
      </c>
      <c r="AI426" s="47" t="s">
        <v>61</v>
      </c>
      <c r="AJ426" s="47" t="s">
        <v>61</v>
      </c>
      <c r="AK426" s="47" t="s">
        <v>164</v>
      </c>
      <c r="AL426" s="47" t="s">
        <v>45</v>
      </c>
      <c r="AM426" s="160">
        <v>13803</v>
      </c>
      <c r="AN426" s="47" t="s">
        <v>45</v>
      </c>
      <c r="AO426" s="160"/>
      <c r="AP426" s="160"/>
      <c r="AQ426" s="47" t="s">
        <v>37</v>
      </c>
      <c r="AR426" s="47" t="s">
        <v>37</v>
      </c>
      <c r="AS426" s="49" t="s">
        <v>43</v>
      </c>
      <c r="AT426" s="47" t="s">
        <v>41</v>
      </c>
      <c r="AU426" s="47" t="s">
        <v>52</v>
      </c>
      <c r="AV426" s="73">
        <v>3</v>
      </c>
      <c r="AW426" s="47" t="s">
        <v>1171</v>
      </c>
      <c r="AX426" s="47">
        <v>1976</v>
      </c>
      <c r="AY426" s="47" t="s">
        <v>37</v>
      </c>
      <c r="AZ426" s="47" t="s">
        <v>43</v>
      </c>
      <c r="BA426" s="47" t="s">
        <v>1172</v>
      </c>
      <c r="BB426" s="47" t="s">
        <v>39</v>
      </c>
    </row>
    <row r="427" spans="1:54" s="14" customFormat="1" ht="48" x14ac:dyDescent="0.25">
      <c r="A427" s="73">
        <v>9001381256</v>
      </c>
      <c r="B427" s="47" t="s">
        <v>787</v>
      </c>
      <c r="C427" s="144">
        <v>42491</v>
      </c>
      <c r="D427" s="47" t="s">
        <v>62</v>
      </c>
      <c r="E427" s="48" t="s">
        <v>48</v>
      </c>
      <c r="F427" s="48" t="s">
        <v>48</v>
      </c>
      <c r="G427" s="48" t="s">
        <v>48</v>
      </c>
      <c r="H427" s="48" t="s">
        <v>48</v>
      </c>
      <c r="I427" s="47" t="s">
        <v>68</v>
      </c>
      <c r="J427" s="47" t="s">
        <v>37</v>
      </c>
      <c r="K427" s="47" t="s">
        <v>1072</v>
      </c>
      <c r="L427" s="47" t="s">
        <v>1073</v>
      </c>
      <c r="M427" s="47" t="s">
        <v>57</v>
      </c>
      <c r="N427" s="49">
        <v>67500</v>
      </c>
      <c r="O427" s="49">
        <v>67500</v>
      </c>
      <c r="P427" s="70">
        <v>0.75</v>
      </c>
      <c r="Q427" s="49">
        <v>90000</v>
      </c>
      <c r="R427" s="47" t="s">
        <v>37</v>
      </c>
      <c r="S427" s="47" t="s">
        <v>43</v>
      </c>
      <c r="T427" s="47" t="s">
        <v>43</v>
      </c>
      <c r="U427" s="49" t="s">
        <v>43</v>
      </c>
      <c r="V427" s="47" t="s">
        <v>43</v>
      </c>
      <c r="W427" s="47" t="s">
        <v>43</v>
      </c>
      <c r="X427" s="47" t="s">
        <v>44</v>
      </c>
      <c r="Y427" s="70">
        <v>4.1399999999999999E-2</v>
      </c>
      <c r="Z427" s="47">
        <v>35</v>
      </c>
      <c r="AA427" s="47">
        <v>42</v>
      </c>
      <c r="AB427" s="47">
        <v>13</v>
      </c>
      <c r="AC427" s="47">
        <v>48</v>
      </c>
      <c r="AD427" s="47">
        <v>55</v>
      </c>
      <c r="AE427" s="47" t="s">
        <v>53</v>
      </c>
      <c r="AF427" s="47" t="s">
        <v>53</v>
      </c>
      <c r="AG427" s="47" t="s">
        <v>37</v>
      </c>
      <c r="AH427" s="47" t="s">
        <v>43</v>
      </c>
      <c r="AI427" s="47" t="s">
        <v>40</v>
      </c>
      <c r="AJ427" s="47" t="s">
        <v>40</v>
      </c>
      <c r="AK427" s="47" t="s">
        <v>50</v>
      </c>
      <c r="AL427" s="47" t="s">
        <v>45</v>
      </c>
      <c r="AM427" s="160">
        <v>33869.75</v>
      </c>
      <c r="AN427" s="47" t="s">
        <v>45</v>
      </c>
      <c r="AO427" s="160">
        <v>21642</v>
      </c>
      <c r="AP427" s="160">
        <v>55511.75</v>
      </c>
      <c r="AQ427" s="47" t="s">
        <v>37</v>
      </c>
      <c r="AR427" s="47" t="s">
        <v>37</v>
      </c>
      <c r="AS427" s="49" t="s">
        <v>43</v>
      </c>
      <c r="AT427" s="47" t="s">
        <v>41</v>
      </c>
      <c r="AU427" s="47" t="s">
        <v>52</v>
      </c>
      <c r="AV427" s="73">
        <v>2</v>
      </c>
      <c r="AW427" s="47" t="s">
        <v>1074</v>
      </c>
      <c r="AX427" s="47">
        <v>1950</v>
      </c>
      <c r="AY427" s="47" t="s">
        <v>37</v>
      </c>
      <c r="AZ427" s="47" t="s">
        <v>43</v>
      </c>
      <c r="BA427" s="47" t="s">
        <v>1075</v>
      </c>
      <c r="BB427" s="47" t="s">
        <v>39</v>
      </c>
    </row>
    <row r="428" spans="1:54" s="14" customFormat="1" ht="24" x14ac:dyDescent="0.25">
      <c r="A428" s="73">
        <v>9001381472</v>
      </c>
      <c r="B428" s="47" t="s">
        <v>788</v>
      </c>
      <c r="C428" s="144">
        <v>42491</v>
      </c>
      <c r="D428" s="47" t="s">
        <v>62</v>
      </c>
      <c r="E428" s="48" t="s">
        <v>48</v>
      </c>
      <c r="F428" s="48" t="s">
        <v>48</v>
      </c>
      <c r="G428" s="48" t="s">
        <v>48</v>
      </c>
      <c r="H428" s="48" t="s">
        <v>972</v>
      </c>
      <c r="I428" s="47" t="s">
        <v>72</v>
      </c>
      <c r="J428" s="47" t="s">
        <v>37</v>
      </c>
      <c r="K428" s="47" t="s">
        <v>48</v>
      </c>
      <c r="L428" s="47" t="s">
        <v>973</v>
      </c>
      <c r="M428" s="47" t="s">
        <v>38</v>
      </c>
      <c r="N428" s="49">
        <v>192950</v>
      </c>
      <c r="O428" s="49">
        <v>194249</v>
      </c>
      <c r="P428" s="70">
        <v>0.85572239999999999</v>
      </c>
      <c r="Q428" s="49">
        <v>227000</v>
      </c>
      <c r="R428" s="47" t="s">
        <v>37</v>
      </c>
      <c r="S428" s="47" t="s">
        <v>43</v>
      </c>
      <c r="T428" s="47" t="s">
        <v>43</v>
      </c>
      <c r="U428" s="49">
        <v>227000</v>
      </c>
      <c r="V428" s="47" t="s">
        <v>51</v>
      </c>
      <c r="W428" s="47">
        <v>24050</v>
      </c>
      <c r="X428" s="47" t="s">
        <v>44</v>
      </c>
      <c r="Y428" s="70">
        <v>4.4900000000000002E-2</v>
      </c>
      <c r="Z428" s="47">
        <v>30</v>
      </c>
      <c r="AA428" s="47">
        <v>27</v>
      </c>
      <c r="AB428" s="47">
        <v>35</v>
      </c>
      <c r="AC428" s="47">
        <v>65</v>
      </c>
      <c r="AD428" s="47">
        <v>62</v>
      </c>
      <c r="AE428" s="47" t="s">
        <v>49</v>
      </c>
      <c r="AF428" s="47" t="s">
        <v>49</v>
      </c>
      <c r="AG428" s="47" t="s">
        <v>37</v>
      </c>
      <c r="AH428" s="47" t="s">
        <v>39</v>
      </c>
      <c r="AI428" s="47" t="s">
        <v>61</v>
      </c>
      <c r="AJ428" s="47" t="s">
        <v>61</v>
      </c>
      <c r="AK428" s="47" t="s">
        <v>61</v>
      </c>
      <c r="AL428" s="47" t="s">
        <v>65</v>
      </c>
      <c r="AM428" s="160">
        <v>40555</v>
      </c>
      <c r="AN428" s="47" t="s">
        <v>65</v>
      </c>
      <c r="AO428" s="160"/>
      <c r="AP428" s="160"/>
      <c r="AQ428" s="47" t="s">
        <v>37</v>
      </c>
      <c r="AR428" s="47" t="s">
        <v>37</v>
      </c>
      <c r="AS428" s="49" t="s">
        <v>43</v>
      </c>
      <c r="AT428" s="47" t="s">
        <v>41</v>
      </c>
      <c r="AU428" s="47" t="s">
        <v>42</v>
      </c>
      <c r="AV428" s="73">
        <v>2</v>
      </c>
      <c r="AW428" s="47" t="s">
        <v>974</v>
      </c>
      <c r="AX428" s="47">
        <v>1866</v>
      </c>
      <c r="AY428" s="47" t="s">
        <v>37</v>
      </c>
      <c r="AZ428" s="47" t="s">
        <v>43</v>
      </c>
      <c r="BA428" s="47" t="s">
        <v>975</v>
      </c>
      <c r="BB428" s="47" t="s">
        <v>39</v>
      </c>
    </row>
    <row r="429" spans="1:54" s="14" customFormat="1" ht="36" x14ac:dyDescent="0.25">
      <c r="A429" s="73">
        <v>9001381479</v>
      </c>
      <c r="B429" s="47" t="s">
        <v>789</v>
      </c>
      <c r="C429" s="144">
        <v>42491</v>
      </c>
      <c r="D429" s="47" t="s">
        <v>62</v>
      </c>
      <c r="E429" s="48" t="s">
        <v>48</v>
      </c>
      <c r="F429" s="48" t="s">
        <v>48</v>
      </c>
      <c r="G429" s="48" t="s">
        <v>48</v>
      </c>
      <c r="H429" s="48" t="s">
        <v>48</v>
      </c>
      <c r="I429" s="47" t="s">
        <v>72</v>
      </c>
      <c r="J429" s="47" t="s">
        <v>37</v>
      </c>
      <c r="K429" s="47" t="s">
        <v>962</v>
      </c>
      <c r="L429" s="47" t="s">
        <v>963</v>
      </c>
      <c r="M429" s="47" t="s">
        <v>38</v>
      </c>
      <c r="N429" s="49">
        <v>73500</v>
      </c>
      <c r="O429" s="49">
        <v>73500</v>
      </c>
      <c r="P429" s="70">
        <v>0.75</v>
      </c>
      <c r="Q429" s="49">
        <v>98000</v>
      </c>
      <c r="R429" s="47" t="s">
        <v>37</v>
      </c>
      <c r="S429" s="47" t="s">
        <v>43</v>
      </c>
      <c r="T429" s="47" t="s">
        <v>43</v>
      </c>
      <c r="U429" s="49">
        <v>98000</v>
      </c>
      <c r="V429" s="47" t="s">
        <v>51</v>
      </c>
      <c r="W429" s="47" t="s">
        <v>43</v>
      </c>
      <c r="X429" s="47" t="s">
        <v>44</v>
      </c>
      <c r="Y429" s="70">
        <v>4.3900000000000002E-2</v>
      </c>
      <c r="Z429" s="47">
        <v>36</v>
      </c>
      <c r="AA429" s="47">
        <v>41</v>
      </c>
      <c r="AB429" s="47">
        <v>15</v>
      </c>
      <c r="AC429" s="47">
        <v>51</v>
      </c>
      <c r="AD429" s="47">
        <v>56</v>
      </c>
      <c r="AE429" s="47" t="s">
        <v>53</v>
      </c>
      <c r="AF429" s="47" t="s">
        <v>53</v>
      </c>
      <c r="AG429" s="47" t="s">
        <v>37</v>
      </c>
      <c r="AH429" s="47" t="s">
        <v>37</v>
      </c>
      <c r="AI429" s="47" t="s">
        <v>55</v>
      </c>
      <c r="AJ429" s="47" t="s">
        <v>55</v>
      </c>
      <c r="AK429" s="47" t="s">
        <v>164</v>
      </c>
      <c r="AL429" s="47" t="s">
        <v>45</v>
      </c>
      <c r="AM429" s="160">
        <v>19570</v>
      </c>
      <c r="AN429" s="47" t="s">
        <v>45</v>
      </c>
      <c r="AO429" s="160">
        <v>17992</v>
      </c>
      <c r="AP429" s="160">
        <v>37562</v>
      </c>
      <c r="AQ429" s="47" t="s">
        <v>37</v>
      </c>
      <c r="AR429" s="47" t="s">
        <v>37</v>
      </c>
      <c r="AS429" s="49" t="s">
        <v>43</v>
      </c>
      <c r="AT429" s="47" t="s">
        <v>41</v>
      </c>
      <c r="AU429" s="47" t="s">
        <v>42</v>
      </c>
      <c r="AV429" s="73">
        <v>3</v>
      </c>
      <c r="AW429" s="47" t="s">
        <v>964</v>
      </c>
      <c r="AX429" s="47">
        <v>1936</v>
      </c>
      <c r="AY429" s="47" t="s">
        <v>37</v>
      </c>
      <c r="AZ429" s="47" t="s">
        <v>43</v>
      </c>
      <c r="BA429" s="47" t="s">
        <v>965</v>
      </c>
      <c r="BB429" s="47" t="s">
        <v>39</v>
      </c>
    </row>
    <row r="430" spans="1:54" s="14" customFormat="1" ht="72" x14ac:dyDescent="0.25">
      <c r="A430" s="73">
        <v>9001381611</v>
      </c>
      <c r="B430" s="47" t="s">
        <v>790</v>
      </c>
      <c r="C430" s="144">
        <v>42491</v>
      </c>
      <c r="D430" s="47" t="s">
        <v>62</v>
      </c>
      <c r="E430" s="48" t="s">
        <v>48</v>
      </c>
      <c r="F430" s="48" t="s">
        <v>48</v>
      </c>
      <c r="G430" s="48" t="s">
        <v>48</v>
      </c>
      <c r="H430" s="48" t="s">
        <v>48</v>
      </c>
      <c r="I430" s="47" t="s">
        <v>56</v>
      </c>
      <c r="J430" s="47" t="s">
        <v>37</v>
      </c>
      <c r="K430" s="47" t="s">
        <v>849</v>
      </c>
      <c r="L430" s="47" t="s">
        <v>239</v>
      </c>
      <c r="M430" s="47" t="s">
        <v>38</v>
      </c>
      <c r="N430" s="49">
        <v>123745</v>
      </c>
      <c r="O430" s="49">
        <v>123745</v>
      </c>
      <c r="P430" s="70">
        <v>0.7499924</v>
      </c>
      <c r="Q430" s="49">
        <v>165000</v>
      </c>
      <c r="R430" s="47" t="s">
        <v>37</v>
      </c>
      <c r="S430" s="47" t="s">
        <v>43</v>
      </c>
      <c r="T430" s="47" t="s">
        <v>43</v>
      </c>
      <c r="U430" s="49">
        <v>164995</v>
      </c>
      <c r="V430" s="47" t="s">
        <v>51</v>
      </c>
      <c r="W430" s="47">
        <v>41250</v>
      </c>
      <c r="X430" s="47" t="s">
        <v>44</v>
      </c>
      <c r="Y430" s="70">
        <v>3.6900000000000002E-2</v>
      </c>
      <c r="Z430" s="47">
        <v>30</v>
      </c>
      <c r="AA430" s="47" t="s">
        <v>43</v>
      </c>
      <c r="AB430" s="47">
        <v>35</v>
      </c>
      <c r="AC430" s="47">
        <v>65</v>
      </c>
      <c r="AD430" s="47" t="s">
        <v>43</v>
      </c>
      <c r="AE430" s="47" t="s">
        <v>60</v>
      </c>
      <c r="AF430" s="47" t="s">
        <v>43</v>
      </c>
      <c r="AG430" s="47" t="s">
        <v>37</v>
      </c>
      <c r="AH430" s="47" t="s">
        <v>37</v>
      </c>
      <c r="AI430" s="47" t="s">
        <v>55</v>
      </c>
      <c r="AJ430" s="47" t="s">
        <v>43</v>
      </c>
      <c r="AK430" s="47" t="s">
        <v>43</v>
      </c>
      <c r="AL430" s="47" t="s">
        <v>65</v>
      </c>
      <c r="AM430" s="160">
        <v>34979</v>
      </c>
      <c r="AN430" s="47" t="s">
        <v>43</v>
      </c>
      <c r="AO430" s="160">
        <v>0</v>
      </c>
      <c r="AP430" s="160">
        <v>34979</v>
      </c>
      <c r="AQ430" s="47" t="s">
        <v>37</v>
      </c>
      <c r="AR430" s="47" t="s">
        <v>37</v>
      </c>
      <c r="AS430" s="49" t="s">
        <v>43</v>
      </c>
      <c r="AT430" s="47" t="s">
        <v>75</v>
      </c>
      <c r="AU430" s="47" t="s">
        <v>76</v>
      </c>
      <c r="AV430" s="73">
        <v>2</v>
      </c>
      <c r="AW430" s="47" t="s">
        <v>850</v>
      </c>
      <c r="AX430" s="47">
        <v>2013</v>
      </c>
      <c r="AY430" s="47" t="s">
        <v>39</v>
      </c>
      <c r="AZ430" s="47">
        <v>122</v>
      </c>
      <c r="BA430" s="47" t="s">
        <v>851</v>
      </c>
      <c r="BB430" s="47" t="s">
        <v>39</v>
      </c>
    </row>
    <row r="431" spans="1:54" s="14" customFormat="1" ht="48" x14ac:dyDescent="0.25">
      <c r="A431" s="73">
        <v>9001381650</v>
      </c>
      <c r="B431" s="47" t="s">
        <v>791</v>
      </c>
      <c r="C431" s="144">
        <v>42491</v>
      </c>
      <c r="D431" s="47" t="s">
        <v>62</v>
      </c>
      <c r="E431" s="48" t="s">
        <v>48</v>
      </c>
      <c r="F431" s="48" t="s">
        <v>48</v>
      </c>
      <c r="G431" s="48" t="s">
        <v>48</v>
      </c>
      <c r="H431" s="48" t="s">
        <v>48</v>
      </c>
      <c r="I431" s="47" t="s">
        <v>647</v>
      </c>
      <c r="J431" s="47" t="s">
        <v>37</v>
      </c>
      <c r="K431" s="47" t="s">
        <v>1147</v>
      </c>
      <c r="L431" s="47" t="s">
        <v>1148</v>
      </c>
      <c r="M431" s="47" t="s">
        <v>57</v>
      </c>
      <c r="N431" s="49">
        <v>200000</v>
      </c>
      <c r="O431" s="49">
        <v>200000</v>
      </c>
      <c r="P431" s="70">
        <v>0.65573769999999998</v>
      </c>
      <c r="Q431" s="49">
        <v>305000</v>
      </c>
      <c r="R431" s="47" t="s">
        <v>37</v>
      </c>
      <c r="S431" s="47" t="s">
        <v>43</v>
      </c>
      <c r="T431" s="47" t="s">
        <v>43</v>
      </c>
      <c r="U431" s="49" t="s">
        <v>43</v>
      </c>
      <c r="V431" s="47" t="s">
        <v>43</v>
      </c>
      <c r="W431" s="47" t="s">
        <v>43</v>
      </c>
      <c r="X431" s="47" t="s">
        <v>44</v>
      </c>
      <c r="Y431" s="70">
        <v>4.1399999999999999E-2</v>
      </c>
      <c r="Z431" s="47">
        <v>26</v>
      </c>
      <c r="AA431" s="47">
        <v>29</v>
      </c>
      <c r="AB431" s="47">
        <v>35</v>
      </c>
      <c r="AC431" s="47">
        <v>61</v>
      </c>
      <c r="AD431" s="47">
        <v>64</v>
      </c>
      <c r="AE431" s="47" t="s">
        <v>53</v>
      </c>
      <c r="AF431" s="47" t="s">
        <v>53</v>
      </c>
      <c r="AG431" s="47" t="s">
        <v>37</v>
      </c>
      <c r="AH431" s="47" t="s">
        <v>43</v>
      </c>
      <c r="AI431" s="47" t="s">
        <v>40</v>
      </c>
      <c r="AJ431" s="47" t="s">
        <v>40</v>
      </c>
      <c r="AK431" s="47" t="s">
        <v>50</v>
      </c>
      <c r="AL431" s="47" t="s">
        <v>45</v>
      </c>
      <c r="AM431" s="160">
        <v>37155</v>
      </c>
      <c r="AN431" s="47" t="s">
        <v>45</v>
      </c>
      <c r="AO431" s="160">
        <v>17500</v>
      </c>
      <c r="AP431" s="160">
        <v>54655</v>
      </c>
      <c r="AQ431" s="47" t="s">
        <v>39</v>
      </c>
      <c r="AR431" s="47" t="s">
        <v>37</v>
      </c>
      <c r="AS431" s="49">
        <v>26688</v>
      </c>
      <c r="AT431" s="47" t="s">
        <v>41</v>
      </c>
      <c r="AU431" s="47" t="s">
        <v>42</v>
      </c>
      <c r="AV431" s="73">
        <v>3</v>
      </c>
      <c r="AW431" s="47" t="s">
        <v>1149</v>
      </c>
      <c r="AX431" s="47">
        <v>1975</v>
      </c>
      <c r="AY431" s="47" t="s">
        <v>37</v>
      </c>
      <c r="AZ431" s="47" t="s">
        <v>43</v>
      </c>
      <c r="BA431" s="47" t="s">
        <v>1150</v>
      </c>
      <c r="BB431" s="47" t="s">
        <v>39</v>
      </c>
    </row>
    <row r="432" spans="1:54" s="14" customFormat="1" ht="36" x14ac:dyDescent="0.25">
      <c r="A432" s="73">
        <v>9001381671</v>
      </c>
      <c r="B432" s="47" t="s">
        <v>792</v>
      </c>
      <c r="C432" s="144">
        <v>42491</v>
      </c>
      <c r="D432" s="47" t="s">
        <v>264</v>
      </c>
      <c r="E432" s="48" t="s">
        <v>48</v>
      </c>
      <c r="F432" s="48" t="s">
        <v>48</v>
      </c>
      <c r="G432" s="48" t="s">
        <v>854</v>
      </c>
      <c r="H432" s="48" t="s">
        <v>48</v>
      </c>
      <c r="I432" s="47" t="s">
        <v>274</v>
      </c>
      <c r="J432" s="47" t="s">
        <v>37</v>
      </c>
      <c r="K432" s="47" t="s">
        <v>855</v>
      </c>
      <c r="L432" s="47" t="s">
        <v>856</v>
      </c>
      <c r="M432" s="47" t="s">
        <v>57</v>
      </c>
      <c r="N432" s="49">
        <v>74800</v>
      </c>
      <c r="O432" s="49">
        <v>74800</v>
      </c>
      <c r="P432" s="70">
        <v>0.85</v>
      </c>
      <c r="Q432" s="49">
        <v>88000</v>
      </c>
      <c r="R432" s="47" t="s">
        <v>37</v>
      </c>
      <c r="S432" s="47" t="s">
        <v>43</v>
      </c>
      <c r="T432" s="47" t="s">
        <v>43</v>
      </c>
      <c r="U432" s="49" t="s">
        <v>43</v>
      </c>
      <c r="V432" s="47" t="s">
        <v>43</v>
      </c>
      <c r="W432" s="47" t="s">
        <v>43</v>
      </c>
      <c r="X432" s="47" t="s">
        <v>44</v>
      </c>
      <c r="Y432" s="70">
        <v>5.1400000000000001E-2</v>
      </c>
      <c r="Z432" s="47">
        <v>38</v>
      </c>
      <c r="AA432" s="47">
        <v>34</v>
      </c>
      <c r="AB432" s="47">
        <v>25</v>
      </c>
      <c r="AC432" s="47">
        <v>63</v>
      </c>
      <c r="AD432" s="47">
        <v>59</v>
      </c>
      <c r="AE432" s="47" t="s">
        <v>53</v>
      </c>
      <c r="AF432" s="47" t="s">
        <v>53</v>
      </c>
      <c r="AG432" s="47" t="s">
        <v>37</v>
      </c>
      <c r="AH432" s="47" t="s">
        <v>43</v>
      </c>
      <c r="AI432" s="47" t="s">
        <v>40</v>
      </c>
      <c r="AJ432" s="47" t="s">
        <v>40</v>
      </c>
      <c r="AK432" s="47" t="s">
        <v>50</v>
      </c>
      <c r="AL432" s="47" t="s">
        <v>45</v>
      </c>
      <c r="AM432" s="160">
        <v>34332.959999999999</v>
      </c>
      <c r="AN432" s="47" t="s">
        <v>45</v>
      </c>
      <c r="AO432" s="160">
        <v>10433.049999999999</v>
      </c>
      <c r="AP432" s="160">
        <v>44766.01</v>
      </c>
      <c r="AQ432" s="47" t="s">
        <v>37</v>
      </c>
      <c r="AR432" s="47" t="s">
        <v>37</v>
      </c>
      <c r="AS432" s="49">
        <v>7150</v>
      </c>
      <c r="AT432" s="47" t="s">
        <v>41</v>
      </c>
      <c r="AU432" s="47" t="s">
        <v>52</v>
      </c>
      <c r="AV432" s="73">
        <v>3</v>
      </c>
      <c r="AW432" s="47" t="s">
        <v>857</v>
      </c>
      <c r="AX432" s="47">
        <v>1956</v>
      </c>
      <c r="AY432" s="47" t="s">
        <v>37</v>
      </c>
      <c r="AZ432" s="47" t="s">
        <v>43</v>
      </c>
      <c r="BA432" s="47" t="s">
        <v>858</v>
      </c>
      <c r="BB432" s="47" t="s">
        <v>39</v>
      </c>
    </row>
    <row r="433" spans="1:54" s="14" customFormat="1" ht="24" x14ac:dyDescent="0.25">
      <c r="A433" s="73">
        <v>9001382528</v>
      </c>
      <c r="B433" s="47" t="s">
        <v>793</v>
      </c>
      <c r="C433" s="144">
        <v>42491</v>
      </c>
      <c r="D433" s="47" t="s">
        <v>62</v>
      </c>
      <c r="E433" s="48" t="s">
        <v>48</v>
      </c>
      <c r="F433" s="48" t="s">
        <v>48</v>
      </c>
      <c r="G433" s="48" t="s">
        <v>48</v>
      </c>
      <c r="H433" s="48" t="s">
        <v>48</v>
      </c>
      <c r="I433" s="47" t="s">
        <v>71</v>
      </c>
      <c r="J433" s="47" t="s">
        <v>37</v>
      </c>
      <c r="K433" s="47" t="s">
        <v>1200</v>
      </c>
      <c r="L433" s="47" t="s">
        <v>803</v>
      </c>
      <c r="M433" s="47" t="s">
        <v>38</v>
      </c>
      <c r="N433" s="49">
        <v>464500</v>
      </c>
      <c r="O433" s="49">
        <v>465499</v>
      </c>
      <c r="P433" s="70">
        <v>0.57116440000000002</v>
      </c>
      <c r="Q433" s="49">
        <v>815000</v>
      </c>
      <c r="R433" s="47" t="s">
        <v>37</v>
      </c>
      <c r="S433" s="47" t="s">
        <v>43</v>
      </c>
      <c r="T433" s="47" t="s">
        <v>43</v>
      </c>
      <c r="U433" s="49">
        <v>815000</v>
      </c>
      <c r="V433" s="47" t="s">
        <v>51</v>
      </c>
      <c r="W433" s="47" t="s">
        <v>43</v>
      </c>
      <c r="X433" s="47" t="s">
        <v>44</v>
      </c>
      <c r="Y433" s="70">
        <v>3.5900000000000001E-2</v>
      </c>
      <c r="Z433" s="47">
        <v>48</v>
      </c>
      <c r="AA433" s="47">
        <v>44</v>
      </c>
      <c r="AB433" s="47">
        <v>20</v>
      </c>
      <c r="AC433" s="47">
        <v>68</v>
      </c>
      <c r="AD433" s="47">
        <v>64</v>
      </c>
      <c r="AE433" s="47" t="s">
        <v>53</v>
      </c>
      <c r="AF433" s="47" t="s">
        <v>53</v>
      </c>
      <c r="AG433" s="47" t="s">
        <v>37</v>
      </c>
      <c r="AH433" s="47" t="s">
        <v>37</v>
      </c>
      <c r="AI433" s="47" t="s">
        <v>40</v>
      </c>
      <c r="AJ433" s="47" t="s">
        <v>40</v>
      </c>
      <c r="AK433" s="47" t="s">
        <v>50</v>
      </c>
      <c r="AL433" s="47" t="s">
        <v>65</v>
      </c>
      <c r="AM433" s="160">
        <v>87277</v>
      </c>
      <c r="AN433" s="47" t="s">
        <v>65</v>
      </c>
      <c r="AO433" s="160">
        <v>31630</v>
      </c>
      <c r="AP433" s="160">
        <v>118907</v>
      </c>
      <c r="AQ433" s="47" t="s">
        <v>37</v>
      </c>
      <c r="AR433" s="47" t="s">
        <v>37</v>
      </c>
      <c r="AS433" s="49" t="s">
        <v>43</v>
      </c>
      <c r="AT433" s="47" t="s">
        <v>41</v>
      </c>
      <c r="AU433" s="47" t="s">
        <v>58</v>
      </c>
      <c r="AV433" s="73">
        <v>4</v>
      </c>
      <c r="AW433" s="47" t="s">
        <v>906</v>
      </c>
      <c r="AX433" s="47">
        <v>1972</v>
      </c>
      <c r="AY433" s="47" t="s">
        <v>37</v>
      </c>
      <c r="AZ433" s="47" t="s">
        <v>43</v>
      </c>
      <c r="BA433" s="47" t="s">
        <v>907</v>
      </c>
      <c r="BB433" s="47" t="s">
        <v>39</v>
      </c>
    </row>
    <row r="434" spans="1:54" s="14" customFormat="1" ht="36" x14ac:dyDescent="0.25">
      <c r="A434" s="73">
        <v>9001382657</v>
      </c>
      <c r="B434" s="47" t="s">
        <v>794</v>
      </c>
      <c r="C434" s="144">
        <v>42491</v>
      </c>
      <c r="D434" s="47" t="s">
        <v>62</v>
      </c>
      <c r="E434" s="48" t="s">
        <v>48</v>
      </c>
      <c r="F434" s="48" t="s">
        <v>48</v>
      </c>
      <c r="G434" s="48" t="s">
        <v>48</v>
      </c>
      <c r="H434" s="48" t="s">
        <v>48</v>
      </c>
      <c r="I434" s="47" t="s">
        <v>56</v>
      </c>
      <c r="J434" s="47" t="s">
        <v>37</v>
      </c>
      <c r="K434" s="47" t="s">
        <v>1213</v>
      </c>
      <c r="L434" s="47" t="s">
        <v>1123</v>
      </c>
      <c r="M434" s="47" t="s">
        <v>57</v>
      </c>
      <c r="N434" s="49">
        <v>180000</v>
      </c>
      <c r="O434" s="49">
        <v>180000</v>
      </c>
      <c r="P434" s="70">
        <v>0.6666666</v>
      </c>
      <c r="Q434" s="49">
        <v>270000</v>
      </c>
      <c r="R434" s="47" t="s">
        <v>37</v>
      </c>
      <c r="S434" s="47" t="s">
        <v>43</v>
      </c>
      <c r="T434" s="47" t="s">
        <v>43</v>
      </c>
      <c r="U434" s="49" t="s">
        <v>43</v>
      </c>
      <c r="V434" s="47" t="s">
        <v>43</v>
      </c>
      <c r="W434" s="47" t="s">
        <v>43</v>
      </c>
      <c r="X434" s="47" t="s">
        <v>44</v>
      </c>
      <c r="Y434" s="70">
        <v>4.1399999999999999E-2</v>
      </c>
      <c r="Z434" s="47">
        <v>39</v>
      </c>
      <c r="AA434" s="47">
        <v>38</v>
      </c>
      <c r="AB434" s="47">
        <v>26</v>
      </c>
      <c r="AC434" s="47">
        <v>65</v>
      </c>
      <c r="AD434" s="47">
        <v>64</v>
      </c>
      <c r="AE434" s="47" t="s">
        <v>53</v>
      </c>
      <c r="AF434" s="47" t="s">
        <v>53</v>
      </c>
      <c r="AG434" s="47" t="s">
        <v>37</v>
      </c>
      <c r="AH434" s="47" t="s">
        <v>43</v>
      </c>
      <c r="AI434" s="47" t="s">
        <v>40</v>
      </c>
      <c r="AJ434" s="47" t="s">
        <v>40</v>
      </c>
      <c r="AK434" s="47" t="s">
        <v>50</v>
      </c>
      <c r="AL434" s="47" t="s">
        <v>45</v>
      </c>
      <c r="AM434" s="160">
        <v>38648</v>
      </c>
      <c r="AN434" s="47" t="s">
        <v>45</v>
      </c>
      <c r="AO434" s="160">
        <v>19802</v>
      </c>
      <c r="AP434" s="160">
        <v>58450</v>
      </c>
      <c r="AQ434" s="47" t="s">
        <v>37</v>
      </c>
      <c r="AR434" s="47" t="s">
        <v>37</v>
      </c>
      <c r="AS434" s="49" t="s">
        <v>43</v>
      </c>
      <c r="AT434" s="47" t="s">
        <v>41</v>
      </c>
      <c r="AU434" s="47" t="s">
        <v>58</v>
      </c>
      <c r="AV434" s="73">
        <v>3</v>
      </c>
      <c r="AW434" s="47" t="s">
        <v>1124</v>
      </c>
      <c r="AX434" s="47">
        <v>1966</v>
      </c>
      <c r="AY434" s="47" t="s">
        <v>37</v>
      </c>
      <c r="AZ434" s="47" t="s">
        <v>43</v>
      </c>
      <c r="BA434" s="47" t="s">
        <v>1125</v>
      </c>
      <c r="BB434" s="47" t="s">
        <v>39</v>
      </c>
    </row>
    <row r="435" spans="1:54" s="14" customFormat="1" ht="24" x14ac:dyDescent="0.25">
      <c r="A435" s="73">
        <v>9001383876</v>
      </c>
      <c r="B435" s="47" t="s">
        <v>795</v>
      </c>
      <c r="C435" s="144">
        <v>42491</v>
      </c>
      <c r="D435" s="47" t="s">
        <v>62</v>
      </c>
      <c r="E435" s="48" t="s">
        <v>48</v>
      </c>
      <c r="F435" s="48" t="s">
        <v>48</v>
      </c>
      <c r="G435" s="48" t="s">
        <v>48</v>
      </c>
      <c r="H435" s="48" t="s">
        <v>48</v>
      </c>
      <c r="I435" s="47" t="s">
        <v>81</v>
      </c>
      <c r="J435" s="47" t="s">
        <v>37</v>
      </c>
      <c r="K435" s="47" t="s">
        <v>48</v>
      </c>
      <c r="L435" s="47" t="s">
        <v>803</v>
      </c>
      <c r="M435" s="47" t="s">
        <v>57</v>
      </c>
      <c r="N435" s="49">
        <v>190000</v>
      </c>
      <c r="O435" s="49">
        <v>190000</v>
      </c>
      <c r="P435" s="70">
        <v>0.45238089999999997</v>
      </c>
      <c r="Q435" s="49">
        <v>420000</v>
      </c>
      <c r="R435" s="47" t="s">
        <v>37</v>
      </c>
      <c r="S435" s="47" t="s">
        <v>43</v>
      </c>
      <c r="T435" s="47" t="s">
        <v>43</v>
      </c>
      <c r="U435" s="49" t="s">
        <v>43</v>
      </c>
      <c r="V435" s="47" t="s">
        <v>43</v>
      </c>
      <c r="W435" s="47" t="s">
        <v>43</v>
      </c>
      <c r="X435" s="47" t="s">
        <v>44</v>
      </c>
      <c r="Y435" s="70">
        <v>4.0399999999999998E-2</v>
      </c>
      <c r="Z435" s="47">
        <v>54</v>
      </c>
      <c r="AA435" s="47">
        <v>55</v>
      </c>
      <c r="AB435" s="47">
        <v>11</v>
      </c>
      <c r="AC435" s="47">
        <v>65</v>
      </c>
      <c r="AD435" s="47">
        <v>66</v>
      </c>
      <c r="AE435" s="47" t="s">
        <v>53</v>
      </c>
      <c r="AF435" s="47" t="s">
        <v>53</v>
      </c>
      <c r="AG435" s="47" t="s">
        <v>37</v>
      </c>
      <c r="AH435" s="47" t="s">
        <v>43</v>
      </c>
      <c r="AI435" s="47" t="s">
        <v>61</v>
      </c>
      <c r="AJ435" s="47" t="s">
        <v>61</v>
      </c>
      <c r="AK435" s="47" t="s">
        <v>61</v>
      </c>
      <c r="AL435" s="47" t="s">
        <v>45</v>
      </c>
      <c r="AM435" s="160">
        <v>52776</v>
      </c>
      <c r="AN435" s="47" t="s">
        <v>45</v>
      </c>
      <c r="AO435" s="160">
        <v>28000</v>
      </c>
      <c r="AP435" s="160">
        <v>80776</v>
      </c>
      <c r="AQ435" s="47" t="s">
        <v>37</v>
      </c>
      <c r="AR435" s="47" t="s">
        <v>37</v>
      </c>
      <c r="AS435" s="49">
        <v>45000</v>
      </c>
      <c r="AT435" s="47" t="s">
        <v>41</v>
      </c>
      <c r="AU435" s="47" t="s">
        <v>52</v>
      </c>
      <c r="AV435" s="73">
        <v>3</v>
      </c>
      <c r="AW435" s="47" t="s">
        <v>804</v>
      </c>
      <c r="AX435" s="47">
        <v>1968</v>
      </c>
      <c r="AY435" s="47" t="s">
        <v>37</v>
      </c>
      <c r="AZ435" s="47" t="s">
        <v>43</v>
      </c>
      <c r="BA435" s="47" t="s">
        <v>805</v>
      </c>
      <c r="BB435" s="47" t="s">
        <v>39</v>
      </c>
    </row>
    <row r="436" spans="1:54" s="14" customFormat="1" ht="36" x14ac:dyDescent="0.25">
      <c r="A436" s="73">
        <v>9001384283</v>
      </c>
      <c r="B436" s="47" t="s">
        <v>796</v>
      </c>
      <c r="C436" s="144">
        <v>42491</v>
      </c>
      <c r="D436" s="47" t="s">
        <v>62</v>
      </c>
      <c r="E436" s="48" t="s">
        <v>48</v>
      </c>
      <c r="F436" s="48" t="s">
        <v>48</v>
      </c>
      <c r="G436" s="48" t="s">
        <v>48</v>
      </c>
      <c r="H436" s="48" t="s">
        <v>48</v>
      </c>
      <c r="I436" s="47" t="s">
        <v>213</v>
      </c>
      <c r="J436" s="47" t="s">
        <v>37</v>
      </c>
      <c r="K436" s="47" t="s">
        <v>48</v>
      </c>
      <c r="L436" s="47" t="s">
        <v>1015</v>
      </c>
      <c r="M436" s="47" t="s">
        <v>57</v>
      </c>
      <c r="N436" s="49">
        <v>69914</v>
      </c>
      <c r="O436" s="49">
        <v>71312.28</v>
      </c>
      <c r="P436" s="70">
        <v>0.75065550000000003</v>
      </c>
      <c r="Q436" s="49">
        <v>95000</v>
      </c>
      <c r="R436" s="47" t="s">
        <v>39</v>
      </c>
      <c r="S436" s="47" t="s">
        <v>78</v>
      </c>
      <c r="T436" s="47">
        <v>1.5297537000000001</v>
      </c>
      <c r="U436" s="49" t="s">
        <v>43</v>
      </c>
      <c r="V436" s="47" t="s">
        <v>43</v>
      </c>
      <c r="W436" s="47" t="s">
        <v>43</v>
      </c>
      <c r="X436" s="47" t="s">
        <v>77</v>
      </c>
      <c r="Y436" s="70">
        <v>4.3400000000000001E-2</v>
      </c>
      <c r="Z436" s="47">
        <v>54</v>
      </c>
      <c r="AA436" s="47" t="s">
        <v>43</v>
      </c>
      <c r="AB436" s="47">
        <v>20</v>
      </c>
      <c r="AC436" s="47">
        <v>74</v>
      </c>
      <c r="AD436" s="47" t="s">
        <v>43</v>
      </c>
      <c r="AE436" s="47" t="s">
        <v>53</v>
      </c>
      <c r="AF436" s="47" t="s">
        <v>43</v>
      </c>
      <c r="AG436" s="47" t="s">
        <v>43</v>
      </c>
      <c r="AH436" s="47" t="s">
        <v>43</v>
      </c>
      <c r="AI436" s="47" t="s">
        <v>40</v>
      </c>
      <c r="AJ436" s="47" t="s">
        <v>43</v>
      </c>
      <c r="AK436" s="47" t="s">
        <v>43</v>
      </c>
      <c r="AL436" s="47" t="s">
        <v>43</v>
      </c>
      <c r="AM436" s="160" t="s">
        <v>43</v>
      </c>
      <c r="AN436" s="47" t="s">
        <v>43</v>
      </c>
      <c r="AO436" s="160">
        <v>0</v>
      </c>
      <c r="AP436" s="160">
        <v>0</v>
      </c>
      <c r="AQ436" s="47" t="s">
        <v>37</v>
      </c>
      <c r="AR436" s="47" t="s">
        <v>37</v>
      </c>
      <c r="AS436" s="49" t="s">
        <v>43</v>
      </c>
      <c r="AT436" s="47" t="s">
        <v>41</v>
      </c>
      <c r="AU436" s="47" t="s">
        <v>52</v>
      </c>
      <c r="AV436" s="73">
        <v>2</v>
      </c>
      <c r="AW436" s="47" t="s">
        <v>1016</v>
      </c>
      <c r="AX436" s="47">
        <v>1930</v>
      </c>
      <c r="AY436" s="47" t="s">
        <v>37</v>
      </c>
      <c r="AZ436" s="47" t="s">
        <v>43</v>
      </c>
      <c r="BA436" s="47" t="s">
        <v>1017</v>
      </c>
      <c r="BB436" s="47" t="s">
        <v>39</v>
      </c>
    </row>
    <row r="437" spans="1:54" s="145" customFormat="1" ht="36" x14ac:dyDescent="0.25">
      <c r="A437" s="73">
        <v>9001373313</v>
      </c>
      <c r="B437" s="47" t="s">
        <v>2378</v>
      </c>
      <c r="C437" s="144">
        <v>42522</v>
      </c>
      <c r="D437" s="47" t="s">
        <v>264</v>
      </c>
      <c r="E437" s="48" t="s">
        <v>48</v>
      </c>
      <c r="F437" s="48" t="s">
        <v>48</v>
      </c>
      <c r="G437" s="48" t="s">
        <v>2379</v>
      </c>
      <c r="H437" s="48" t="s">
        <v>89</v>
      </c>
      <c r="I437" s="47" t="s">
        <v>47</v>
      </c>
      <c r="J437" s="47" t="s">
        <v>37</v>
      </c>
      <c r="K437" s="47" t="s">
        <v>48</v>
      </c>
      <c r="L437" s="47">
        <v>160170</v>
      </c>
      <c r="M437" s="47" t="s">
        <v>57</v>
      </c>
      <c r="N437" s="69">
        <v>106250</v>
      </c>
      <c r="O437" s="69">
        <v>106250</v>
      </c>
      <c r="P437" s="67">
        <v>0.85</v>
      </c>
      <c r="Q437" s="69">
        <v>125000</v>
      </c>
      <c r="R437" s="47" t="s">
        <v>37</v>
      </c>
      <c r="S437" s="47" t="s">
        <v>43</v>
      </c>
      <c r="T437" s="47" t="s">
        <v>43</v>
      </c>
      <c r="U437" s="49" t="s">
        <v>43</v>
      </c>
      <c r="V437" s="47" t="s">
        <v>43</v>
      </c>
      <c r="W437" s="47" t="s">
        <v>43</v>
      </c>
      <c r="X437" s="47" t="s">
        <v>44</v>
      </c>
      <c r="Y437" s="67">
        <v>4.99E-2</v>
      </c>
      <c r="Z437" s="47">
        <v>47</v>
      </c>
      <c r="AA437" s="47" t="s">
        <v>43</v>
      </c>
      <c r="AB437" s="47">
        <v>19</v>
      </c>
      <c r="AC437" s="47">
        <v>66</v>
      </c>
      <c r="AD437" s="47" t="s">
        <v>43</v>
      </c>
      <c r="AE437" s="47" t="s">
        <v>53</v>
      </c>
      <c r="AF437" s="47" t="s">
        <v>43</v>
      </c>
      <c r="AG437" s="47" t="s">
        <v>37</v>
      </c>
      <c r="AH437" s="47" t="s">
        <v>43</v>
      </c>
      <c r="AI437" s="47" t="s">
        <v>55</v>
      </c>
      <c r="AJ437" s="47" t="s">
        <v>43</v>
      </c>
      <c r="AK437" s="47" t="s">
        <v>43</v>
      </c>
      <c r="AL437" s="47" t="s">
        <v>45</v>
      </c>
      <c r="AM437" s="160">
        <v>34000</v>
      </c>
      <c r="AN437" s="66" t="s">
        <v>43</v>
      </c>
      <c r="AO437" s="160">
        <v>0</v>
      </c>
      <c r="AP437" s="160">
        <v>34000</v>
      </c>
      <c r="AQ437" s="66" t="s">
        <v>37</v>
      </c>
      <c r="AR437" s="47" t="s">
        <v>37</v>
      </c>
      <c r="AS437" s="49" t="s">
        <v>43</v>
      </c>
      <c r="AT437" s="47" t="s">
        <v>41</v>
      </c>
      <c r="AU437" s="47" t="s">
        <v>52</v>
      </c>
      <c r="AV437" s="73">
        <v>3</v>
      </c>
      <c r="AW437" s="47" t="s">
        <v>2380</v>
      </c>
      <c r="AX437" s="47">
        <v>1996</v>
      </c>
      <c r="AY437" s="47" t="s">
        <v>37</v>
      </c>
      <c r="AZ437" s="47" t="s">
        <v>43</v>
      </c>
      <c r="BA437" s="47" t="s">
        <v>2381</v>
      </c>
      <c r="BB437" s="47" t="s">
        <v>39</v>
      </c>
    </row>
    <row r="438" spans="1:54" s="145" customFormat="1" ht="60" x14ac:dyDescent="0.25">
      <c r="A438" s="73">
        <v>9001373362</v>
      </c>
      <c r="B438" s="47" t="s">
        <v>2529</v>
      </c>
      <c r="C438" s="144">
        <v>42522</v>
      </c>
      <c r="D438" s="47" t="s">
        <v>264</v>
      </c>
      <c r="E438" s="48" t="s">
        <v>48</v>
      </c>
      <c r="F438" s="48" t="s">
        <v>48</v>
      </c>
      <c r="G438" s="48" t="s">
        <v>2530</v>
      </c>
      <c r="H438" s="48" t="s">
        <v>2531</v>
      </c>
      <c r="I438" s="47" t="s">
        <v>275</v>
      </c>
      <c r="J438" s="47" t="s">
        <v>37</v>
      </c>
      <c r="K438" s="47" t="s">
        <v>2532</v>
      </c>
      <c r="L438" s="47">
        <v>425016</v>
      </c>
      <c r="M438" s="47" t="s">
        <v>38</v>
      </c>
      <c r="N438" s="69">
        <v>311000</v>
      </c>
      <c r="O438" s="69">
        <v>311999</v>
      </c>
      <c r="P438" s="67">
        <v>0.56727090000000002</v>
      </c>
      <c r="Q438" s="69">
        <v>550000</v>
      </c>
      <c r="R438" s="47" t="s">
        <v>37</v>
      </c>
      <c r="S438" s="47" t="s">
        <v>43</v>
      </c>
      <c r="T438" s="47" t="s">
        <v>43</v>
      </c>
      <c r="U438" s="69">
        <v>550000</v>
      </c>
      <c r="V438" s="47" t="s">
        <v>51</v>
      </c>
      <c r="W438" s="47" t="s">
        <v>43</v>
      </c>
      <c r="X438" s="47" t="s">
        <v>44</v>
      </c>
      <c r="Y438" s="67">
        <v>3.44E-2</v>
      </c>
      <c r="Z438" s="47">
        <v>39</v>
      </c>
      <c r="AA438" s="47">
        <v>39</v>
      </c>
      <c r="AB438" s="47">
        <v>30</v>
      </c>
      <c r="AC438" s="47">
        <v>69</v>
      </c>
      <c r="AD438" s="47">
        <v>69</v>
      </c>
      <c r="AE438" s="47" t="s">
        <v>53</v>
      </c>
      <c r="AF438" s="47" t="s">
        <v>53</v>
      </c>
      <c r="AG438" s="47" t="s">
        <v>39</v>
      </c>
      <c r="AH438" s="47" t="s">
        <v>37</v>
      </c>
      <c r="AI438" s="47" t="s">
        <v>55</v>
      </c>
      <c r="AJ438" s="47" t="s">
        <v>55</v>
      </c>
      <c r="AK438" s="47" t="s">
        <v>164</v>
      </c>
      <c r="AL438" s="47" t="s">
        <v>45</v>
      </c>
      <c r="AM438" s="160">
        <v>51743</v>
      </c>
      <c r="AN438" s="66" t="s">
        <v>46</v>
      </c>
      <c r="AO438" s="160">
        <v>27173</v>
      </c>
      <c r="AP438" s="158">
        <v>78916</v>
      </c>
      <c r="AQ438" s="66" t="s">
        <v>37</v>
      </c>
      <c r="AR438" s="47" t="s">
        <v>37</v>
      </c>
      <c r="AS438" s="49" t="s">
        <v>43</v>
      </c>
      <c r="AT438" s="47" t="s">
        <v>41</v>
      </c>
      <c r="AU438" s="47" t="s">
        <v>58</v>
      </c>
      <c r="AV438" s="73">
        <v>4</v>
      </c>
      <c r="AW438" s="47" t="s">
        <v>2533</v>
      </c>
      <c r="AX438" s="47">
        <v>1974</v>
      </c>
      <c r="AY438" s="47" t="s">
        <v>37</v>
      </c>
      <c r="AZ438" s="47" t="s">
        <v>43</v>
      </c>
      <c r="BA438" s="47" t="s">
        <v>2534</v>
      </c>
      <c r="BB438" s="47" t="s">
        <v>39</v>
      </c>
    </row>
    <row r="439" spans="1:54" s="145" customFormat="1" ht="240" x14ac:dyDescent="0.25">
      <c r="A439" s="73">
        <v>9001373949</v>
      </c>
      <c r="B439" s="47" t="s">
        <v>2442</v>
      </c>
      <c r="C439" s="144">
        <v>42522</v>
      </c>
      <c r="D439" s="47" t="s">
        <v>264</v>
      </c>
      <c r="E439" s="48" t="s">
        <v>48</v>
      </c>
      <c r="F439" s="48" t="s">
        <v>48</v>
      </c>
      <c r="G439" s="48" t="s">
        <v>2443</v>
      </c>
      <c r="H439" s="48" t="s">
        <v>2444</v>
      </c>
      <c r="I439" s="47" t="s">
        <v>74</v>
      </c>
      <c r="J439" s="47" t="s">
        <v>37</v>
      </c>
      <c r="K439" s="47" t="s">
        <v>2445</v>
      </c>
      <c r="L439" s="47">
        <v>497128</v>
      </c>
      <c r="M439" s="47" t="s">
        <v>38</v>
      </c>
      <c r="N439" s="69">
        <v>241400</v>
      </c>
      <c r="O439" s="69">
        <v>242399</v>
      </c>
      <c r="P439" s="67">
        <v>0.6641068</v>
      </c>
      <c r="Q439" s="69">
        <v>365000</v>
      </c>
      <c r="R439" s="47" t="s">
        <v>37</v>
      </c>
      <c r="S439" s="47" t="s">
        <v>43</v>
      </c>
      <c r="T439" s="47" t="s">
        <v>43</v>
      </c>
      <c r="U439" s="69">
        <v>365000</v>
      </c>
      <c r="V439" s="47" t="s">
        <v>51</v>
      </c>
      <c r="W439" s="47" t="s">
        <v>43</v>
      </c>
      <c r="X439" s="47" t="s">
        <v>44</v>
      </c>
      <c r="Y439" s="67">
        <v>3.44E-2</v>
      </c>
      <c r="Z439" s="47">
        <v>34</v>
      </c>
      <c r="AA439" s="47">
        <v>39</v>
      </c>
      <c r="AB439" s="47">
        <v>29</v>
      </c>
      <c r="AC439" s="47">
        <v>63</v>
      </c>
      <c r="AD439" s="47">
        <v>68</v>
      </c>
      <c r="AE439" s="47" t="s">
        <v>54</v>
      </c>
      <c r="AF439" s="47" t="s">
        <v>53</v>
      </c>
      <c r="AG439" s="47" t="s">
        <v>37</v>
      </c>
      <c r="AH439" s="47" t="s">
        <v>39</v>
      </c>
      <c r="AI439" s="47" t="s">
        <v>55</v>
      </c>
      <c r="AJ439" s="47" t="s">
        <v>55</v>
      </c>
      <c r="AK439" s="47" t="s">
        <v>164</v>
      </c>
      <c r="AL439" s="47" t="s">
        <v>65</v>
      </c>
      <c r="AM439" s="160">
        <v>33100</v>
      </c>
      <c r="AN439" s="66" t="s">
        <v>65</v>
      </c>
      <c r="AO439" s="160">
        <v>26768</v>
      </c>
      <c r="AP439" s="158">
        <v>59868</v>
      </c>
      <c r="AQ439" s="66" t="s">
        <v>37</v>
      </c>
      <c r="AR439" s="47" t="s">
        <v>37</v>
      </c>
      <c r="AS439" s="49" t="s">
        <v>43</v>
      </c>
      <c r="AT439" s="47" t="s">
        <v>41</v>
      </c>
      <c r="AU439" s="47" t="s">
        <v>52</v>
      </c>
      <c r="AV439" s="73">
        <v>3</v>
      </c>
      <c r="AW439" s="47" t="s">
        <v>2446</v>
      </c>
      <c r="AX439" s="47">
        <v>1955</v>
      </c>
      <c r="AY439" s="47" t="s">
        <v>37</v>
      </c>
      <c r="AZ439" s="47" t="s">
        <v>43</v>
      </c>
      <c r="BA439" s="47" t="s">
        <v>2447</v>
      </c>
      <c r="BB439" s="47" t="s">
        <v>39</v>
      </c>
    </row>
    <row r="440" spans="1:54" s="145" customFormat="1" ht="120" x14ac:dyDescent="0.25">
      <c r="A440" s="73">
        <v>9001374706</v>
      </c>
      <c r="B440" s="47" t="s">
        <v>2363</v>
      </c>
      <c r="C440" s="144">
        <v>42522</v>
      </c>
      <c r="D440" s="47" t="s">
        <v>62</v>
      </c>
      <c r="E440" s="48" t="s">
        <v>48</v>
      </c>
      <c r="F440" s="48" t="s">
        <v>48</v>
      </c>
      <c r="G440" s="48" t="s">
        <v>48</v>
      </c>
      <c r="H440" s="48" t="s">
        <v>48</v>
      </c>
      <c r="I440" s="47" t="s">
        <v>2364</v>
      </c>
      <c r="J440" s="47" t="s">
        <v>37</v>
      </c>
      <c r="K440" s="47" t="s">
        <v>2365</v>
      </c>
      <c r="L440" s="47">
        <v>435779</v>
      </c>
      <c r="M440" s="47" t="s">
        <v>57</v>
      </c>
      <c r="N440" s="69">
        <v>120000</v>
      </c>
      <c r="O440" s="69">
        <v>122400</v>
      </c>
      <c r="P440" s="67">
        <v>0.76500000000000001</v>
      </c>
      <c r="Q440" s="69">
        <v>160000</v>
      </c>
      <c r="R440" s="47" t="s">
        <v>39</v>
      </c>
      <c r="S440" s="47" t="s">
        <v>79</v>
      </c>
      <c r="T440" s="68">
        <v>1.3636363</v>
      </c>
      <c r="U440" s="49" t="s">
        <v>43</v>
      </c>
      <c r="V440" s="47" t="s">
        <v>43</v>
      </c>
      <c r="W440" s="47" t="s">
        <v>43</v>
      </c>
      <c r="X440" s="47" t="s">
        <v>77</v>
      </c>
      <c r="Y440" s="67">
        <v>4.0899999999999999E-2</v>
      </c>
      <c r="Z440" s="47">
        <v>30</v>
      </c>
      <c r="AA440" s="47" t="s">
        <v>43</v>
      </c>
      <c r="AB440" s="47">
        <v>25</v>
      </c>
      <c r="AC440" s="47">
        <v>55</v>
      </c>
      <c r="AD440" s="47" t="s">
        <v>43</v>
      </c>
      <c r="AE440" s="47" t="s">
        <v>53</v>
      </c>
      <c r="AF440" s="47" t="s">
        <v>43</v>
      </c>
      <c r="AG440" s="47" t="s">
        <v>43</v>
      </c>
      <c r="AH440" s="47" t="s">
        <v>43</v>
      </c>
      <c r="AI440" s="47" t="s">
        <v>55</v>
      </c>
      <c r="AJ440" s="47" t="s">
        <v>43</v>
      </c>
      <c r="AK440" s="47" t="s">
        <v>43</v>
      </c>
      <c r="AL440" s="47" t="s">
        <v>43</v>
      </c>
      <c r="AM440" s="160" t="s">
        <v>43</v>
      </c>
      <c r="AN440" s="47" t="s">
        <v>43</v>
      </c>
      <c r="AO440" s="160">
        <v>0</v>
      </c>
      <c r="AP440" s="160">
        <v>0</v>
      </c>
      <c r="AQ440" s="47" t="s">
        <v>37</v>
      </c>
      <c r="AR440" s="47" t="s">
        <v>37</v>
      </c>
      <c r="AS440" s="49">
        <v>0</v>
      </c>
      <c r="AT440" s="47" t="s">
        <v>41</v>
      </c>
      <c r="AU440" s="47" t="s">
        <v>42</v>
      </c>
      <c r="AV440" s="73">
        <v>3</v>
      </c>
      <c r="AW440" s="47" t="s">
        <v>2366</v>
      </c>
      <c r="AX440" s="47">
        <v>1880</v>
      </c>
      <c r="AY440" s="47" t="s">
        <v>37</v>
      </c>
      <c r="AZ440" s="47" t="s">
        <v>43</v>
      </c>
      <c r="BA440" s="47" t="s">
        <v>2367</v>
      </c>
      <c r="BB440" s="47" t="s">
        <v>39</v>
      </c>
    </row>
    <row r="441" spans="1:54" s="145" customFormat="1" ht="120" x14ac:dyDescent="0.25">
      <c r="A441" s="73">
        <v>9001374722</v>
      </c>
      <c r="B441" s="47" t="s">
        <v>2343</v>
      </c>
      <c r="C441" s="144">
        <v>42522</v>
      </c>
      <c r="D441" s="47" t="s">
        <v>264</v>
      </c>
      <c r="E441" s="48" t="s">
        <v>48</v>
      </c>
      <c r="F441" s="48" t="s">
        <v>48</v>
      </c>
      <c r="G441" s="48" t="s">
        <v>2344</v>
      </c>
      <c r="H441" s="48" t="s">
        <v>91</v>
      </c>
      <c r="I441" s="47" t="s">
        <v>1046</v>
      </c>
      <c r="J441" s="47" t="s">
        <v>37</v>
      </c>
      <c r="K441" s="47" t="s">
        <v>48</v>
      </c>
      <c r="L441" s="47">
        <v>301684</v>
      </c>
      <c r="M441" s="47" t="s">
        <v>38</v>
      </c>
      <c r="N441" s="69">
        <v>56600</v>
      </c>
      <c r="O441" s="69">
        <v>56600</v>
      </c>
      <c r="P441" s="67">
        <v>0.66588230000000004</v>
      </c>
      <c r="Q441" s="69">
        <v>120000</v>
      </c>
      <c r="R441" s="47" t="s">
        <v>37</v>
      </c>
      <c r="S441" s="47" t="s">
        <v>43</v>
      </c>
      <c r="T441" s="47" t="s">
        <v>43</v>
      </c>
      <c r="U441" s="69">
        <v>85000</v>
      </c>
      <c r="V441" s="47" t="s">
        <v>51</v>
      </c>
      <c r="W441" s="47" t="s">
        <v>43</v>
      </c>
      <c r="X441" s="47" t="s">
        <v>44</v>
      </c>
      <c r="Y441" s="67">
        <v>3.8899999999999997E-2</v>
      </c>
      <c r="Z441" s="47">
        <v>53</v>
      </c>
      <c r="AA441" s="47" t="s">
        <v>43</v>
      </c>
      <c r="AB441" s="47">
        <v>14</v>
      </c>
      <c r="AC441" s="47">
        <v>67</v>
      </c>
      <c r="AD441" s="47" t="s">
        <v>43</v>
      </c>
      <c r="AE441" s="47" t="s">
        <v>54</v>
      </c>
      <c r="AF441" s="47" t="s">
        <v>43</v>
      </c>
      <c r="AG441" s="47" t="s">
        <v>37</v>
      </c>
      <c r="AH441" s="47" t="s">
        <v>37</v>
      </c>
      <c r="AI441" s="47" t="s">
        <v>55</v>
      </c>
      <c r="AJ441" s="47" t="s">
        <v>43</v>
      </c>
      <c r="AK441" s="47" t="s">
        <v>43</v>
      </c>
      <c r="AL441" s="47" t="s">
        <v>65</v>
      </c>
      <c r="AM441" s="160">
        <v>22276</v>
      </c>
      <c r="AN441" s="66" t="s">
        <v>43</v>
      </c>
      <c r="AO441" s="160">
        <v>0</v>
      </c>
      <c r="AP441" s="160">
        <v>22276</v>
      </c>
      <c r="AQ441" s="66" t="s">
        <v>37</v>
      </c>
      <c r="AR441" s="47" t="s">
        <v>37</v>
      </c>
      <c r="AS441" s="49" t="s">
        <v>43</v>
      </c>
      <c r="AT441" s="47" t="s">
        <v>41</v>
      </c>
      <c r="AU441" s="47" t="s">
        <v>42</v>
      </c>
      <c r="AV441" s="73">
        <v>3</v>
      </c>
      <c r="AW441" s="47" t="s">
        <v>2345</v>
      </c>
      <c r="AX441" s="47">
        <v>1900</v>
      </c>
      <c r="AY441" s="47" t="s">
        <v>37</v>
      </c>
      <c r="AZ441" s="47" t="s">
        <v>43</v>
      </c>
      <c r="BA441" s="47" t="s">
        <v>86</v>
      </c>
      <c r="BB441" s="47" t="s">
        <v>39</v>
      </c>
    </row>
    <row r="442" spans="1:54" s="145" customFormat="1" ht="108" x14ac:dyDescent="0.25">
      <c r="A442" s="73">
        <v>9001374942</v>
      </c>
      <c r="B442" s="47" t="s">
        <v>2423</v>
      </c>
      <c r="C442" s="144">
        <v>42522</v>
      </c>
      <c r="D442" s="47" t="s">
        <v>264</v>
      </c>
      <c r="E442" s="48"/>
      <c r="F442" s="48" t="s">
        <v>48</v>
      </c>
      <c r="G442" s="48" t="s">
        <v>2424</v>
      </c>
      <c r="H442" s="48" t="s">
        <v>2425</v>
      </c>
      <c r="I442" s="47" t="s">
        <v>275</v>
      </c>
      <c r="J442" s="47" t="s">
        <v>37</v>
      </c>
      <c r="K442" s="47" t="s">
        <v>2426</v>
      </c>
      <c r="L442" s="47">
        <v>200563</v>
      </c>
      <c r="M442" s="47" t="s">
        <v>38</v>
      </c>
      <c r="N442" s="69">
        <v>256875</v>
      </c>
      <c r="O442" s="69">
        <v>256875</v>
      </c>
      <c r="P442" s="67">
        <v>0.75</v>
      </c>
      <c r="Q442" s="69">
        <v>342500</v>
      </c>
      <c r="R442" s="47" t="s">
        <v>37</v>
      </c>
      <c r="S442" s="47" t="s">
        <v>43</v>
      </c>
      <c r="T442" s="47" t="s">
        <v>43</v>
      </c>
      <c r="U442" s="69">
        <v>342500</v>
      </c>
      <c r="V442" s="47" t="s">
        <v>205</v>
      </c>
      <c r="W442" s="47" t="s">
        <v>43</v>
      </c>
      <c r="X442" s="47" t="s">
        <v>44</v>
      </c>
      <c r="Y442" s="67">
        <v>3.8899999999999997E-2</v>
      </c>
      <c r="Z442" s="47">
        <v>34</v>
      </c>
      <c r="AA442" s="47">
        <v>32</v>
      </c>
      <c r="AB442" s="47">
        <v>31</v>
      </c>
      <c r="AC442" s="47">
        <v>65</v>
      </c>
      <c r="AD442" s="47">
        <v>63</v>
      </c>
      <c r="AE442" s="47" t="s">
        <v>53</v>
      </c>
      <c r="AF442" s="47" t="s">
        <v>53</v>
      </c>
      <c r="AG442" s="47" t="s">
        <v>37</v>
      </c>
      <c r="AH442" s="47" t="s">
        <v>37</v>
      </c>
      <c r="AI442" s="47" t="s">
        <v>40</v>
      </c>
      <c r="AJ442" s="47" t="s">
        <v>40</v>
      </c>
      <c r="AK442" s="47" t="s">
        <v>50</v>
      </c>
      <c r="AL442" s="47" t="s">
        <v>45</v>
      </c>
      <c r="AM442" s="160">
        <v>55000</v>
      </c>
      <c r="AN442" s="66" t="s">
        <v>46</v>
      </c>
      <c r="AO442" s="160">
        <v>11676</v>
      </c>
      <c r="AP442" s="158">
        <v>66676</v>
      </c>
      <c r="AQ442" s="66" t="s">
        <v>37</v>
      </c>
      <c r="AR442" s="47" t="s">
        <v>37</v>
      </c>
      <c r="AS442" s="49" t="s">
        <v>43</v>
      </c>
      <c r="AT442" s="47" t="s">
        <v>41</v>
      </c>
      <c r="AU442" s="47" t="s">
        <v>58</v>
      </c>
      <c r="AV442" s="73">
        <v>4</v>
      </c>
      <c r="AW442" s="47" t="s">
        <v>2427</v>
      </c>
      <c r="AX442" s="47">
        <v>2016</v>
      </c>
      <c r="AY442" s="47" t="s">
        <v>37</v>
      </c>
      <c r="AZ442" s="47" t="s">
        <v>43</v>
      </c>
      <c r="BA442" s="47" t="s">
        <v>2428</v>
      </c>
      <c r="BB442" s="47" t="s">
        <v>39</v>
      </c>
    </row>
    <row r="443" spans="1:54" s="145" customFormat="1" ht="24" x14ac:dyDescent="0.25">
      <c r="A443" s="73">
        <v>9001375231</v>
      </c>
      <c r="B443" s="47" t="s">
        <v>2500</v>
      </c>
      <c r="C443" s="144">
        <v>42522</v>
      </c>
      <c r="D443" s="47" t="s">
        <v>62</v>
      </c>
      <c r="E443" s="48" t="s">
        <v>48</v>
      </c>
      <c r="F443" s="48" t="s">
        <v>48</v>
      </c>
      <c r="G443" s="48" t="s">
        <v>48</v>
      </c>
      <c r="H443" s="48" t="s">
        <v>48</v>
      </c>
      <c r="I443" s="47" t="s">
        <v>71</v>
      </c>
      <c r="J443" s="47" t="s">
        <v>37</v>
      </c>
      <c r="K443" s="47" t="s">
        <v>48</v>
      </c>
      <c r="L443" s="47">
        <v>301684</v>
      </c>
      <c r="M443" s="47" t="s">
        <v>38</v>
      </c>
      <c r="N443" s="69">
        <v>510000</v>
      </c>
      <c r="O443" s="69">
        <v>510999</v>
      </c>
      <c r="P443" s="67">
        <v>0.7514691</v>
      </c>
      <c r="Q443" s="69">
        <v>680000</v>
      </c>
      <c r="R443" s="47" t="s">
        <v>37</v>
      </c>
      <c r="S443" s="47" t="s">
        <v>43</v>
      </c>
      <c r="T443" s="47" t="s">
        <v>43</v>
      </c>
      <c r="U443" s="69">
        <v>680000</v>
      </c>
      <c r="V443" s="47" t="s">
        <v>51</v>
      </c>
      <c r="W443" s="47" t="s">
        <v>43</v>
      </c>
      <c r="X443" s="47" t="s">
        <v>44</v>
      </c>
      <c r="Y443" s="67">
        <v>3.44E-2</v>
      </c>
      <c r="Z443" s="47">
        <v>40</v>
      </c>
      <c r="AA443" s="47">
        <v>38</v>
      </c>
      <c r="AB443" s="47">
        <v>25</v>
      </c>
      <c r="AC443" s="47">
        <v>65</v>
      </c>
      <c r="AD443" s="47">
        <v>63</v>
      </c>
      <c r="AE443" s="47" t="s">
        <v>49</v>
      </c>
      <c r="AF443" s="47" t="s">
        <v>49</v>
      </c>
      <c r="AG443" s="47" t="s">
        <v>37</v>
      </c>
      <c r="AH443" s="47" t="s">
        <v>37</v>
      </c>
      <c r="AI443" s="47" t="s">
        <v>40</v>
      </c>
      <c r="AJ443" s="47" t="s">
        <v>40</v>
      </c>
      <c r="AK443" s="47" t="s">
        <v>50</v>
      </c>
      <c r="AL443" s="47" t="s">
        <v>45</v>
      </c>
      <c r="AM443" s="160">
        <v>86145.24</v>
      </c>
      <c r="AN443" s="66" t="s">
        <v>45</v>
      </c>
      <c r="AO443" s="160">
        <v>41511.96</v>
      </c>
      <c r="AP443" s="158">
        <v>127657.2</v>
      </c>
      <c r="AQ443" s="66" t="s">
        <v>37</v>
      </c>
      <c r="AR443" s="47" t="s">
        <v>37</v>
      </c>
      <c r="AS443" s="49" t="s">
        <v>43</v>
      </c>
      <c r="AT443" s="47" t="s">
        <v>69</v>
      </c>
      <c r="AU443" s="47" t="s">
        <v>58</v>
      </c>
      <c r="AV443" s="73">
        <v>4</v>
      </c>
      <c r="AW443" s="47" t="s">
        <v>2501</v>
      </c>
      <c r="AX443" s="47">
        <v>1931</v>
      </c>
      <c r="AY443" s="47" t="s">
        <v>37</v>
      </c>
      <c r="AZ443" s="47" t="s">
        <v>43</v>
      </c>
      <c r="BA443" s="47" t="s">
        <v>2502</v>
      </c>
      <c r="BB443" s="47" t="s">
        <v>39</v>
      </c>
    </row>
    <row r="444" spans="1:54" s="145" customFormat="1" ht="144" x14ac:dyDescent="0.25">
      <c r="A444" s="73">
        <v>9001375249</v>
      </c>
      <c r="B444" s="47" t="s">
        <v>2346</v>
      </c>
      <c r="C444" s="144">
        <v>42522</v>
      </c>
      <c r="D444" s="47" t="s">
        <v>264</v>
      </c>
      <c r="E444" s="48" t="s">
        <v>48</v>
      </c>
      <c r="F444" s="48" t="s">
        <v>48</v>
      </c>
      <c r="G444" s="48" t="s">
        <v>2347</v>
      </c>
      <c r="H444" s="48" t="s">
        <v>2348</v>
      </c>
      <c r="I444" s="47" t="s">
        <v>1046</v>
      </c>
      <c r="J444" s="47" t="s">
        <v>37</v>
      </c>
      <c r="K444" s="47" t="s">
        <v>2349</v>
      </c>
      <c r="L444" s="47">
        <v>219782</v>
      </c>
      <c r="M444" s="47" t="s">
        <v>57</v>
      </c>
      <c r="N444" s="69">
        <v>135000</v>
      </c>
      <c r="O444" s="69">
        <v>135000</v>
      </c>
      <c r="P444" s="67">
        <v>0.58695649999999999</v>
      </c>
      <c r="Q444" s="69">
        <v>230000</v>
      </c>
      <c r="R444" s="47" t="s">
        <v>37</v>
      </c>
      <c r="S444" s="47" t="s">
        <v>43</v>
      </c>
      <c r="T444" s="47" t="s">
        <v>43</v>
      </c>
      <c r="U444" s="49" t="s">
        <v>43</v>
      </c>
      <c r="V444" s="47" t="s">
        <v>43</v>
      </c>
      <c r="W444" s="47" t="s">
        <v>43</v>
      </c>
      <c r="X444" s="47" t="s">
        <v>44</v>
      </c>
      <c r="Y444" s="67">
        <v>3.8899999999999997E-2</v>
      </c>
      <c r="Z444" s="47">
        <v>29</v>
      </c>
      <c r="AA444" s="47">
        <v>43</v>
      </c>
      <c r="AB444" s="47">
        <v>24</v>
      </c>
      <c r="AC444" s="47">
        <v>53</v>
      </c>
      <c r="AD444" s="47">
        <v>67</v>
      </c>
      <c r="AE444" s="47" t="s">
        <v>54</v>
      </c>
      <c r="AF444" s="47" t="s">
        <v>53</v>
      </c>
      <c r="AG444" s="47" t="s">
        <v>37</v>
      </c>
      <c r="AH444" s="47" t="s">
        <v>43</v>
      </c>
      <c r="AI444" s="47" t="s">
        <v>55</v>
      </c>
      <c r="AJ444" s="47" t="s">
        <v>55</v>
      </c>
      <c r="AK444" s="47" t="s">
        <v>164</v>
      </c>
      <c r="AL444" s="47" t="s">
        <v>65</v>
      </c>
      <c r="AM444" s="160">
        <v>40408</v>
      </c>
      <c r="AN444" s="66" t="s">
        <v>65</v>
      </c>
      <c r="AO444" s="160">
        <v>9996</v>
      </c>
      <c r="AP444" s="158">
        <v>50404</v>
      </c>
      <c r="AQ444" s="66" t="s">
        <v>37</v>
      </c>
      <c r="AR444" s="47" t="s">
        <v>37</v>
      </c>
      <c r="AS444" s="49">
        <v>0</v>
      </c>
      <c r="AT444" s="47" t="s">
        <v>41</v>
      </c>
      <c r="AU444" s="47" t="s">
        <v>52</v>
      </c>
      <c r="AV444" s="73">
        <v>3</v>
      </c>
      <c r="AW444" s="47" t="s">
        <v>2350</v>
      </c>
      <c r="AX444" s="47">
        <v>1990</v>
      </c>
      <c r="AY444" s="47" t="s">
        <v>37</v>
      </c>
      <c r="AZ444" s="47" t="s">
        <v>43</v>
      </c>
      <c r="BA444" s="47" t="s">
        <v>2351</v>
      </c>
      <c r="BB444" s="47" t="s">
        <v>39</v>
      </c>
    </row>
    <row r="445" spans="1:54" s="145" customFormat="1" ht="48" x14ac:dyDescent="0.25">
      <c r="A445" s="73">
        <v>9001375732</v>
      </c>
      <c r="B445" s="47" t="s">
        <v>2561</v>
      </c>
      <c r="C445" s="144">
        <v>42522</v>
      </c>
      <c r="D445" s="47" t="s">
        <v>62</v>
      </c>
      <c r="E445" s="48" t="s">
        <v>48</v>
      </c>
      <c r="F445" s="48" t="s">
        <v>48</v>
      </c>
      <c r="G445" s="48" t="s">
        <v>48</v>
      </c>
      <c r="H445" s="48" t="s">
        <v>48</v>
      </c>
      <c r="I445" s="47" t="s">
        <v>68</v>
      </c>
      <c r="J445" s="47" t="s">
        <v>37</v>
      </c>
      <c r="K445" s="47" t="s">
        <v>2562</v>
      </c>
      <c r="L445" s="47">
        <v>558123</v>
      </c>
      <c r="M445" s="47" t="s">
        <v>57</v>
      </c>
      <c r="N445" s="69">
        <v>168495</v>
      </c>
      <c r="O445" s="69">
        <v>168495</v>
      </c>
      <c r="P445" s="67">
        <v>0.41096339999999998</v>
      </c>
      <c r="Q445" s="69">
        <v>410000</v>
      </c>
      <c r="R445" s="47" t="s">
        <v>37</v>
      </c>
      <c r="S445" s="47" t="s">
        <v>43</v>
      </c>
      <c r="T445" s="47" t="s">
        <v>43</v>
      </c>
      <c r="U445" s="49" t="s">
        <v>43</v>
      </c>
      <c r="V445" s="47" t="s">
        <v>43</v>
      </c>
      <c r="W445" s="47" t="s">
        <v>43</v>
      </c>
      <c r="X445" s="47" t="s">
        <v>44</v>
      </c>
      <c r="Y445" s="67">
        <v>3.7900000000000003E-2</v>
      </c>
      <c r="Z445" s="47">
        <v>33</v>
      </c>
      <c r="AA445" s="47">
        <v>34</v>
      </c>
      <c r="AB445" s="47">
        <v>25</v>
      </c>
      <c r="AC445" s="47">
        <v>58</v>
      </c>
      <c r="AD445" s="47">
        <v>59</v>
      </c>
      <c r="AE445" s="47" t="s">
        <v>53</v>
      </c>
      <c r="AF445" s="47" t="s">
        <v>53</v>
      </c>
      <c r="AG445" s="47" t="s">
        <v>37</v>
      </c>
      <c r="AH445" s="47" t="s">
        <v>43</v>
      </c>
      <c r="AI445" s="47" t="s">
        <v>40</v>
      </c>
      <c r="AJ445" s="47" t="s">
        <v>40</v>
      </c>
      <c r="AK445" s="47" t="s">
        <v>50</v>
      </c>
      <c r="AL445" s="47" t="s">
        <v>45</v>
      </c>
      <c r="AM445" s="160">
        <v>151962</v>
      </c>
      <c r="AN445" s="66" t="s">
        <v>67</v>
      </c>
      <c r="AO445" s="160">
        <v>0</v>
      </c>
      <c r="AP445" s="160">
        <v>151962</v>
      </c>
      <c r="AQ445" s="66" t="s">
        <v>37</v>
      </c>
      <c r="AR445" s="47" t="s">
        <v>37</v>
      </c>
      <c r="AS445" s="49">
        <v>0</v>
      </c>
      <c r="AT445" s="47" t="s">
        <v>75</v>
      </c>
      <c r="AU445" s="47" t="s">
        <v>84</v>
      </c>
      <c r="AV445" s="73">
        <v>3</v>
      </c>
      <c r="AW445" s="47" t="s">
        <v>2563</v>
      </c>
      <c r="AX445" s="47">
        <v>1920</v>
      </c>
      <c r="AY445" s="47" t="s">
        <v>39</v>
      </c>
      <c r="AZ445" s="47">
        <v>68</v>
      </c>
      <c r="BA445" s="47" t="s">
        <v>2564</v>
      </c>
      <c r="BB445" s="47" t="s">
        <v>39</v>
      </c>
    </row>
    <row r="446" spans="1:54" s="145" customFormat="1" ht="36" x14ac:dyDescent="0.25">
      <c r="A446" s="73">
        <v>9001375935</v>
      </c>
      <c r="B446" s="47" t="s">
        <v>2482</v>
      </c>
      <c r="C446" s="144">
        <v>42522</v>
      </c>
      <c r="D446" s="47" t="s">
        <v>264</v>
      </c>
      <c r="E446" s="48" t="s">
        <v>48</v>
      </c>
      <c r="F446" s="48" t="s">
        <v>48</v>
      </c>
      <c r="G446" s="48" t="s">
        <v>2483</v>
      </c>
      <c r="H446" s="48" t="s">
        <v>2484</v>
      </c>
      <c r="I446" s="47" t="s">
        <v>213</v>
      </c>
      <c r="J446" s="47" t="s">
        <v>37</v>
      </c>
      <c r="K446" s="47" t="s">
        <v>2485</v>
      </c>
      <c r="L446" s="47">
        <v>201336</v>
      </c>
      <c r="M446" s="47" t="s">
        <v>38</v>
      </c>
      <c r="N446" s="69">
        <v>97537</v>
      </c>
      <c r="O446" s="69">
        <v>97537</v>
      </c>
      <c r="P446" s="67">
        <v>0.7091691</v>
      </c>
      <c r="Q446" s="69">
        <v>140000</v>
      </c>
      <c r="R446" s="47" t="s">
        <v>37</v>
      </c>
      <c r="S446" s="47" t="s">
        <v>43</v>
      </c>
      <c r="T446" s="47" t="s">
        <v>43</v>
      </c>
      <c r="U446" s="69">
        <v>137537</v>
      </c>
      <c r="V446" s="47" t="s">
        <v>51</v>
      </c>
      <c r="W446" s="47" t="s">
        <v>43</v>
      </c>
      <c r="X446" s="47" t="s">
        <v>44</v>
      </c>
      <c r="Y446" s="67">
        <v>4.1399999999999999E-2</v>
      </c>
      <c r="Z446" s="47">
        <v>30</v>
      </c>
      <c r="AA446" s="47">
        <v>29</v>
      </c>
      <c r="AB446" s="47">
        <v>25</v>
      </c>
      <c r="AC446" s="47">
        <v>55</v>
      </c>
      <c r="AD446" s="47">
        <v>54</v>
      </c>
      <c r="AE446" s="47" t="s">
        <v>53</v>
      </c>
      <c r="AF446" s="47" t="s">
        <v>54</v>
      </c>
      <c r="AG446" s="47" t="s">
        <v>37</v>
      </c>
      <c r="AH446" s="47" t="s">
        <v>39</v>
      </c>
      <c r="AI446" s="47" t="s">
        <v>55</v>
      </c>
      <c r="AJ446" s="47" t="s">
        <v>55</v>
      </c>
      <c r="AK446" s="47" t="s">
        <v>164</v>
      </c>
      <c r="AL446" s="47" t="s">
        <v>65</v>
      </c>
      <c r="AM446" s="160">
        <v>19486</v>
      </c>
      <c r="AN446" s="66" t="s">
        <v>45</v>
      </c>
      <c r="AO446" s="160">
        <v>13650</v>
      </c>
      <c r="AP446" s="158">
        <v>33136</v>
      </c>
      <c r="AQ446" s="66" t="s">
        <v>37</v>
      </c>
      <c r="AR446" s="47" t="s">
        <v>37</v>
      </c>
      <c r="AS446" s="49" t="s">
        <v>43</v>
      </c>
      <c r="AT446" s="47" t="s">
        <v>41</v>
      </c>
      <c r="AU446" s="47" t="s">
        <v>52</v>
      </c>
      <c r="AV446" s="73">
        <v>3</v>
      </c>
      <c r="AW446" s="47" t="s">
        <v>2486</v>
      </c>
      <c r="AX446" s="47">
        <v>1935</v>
      </c>
      <c r="AY446" s="47" t="s">
        <v>37</v>
      </c>
      <c r="AZ446" s="47" t="s">
        <v>43</v>
      </c>
      <c r="BA446" s="47" t="s">
        <v>2487</v>
      </c>
      <c r="BB446" s="47" t="s">
        <v>39</v>
      </c>
    </row>
    <row r="447" spans="1:54" s="145" customFormat="1" ht="48" x14ac:dyDescent="0.25">
      <c r="A447" s="73">
        <v>9001376395</v>
      </c>
      <c r="B447" s="47" t="s">
        <v>2761</v>
      </c>
      <c r="C447" s="144">
        <v>42522</v>
      </c>
      <c r="D447" s="47" t="s">
        <v>264</v>
      </c>
      <c r="E447" s="48" t="s">
        <v>48</v>
      </c>
      <c r="F447" s="48" t="s">
        <v>48</v>
      </c>
      <c r="G447" s="48" t="s">
        <v>2762</v>
      </c>
      <c r="H447" s="48" t="s">
        <v>48</v>
      </c>
      <c r="I447" s="47" t="s">
        <v>213</v>
      </c>
      <c r="J447" s="47" t="s">
        <v>37</v>
      </c>
      <c r="K447" s="47" t="s">
        <v>48</v>
      </c>
      <c r="L447" s="47">
        <v>498969</v>
      </c>
      <c r="M447" s="47" t="s">
        <v>57</v>
      </c>
      <c r="N447" s="69">
        <v>40000</v>
      </c>
      <c r="O447" s="69">
        <v>40800</v>
      </c>
      <c r="P447" s="67">
        <v>0.3547826</v>
      </c>
      <c r="Q447" s="69">
        <v>115000</v>
      </c>
      <c r="R447" s="47" t="s">
        <v>39</v>
      </c>
      <c r="S447" s="47" t="s">
        <v>79</v>
      </c>
      <c r="T447" s="68">
        <v>3.2085561</v>
      </c>
      <c r="U447" s="49" t="s">
        <v>43</v>
      </c>
      <c r="V447" s="47" t="s">
        <v>43</v>
      </c>
      <c r="W447" s="47" t="s">
        <v>43</v>
      </c>
      <c r="X447" s="47" t="s">
        <v>77</v>
      </c>
      <c r="Y447" s="67">
        <v>3.8899999999999997E-2</v>
      </c>
      <c r="Z447" s="47">
        <v>62</v>
      </c>
      <c r="AA447" s="47" t="s">
        <v>43</v>
      </c>
      <c r="AB447" s="47">
        <v>12</v>
      </c>
      <c r="AC447" s="47">
        <v>74</v>
      </c>
      <c r="AD447" s="47" t="s">
        <v>43</v>
      </c>
      <c r="AE447" s="47" t="s">
        <v>80</v>
      </c>
      <c r="AF447" s="47" t="s">
        <v>43</v>
      </c>
      <c r="AG447" s="47" t="s">
        <v>43</v>
      </c>
      <c r="AH447" s="47" t="s">
        <v>43</v>
      </c>
      <c r="AI447" s="47" t="s">
        <v>55</v>
      </c>
      <c r="AJ447" s="47" t="s">
        <v>43</v>
      </c>
      <c r="AK447" s="47" t="s">
        <v>43</v>
      </c>
      <c r="AL447" s="47" t="s">
        <v>43</v>
      </c>
      <c r="AM447" s="160">
        <v>0</v>
      </c>
      <c r="AN447" s="47" t="s">
        <v>43</v>
      </c>
      <c r="AO447" s="160">
        <v>0</v>
      </c>
      <c r="AP447" s="160">
        <v>0</v>
      </c>
      <c r="AQ447" s="47" t="s">
        <v>37</v>
      </c>
      <c r="AR447" s="47" t="s">
        <v>37</v>
      </c>
      <c r="AS447" s="49">
        <v>0</v>
      </c>
      <c r="AT447" s="47" t="s">
        <v>75</v>
      </c>
      <c r="AU447" s="47" t="s">
        <v>76</v>
      </c>
      <c r="AV447" s="73">
        <v>2</v>
      </c>
      <c r="AW447" s="47" t="s">
        <v>2763</v>
      </c>
      <c r="AX447" s="47">
        <v>1999</v>
      </c>
      <c r="AY447" s="47" t="s">
        <v>39</v>
      </c>
      <c r="AZ447" s="47">
        <v>107</v>
      </c>
      <c r="BA447" s="47" t="s">
        <v>2764</v>
      </c>
      <c r="BB447" s="47" t="s">
        <v>39</v>
      </c>
    </row>
    <row r="448" spans="1:54" s="145" customFormat="1" ht="180" x14ac:dyDescent="0.25">
      <c r="A448" s="73">
        <v>9001376636</v>
      </c>
      <c r="B448" s="47" t="s">
        <v>2310</v>
      </c>
      <c r="C448" s="144">
        <v>42522</v>
      </c>
      <c r="D448" s="47" t="s">
        <v>73</v>
      </c>
      <c r="E448" s="48" t="s">
        <v>48</v>
      </c>
      <c r="F448" s="48" t="s">
        <v>2311</v>
      </c>
      <c r="G448" s="48" t="s">
        <v>2312</v>
      </c>
      <c r="H448" s="48" t="s">
        <v>48</v>
      </c>
      <c r="I448" s="47" t="s">
        <v>71</v>
      </c>
      <c r="J448" s="47" t="s">
        <v>37</v>
      </c>
      <c r="K448" s="47" t="s">
        <v>48</v>
      </c>
      <c r="L448" s="47">
        <v>231278</v>
      </c>
      <c r="M448" s="47" t="s">
        <v>38</v>
      </c>
      <c r="N448" s="69">
        <v>334750</v>
      </c>
      <c r="O448" s="69">
        <v>336049</v>
      </c>
      <c r="P448" s="67">
        <v>0.85292699999999999</v>
      </c>
      <c r="Q448" s="69">
        <v>394000</v>
      </c>
      <c r="R448" s="47" t="s">
        <v>37</v>
      </c>
      <c r="S448" s="47" t="s">
        <v>43</v>
      </c>
      <c r="T448" s="47" t="s">
        <v>43</v>
      </c>
      <c r="U448" s="69">
        <v>393995</v>
      </c>
      <c r="V448" s="47" t="s">
        <v>205</v>
      </c>
      <c r="W448" s="66">
        <v>59245</v>
      </c>
      <c r="X448" s="47" t="s">
        <v>44</v>
      </c>
      <c r="Y448" s="67">
        <v>4.4900000000000002E-2</v>
      </c>
      <c r="Z448" s="47">
        <v>30</v>
      </c>
      <c r="AA448" s="47">
        <v>27</v>
      </c>
      <c r="AB448" s="47">
        <v>35</v>
      </c>
      <c r="AC448" s="47">
        <v>65</v>
      </c>
      <c r="AD448" s="47">
        <v>62</v>
      </c>
      <c r="AE448" s="47" t="s">
        <v>60</v>
      </c>
      <c r="AF448" s="47" t="s">
        <v>60</v>
      </c>
      <c r="AG448" s="47" t="s">
        <v>37</v>
      </c>
      <c r="AH448" s="47" t="s">
        <v>39</v>
      </c>
      <c r="AI448" s="47" t="s">
        <v>55</v>
      </c>
      <c r="AJ448" s="47" t="s">
        <v>55</v>
      </c>
      <c r="AK448" s="47" t="s">
        <v>579</v>
      </c>
      <c r="AL448" s="47" t="s">
        <v>201</v>
      </c>
      <c r="AM448" s="160">
        <v>63250</v>
      </c>
      <c r="AN448" s="66" t="s">
        <v>45</v>
      </c>
      <c r="AO448" s="160">
        <v>32000</v>
      </c>
      <c r="AP448" s="158">
        <v>95250</v>
      </c>
      <c r="AQ448" s="66" t="s">
        <v>37</v>
      </c>
      <c r="AR448" s="47" t="s">
        <v>37</v>
      </c>
      <c r="AS448" s="49" t="s">
        <v>43</v>
      </c>
      <c r="AT448" s="47" t="s">
        <v>41</v>
      </c>
      <c r="AU448" s="47" t="s">
        <v>58</v>
      </c>
      <c r="AV448" s="73">
        <v>4</v>
      </c>
      <c r="AW448" s="47" t="s">
        <v>2313</v>
      </c>
      <c r="AX448" s="47">
        <v>2016</v>
      </c>
      <c r="AY448" s="47" t="s">
        <v>37</v>
      </c>
      <c r="AZ448" s="47" t="s">
        <v>43</v>
      </c>
      <c r="BA448" s="47" t="s">
        <v>2258</v>
      </c>
      <c r="BB448" s="47" t="s">
        <v>39</v>
      </c>
    </row>
    <row r="449" spans="1:54" s="145" customFormat="1" ht="264" x14ac:dyDescent="0.25">
      <c r="A449" s="73">
        <v>9001376719</v>
      </c>
      <c r="B449" s="47" t="s">
        <v>2503</v>
      </c>
      <c r="C449" s="144">
        <v>42522</v>
      </c>
      <c r="D449" s="47" t="s">
        <v>264</v>
      </c>
      <c r="E449" s="48" t="s">
        <v>48</v>
      </c>
      <c r="F449" s="48" t="s">
        <v>48</v>
      </c>
      <c r="G449" s="48" t="s">
        <v>2504</v>
      </c>
      <c r="H449" s="48" t="s">
        <v>2505</v>
      </c>
      <c r="I449" s="47" t="s">
        <v>275</v>
      </c>
      <c r="J449" s="47" t="s">
        <v>37</v>
      </c>
      <c r="K449" s="47" t="s">
        <v>2506</v>
      </c>
      <c r="L449" s="47">
        <v>300163</v>
      </c>
      <c r="M449" s="47" t="s">
        <v>38</v>
      </c>
      <c r="N449" s="69">
        <v>361250</v>
      </c>
      <c r="O449" s="69">
        <v>362549</v>
      </c>
      <c r="P449" s="67">
        <v>0.85305640000000005</v>
      </c>
      <c r="Q449" s="69">
        <v>425000</v>
      </c>
      <c r="R449" s="47" t="s">
        <v>37</v>
      </c>
      <c r="S449" s="47" t="s">
        <v>43</v>
      </c>
      <c r="T449" s="47" t="s">
        <v>43</v>
      </c>
      <c r="U449" s="69">
        <v>425000</v>
      </c>
      <c r="V449" s="47" t="s">
        <v>51</v>
      </c>
      <c r="W449" s="66">
        <v>63750</v>
      </c>
      <c r="X449" s="47" t="s">
        <v>44</v>
      </c>
      <c r="Y449" s="67">
        <v>4.4900000000000002E-2</v>
      </c>
      <c r="Z449" s="47">
        <v>49</v>
      </c>
      <c r="AA449" s="47">
        <v>46</v>
      </c>
      <c r="AB449" s="47">
        <v>25</v>
      </c>
      <c r="AC449" s="47">
        <v>74</v>
      </c>
      <c r="AD449" s="47">
        <v>71</v>
      </c>
      <c r="AE449" s="47" t="s">
        <v>49</v>
      </c>
      <c r="AF449" s="47" t="s">
        <v>49</v>
      </c>
      <c r="AG449" s="47" t="s">
        <v>39</v>
      </c>
      <c r="AH449" s="47" t="s">
        <v>37</v>
      </c>
      <c r="AI449" s="47" t="s">
        <v>55</v>
      </c>
      <c r="AJ449" s="47" t="s">
        <v>55</v>
      </c>
      <c r="AK449" s="47" t="s">
        <v>164</v>
      </c>
      <c r="AL449" s="47" t="s">
        <v>65</v>
      </c>
      <c r="AM449" s="160">
        <v>90877</v>
      </c>
      <c r="AN449" s="66" t="s">
        <v>45</v>
      </c>
      <c r="AO449" s="160">
        <v>16000</v>
      </c>
      <c r="AP449" s="158">
        <v>106877</v>
      </c>
      <c r="AQ449" s="66" t="s">
        <v>37</v>
      </c>
      <c r="AR449" s="47" t="s">
        <v>37</v>
      </c>
      <c r="AS449" s="49" t="s">
        <v>43</v>
      </c>
      <c r="AT449" s="47" t="s">
        <v>69</v>
      </c>
      <c r="AU449" s="47" t="s">
        <v>52</v>
      </c>
      <c r="AV449" s="73">
        <v>2</v>
      </c>
      <c r="AW449" s="47" t="s">
        <v>2507</v>
      </c>
      <c r="AX449" s="47">
        <v>1936</v>
      </c>
      <c r="AY449" s="47" t="s">
        <v>37</v>
      </c>
      <c r="AZ449" s="47" t="s">
        <v>43</v>
      </c>
      <c r="BA449" s="47" t="s">
        <v>2508</v>
      </c>
      <c r="BB449" s="47" t="s">
        <v>39</v>
      </c>
    </row>
    <row r="450" spans="1:54" s="145" customFormat="1" ht="36" x14ac:dyDescent="0.25">
      <c r="A450" s="73">
        <v>9001376780</v>
      </c>
      <c r="B450" s="47" t="s">
        <v>2395</v>
      </c>
      <c r="C450" s="144">
        <v>42522</v>
      </c>
      <c r="D450" s="47" t="s">
        <v>62</v>
      </c>
      <c r="E450" s="48" t="s">
        <v>48</v>
      </c>
      <c r="F450" s="48" t="s">
        <v>48</v>
      </c>
      <c r="G450" s="48" t="s">
        <v>48</v>
      </c>
      <c r="H450" s="48" t="s">
        <v>48</v>
      </c>
      <c r="I450" s="47" t="s">
        <v>47</v>
      </c>
      <c r="J450" s="47" t="s">
        <v>37</v>
      </c>
      <c r="K450" s="47" t="s">
        <v>2396</v>
      </c>
      <c r="L450" s="47">
        <v>650868</v>
      </c>
      <c r="M450" s="47" t="s">
        <v>57</v>
      </c>
      <c r="N450" s="69">
        <v>88000</v>
      </c>
      <c r="O450" s="69">
        <v>88000</v>
      </c>
      <c r="P450" s="67">
        <v>0.83018860000000005</v>
      </c>
      <c r="Q450" s="69">
        <v>106000</v>
      </c>
      <c r="R450" s="47" t="s">
        <v>37</v>
      </c>
      <c r="S450" s="47" t="s">
        <v>43</v>
      </c>
      <c r="T450" s="47" t="s">
        <v>43</v>
      </c>
      <c r="U450" s="49" t="s">
        <v>43</v>
      </c>
      <c r="V450" s="47" t="s">
        <v>43</v>
      </c>
      <c r="W450" s="47" t="s">
        <v>43</v>
      </c>
      <c r="X450" s="47" t="s">
        <v>44</v>
      </c>
      <c r="Y450" s="67">
        <v>4.99E-2</v>
      </c>
      <c r="Z450" s="47">
        <v>45</v>
      </c>
      <c r="AA450" s="47">
        <v>39</v>
      </c>
      <c r="AB450" s="47">
        <v>23</v>
      </c>
      <c r="AC450" s="47">
        <v>68</v>
      </c>
      <c r="AD450" s="47">
        <v>62</v>
      </c>
      <c r="AE450" s="47" t="s">
        <v>60</v>
      </c>
      <c r="AF450" s="47" t="s">
        <v>53</v>
      </c>
      <c r="AG450" s="47" t="s">
        <v>39</v>
      </c>
      <c r="AH450" s="47" t="s">
        <v>43</v>
      </c>
      <c r="AI450" s="47" t="s">
        <v>55</v>
      </c>
      <c r="AJ450" s="47" t="s">
        <v>55</v>
      </c>
      <c r="AK450" s="47" t="s">
        <v>164</v>
      </c>
      <c r="AL450" s="47" t="s">
        <v>45</v>
      </c>
      <c r="AM450" s="160">
        <v>27834.606</v>
      </c>
      <c r="AN450" s="66" t="s">
        <v>46</v>
      </c>
      <c r="AO450" s="160">
        <v>9067.76</v>
      </c>
      <c r="AP450" s="158">
        <v>36902.366000000002</v>
      </c>
      <c r="AQ450" s="66" t="s">
        <v>37</v>
      </c>
      <c r="AR450" s="47" t="s">
        <v>37</v>
      </c>
      <c r="AS450" s="49" t="s">
        <v>43</v>
      </c>
      <c r="AT450" s="47" t="s">
        <v>41</v>
      </c>
      <c r="AU450" s="47" t="s">
        <v>42</v>
      </c>
      <c r="AV450" s="73">
        <v>2</v>
      </c>
      <c r="AW450" s="47" t="s">
        <v>2397</v>
      </c>
      <c r="AX450" s="47">
        <v>1900</v>
      </c>
      <c r="AY450" s="47" t="s">
        <v>37</v>
      </c>
      <c r="AZ450" s="47" t="s">
        <v>43</v>
      </c>
      <c r="BA450" s="47" t="s">
        <v>2398</v>
      </c>
      <c r="BB450" s="47" t="s">
        <v>39</v>
      </c>
    </row>
    <row r="451" spans="1:54" s="145" customFormat="1" ht="36" x14ac:dyDescent="0.25">
      <c r="A451" s="73">
        <v>9001377258</v>
      </c>
      <c r="B451" s="47" t="s">
        <v>2734</v>
      </c>
      <c r="C451" s="144">
        <v>42522</v>
      </c>
      <c r="D451" s="47" t="s">
        <v>62</v>
      </c>
      <c r="E451" s="48" t="s">
        <v>48</v>
      </c>
      <c r="F451" s="48" t="s">
        <v>48</v>
      </c>
      <c r="G451" s="48" t="s">
        <v>48</v>
      </c>
      <c r="H451" s="48" t="s">
        <v>89</v>
      </c>
      <c r="I451" s="47" t="s">
        <v>700</v>
      </c>
      <c r="J451" s="47" t="s">
        <v>37</v>
      </c>
      <c r="K451" s="47" t="s">
        <v>48</v>
      </c>
      <c r="L451" s="47">
        <v>450731</v>
      </c>
      <c r="M451" s="47" t="s">
        <v>38</v>
      </c>
      <c r="N451" s="69">
        <v>101000</v>
      </c>
      <c r="O451" s="69">
        <v>101000</v>
      </c>
      <c r="P451" s="67">
        <v>0.37686560000000002</v>
      </c>
      <c r="Q451" s="69">
        <v>268000</v>
      </c>
      <c r="R451" s="47" t="s">
        <v>37</v>
      </c>
      <c r="S451" s="47" t="s">
        <v>43</v>
      </c>
      <c r="T451" s="47" t="s">
        <v>43</v>
      </c>
      <c r="U451" s="69">
        <v>268000</v>
      </c>
      <c r="V451" s="47" t="s">
        <v>51</v>
      </c>
      <c r="W451" s="66">
        <v>167000</v>
      </c>
      <c r="X451" s="47" t="s">
        <v>44</v>
      </c>
      <c r="Y451" s="67">
        <v>4.0399999999999998E-2</v>
      </c>
      <c r="Z451" s="47">
        <v>30</v>
      </c>
      <c r="AA451" s="47" t="s">
        <v>43</v>
      </c>
      <c r="AB451" s="47">
        <v>35</v>
      </c>
      <c r="AC451" s="47">
        <v>65</v>
      </c>
      <c r="AD451" s="47" t="s">
        <v>43</v>
      </c>
      <c r="AE451" s="47" t="s">
        <v>60</v>
      </c>
      <c r="AF451" s="47" t="s">
        <v>43</v>
      </c>
      <c r="AG451" s="47" t="s">
        <v>37</v>
      </c>
      <c r="AH451" s="47" t="s">
        <v>39</v>
      </c>
      <c r="AI451" s="47" t="s">
        <v>64</v>
      </c>
      <c r="AJ451" s="47" t="s">
        <v>43</v>
      </c>
      <c r="AK451" s="47" t="s">
        <v>43</v>
      </c>
      <c r="AL451" s="47" t="s">
        <v>65</v>
      </c>
      <c r="AM451" s="160">
        <v>27044</v>
      </c>
      <c r="AN451" s="66" t="s">
        <v>43</v>
      </c>
      <c r="AO451" s="160">
        <v>0</v>
      </c>
      <c r="AP451" s="160">
        <v>27044</v>
      </c>
      <c r="AQ451" s="66" t="s">
        <v>37</v>
      </c>
      <c r="AR451" s="47" t="s">
        <v>37</v>
      </c>
      <c r="AS451" s="49" t="s">
        <v>43</v>
      </c>
      <c r="AT451" s="47" t="s">
        <v>41</v>
      </c>
      <c r="AU451" s="47" t="s">
        <v>52</v>
      </c>
      <c r="AV451" s="73">
        <v>3</v>
      </c>
      <c r="AW451" s="47" t="s">
        <v>2735</v>
      </c>
      <c r="AX451" s="47">
        <v>2006</v>
      </c>
      <c r="AY451" s="47" t="s">
        <v>37</v>
      </c>
      <c r="AZ451" s="47" t="s">
        <v>43</v>
      </c>
      <c r="BA451" s="47" t="s">
        <v>2736</v>
      </c>
      <c r="BB451" s="47" t="s">
        <v>39</v>
      </c>
    </row>
    <row r="452" spans="1:54" s="145" customFormat="1" ht="96" x14ac:dyDescent="0.25">
      <c r="A452" s="73">
        <v>9001377344</v>
      </c>
      <c r="B452" s="47" t="s">
        <v>2578</v>
      </c>
      <c r="C452" s="144">
        <v>42522</v>
      </c>
      <c r="D452" s="47" t="s">
        <v>62</v>
      </c>
      <c r="E452" s="48" t="s">
        <v>48</v>
      </c>
      <c r="F452" s="48" t="s">
        <v>48</v>
      </c>
      <c r="G452" s="48" t="s">
        <v>48</v>
      </c>
      <c r="H452" s="48" t="s">
        <v>2579</v>
      </c>
      <c r="I452" s="47" t="s">
        <v>1046</v>
      </c>
      <c r="J452" s="47" t="s">
        <v>37</v>
      </c>
      <c r="K452" s="47" t="s">
        <v>2580</v>
      </c>
      <c r="L452" s="47">
        <v>556537</v>
      </c>
      <c r="M452" s="47" t="s">
        <v>38</v>
      </c>
      <c r="N452" s="69">
        <v>65000</v>
      </c>
      <c r="O452" s="69">
        <v>65000</v>
      </c>
      <c r="P452" s="67">
        <v>0.59090900000000002</v>
      </c>
      <c r="Q452" s="69">
        <v>110000</v>
      </c>
      <c r="R452" s="47" t="s">
        <v>37</v>
      </c>
      <c r="S452" s="47" t="s">
        <v>43</v>
      </c>
      <c r="T452" s="47" t="s">
        <v>43</v>
      </c>
      <c r="U452" s="69">
        <v>110000</v>
      </c>
      <c r="V452" s="47" t="s">
        <v>51</v>
      </c>
      <c r="W452" s="66">
        <v>45000</v>
      </c>
      <c r="X452" s="47" t="s">
        <v>44</v>
      </c>
      <c r="Y452" s="67">
        <v>3.7900000000000003E-2</v>
      </c>
      <c r="Z452" s="47">
        <v>47</v>
      </c>
      <c r="AA452" s="47" t="s">
        <v>43</v>
      </c>
      <c r="AB452" s="47">
        <v>20</v>
      </c>
      <c r="AC452" s="47">
        <v>67</v>
      </c>
      <c r="AD452" s="47" t="s">
        <v>43</v>
      </c>
      <c r="AE452" s="47" t="s">
        <v>54</v>
      </c>
      <c r="AF452" s="47" t="s">
        <v>43</v>
      </c>
      <c r="AG452" s="47" t="s">
        <v>37</v>
      </c>
      <c r="AH452" s="47" t="s">
        <v>37</v>
      </c>
      <c r="AI452" s="47" t="s">
        <v>55</v>
      </c>
      <c r="AJ452" s="47" t="s">
        <v>43</v>
      </c>
      <c r="AK452" s="47" t="s">
        <v>43</v>
      </c>
      <c r="AL452" s="47" t="s">
        <v>45</v>
      </c>
      <c r="AM452" s="160">
        <v>26265</v>
      </c>
      <c r="AN452" s="66" t="s">
        <v>43</v>
      </c>
      <c r="AO452" s="160">
        <v>0</v>
      </c>
      <c r="AP452" s="160">
        <v>26265</v>
      </c>
      <c r="AQ452" s="66" t="s">
        <v>37</v>
      </c>
      <c r="AR452" s="47" t="s">
        <v>37</v>
      </c>
      <c r="AS452" s="49" t="s">
        <v>43</v>
      </c>
      <c r="AT452" s="47" t="s">
        <v>41</v>
      </c>
      <c r="AU452" s="47" t="s">
        <v>42</v>
      </c>
      <c r="AV452" s="73">
        <v>3</v>
      </c>
      <c r="AW452" s="47" t="s">
        <v>2581</v>
      </c>
      <c r="AX452" s="47">
        <v>1955</v>
      </c>
      <c r="AY452" s="47" t="s">
        <v>37</v>
      </c>
      <c r="AZ452" s="47" t="s">
        <v>43</v>
      </c>
      <c r="BA452" s="47" t="s">
        <v>2582</v>
      </c>
      <c r="BB452" s="47" t="s">
        <v>39</v>
      </c>
    </row>
    <row r="453" spans="1:54" s="145" customFormat="1" ht="132" x14ac:dyDescent="0.25">
      <c r="A453" s="73">
        <v>9001377439</v>
      </c>
      <c r="B453" s="47" t="s">
        <v>2618</v>
      </c>
      <c r="C453" s="144">
        <v>42522</v>
      </c>
      <c r="D453" s="47" t="s">
        <v>264</v>
      </c>
      <c r="E453" s="48" t="s">
        <v>48</v>
      </c>
      <c r="F453" s="48" t="s">
        <v>48</v>
      </c>
      <c r="G453" s="48" t="s">
        <v>2619</v>
      </c>
      <c r="H453" s="48" t="s">
        <v>89</v>
      </c>
      <c r="I453" s="47" t="s">
        <v>81</v>
      </c>
      <c r="J453" s="47" t="s">
        <v>37</v>
      </c>
      <c r="K453" s="47" t="s">
        <v>2620</v>
      </c>
      <c r="L453" s="47">
        <v>304905</v>
      </c>
      <c r="M453" s="47" t="s">
        <v>38</v>
      </c>
      <c r="N453" s="69">
        <v>209962</v>
      </c>
      <c r="O453" s="69">
        <v>210961</v>
      </c>
      <c r="P453" s="67">
        <v>0.75356670000000003</v>
      </c>
      <c r="Q453" s="69">
        <v>279950</v>
      </c>
      <c r="R453" s="47" t="s">
        <v>37</v>
      </c>
      <c r="S453" s="47" t="s">
        <v>43</v>
      </c>
      <c r="T453" s="47" t="s">
        <v>43</v>
      </c>
      <c r="U453" s="69">
        <v>279950</v>
      </c>
      <c r="V453" s="47" t="s">
        <v>51</v>
      </c>
      <c r="W453" s="47" t="s">
        <v>43</v>
      </c>
      <c r="X453" s="47" t="s">
        <v>44</v>
      </c>
      <c r="Y453" s="67">
        <v>3.44E-2</v>
      </c>
      <c r="Z453" s="47">
        <v>51</v>
      </c>
      <c r="AA453" s="47">
        <v>52</v>
      </c>
      <c r="AB453" s="47">
        <v>16</v>
      </c>
      <c r="AC453" s="47">
        <v>67</v>
      </c>
      <c r="AD453" s="47">
        <v>68</v>
      </c>
      <c r="AE453" s="47" t="s">
        <v>53</v>
      </c>
      <c r="AF453" s="47" t="s">
        <v>53</v>
      </c>
      <c r="AG453" s="47" t="s">
        <v>39</v>
      </c>
      <c r="AH453" s="47" t="s">
        <v>37</v>
      </c>
      <c r="AI453" s="47" t="s">
        <v>55</v>
      </c>
      <c r="AJ453" s="47" t="s">
        <v>55</v>
      </c>
      <c r="AK453" s="47" t="s">
        <v>579</v>
      </c>
      <c r="AL453" s="47" t="s">
        <v>45</v>
      </c>
      <c r="AM453" s="160">
        <v>52275</v>
      </c>
      <c r="AN453" s="66" t="s">
        <v>45</v>
      </c>
      <c r="AO453" s="160">
        <v>33500</v>
      </c>
      <c r="AP453" s="158">
        <v>85775</v>
      </c>
      <c r="AQ453" s="66" t="s">
        <v>37</v>
      </c>
      <c r="AR453" s="47" t="s">
        <v>39</v>
      </c>
      <c r="AS453" s="49" t="s">
        <v>43</v>
      </c>
      <c r="AT453" s="47" t="s">
        <v>75</v>
      </c>
      <c r="AU453" s="47" t="s">
        <v>76</v>
      </c>
      <c r="AV453" s="73">
        <v>2</v>
      </c>
      <c r="AW453" s="47" t="s">
        <v>2621</v>
      </c>
      <c r="AX453" s="47">
        <v>1975</v>
      </c>
      <c r="AY453" s="47" t="s">
        <v>39</v>
      </c>
      <c r="AZ453" s="47">
        <v>997</v>
      </c>
      <c r="BA453" s="47" t="s">
        <v>2622</v>
      </c>
      <c r="BB453" s="47" t="s">
        <v>39</v>
      </c>
    </row>
    <row r="454" spans="1:54" s="145" customFormat="1" ht="24" x14ac:dyDescent="0.25">
      <c r="A454" s="73">
        <v>9001377626</v>
      </c>
      <c r="B454" s="47" t="s">
        <v>2488</v>
      </c>
      <c r="C454" s="144">
        <v>42522</v>
      </c>
      <c r="D454" s="47" t="s">
        <v>62</v>
      </c>
      <c r="E454" s="48" t="s">
        <v>48</v>
      </c>
      <c r="F454" s="48" t="s">
        <v>48</v>
      </c>
      <c r="G454" s="48" t="s">
        <v>48</v>
      </c>
      <c r="H454" s="48" t="s">
        <v>273</v>
      </c>
      <c r="I454" s="47" t="s">
        <v>274</v>
      </c>
      <c r="J454" s="47" t="s">
        <v>37</v>
      </c>
      <c r="K454" s="47" t="s">
        <v>48</v>
      </c>
      <c r="L454" s="47">
        <v>571089</v>
      </c>
      <c r="M454" s="47" t="s">
        <v>38</v>
      </c>
      <c r="N454" s="69">
        <v>106950</v>
      </c>
      <c r="O454" s="69">
        <v>106950</v>
      </c>
      <c r="P454" s="67">
        <v>0.83882350000000006</v>
      </c>
      <c r="Q454" s="69">
        <v>128000</v>
      </c>
      <c r="R454" s="47" t="s">
        <v>37</v>
      </c>
      <c r="S454" s="47" t="s">
        <v>43</v>
      </c>
      <c r="T454" s="47" t="s">
        <v>43</v>
      </c>
      <c r="U454" s="69">
        <v>127500</v>
      </c>
      <c r="V454" s="47" t="s">
        <v>51</v>
      </c>
      <c r="W454" s="47" t="s">
        <v>43</v>
      </c>
      <c r="X454" s="47" t="s">
        <v>44</v>
      </c>
      <c r="Y454" s="67">
        <v>4.99E-2</v>
      </c>
      <c r="Z454" s="47">
        <v>25</v>
      </c>
      <c r="AA454" s="47">
        <v>28</v>
      </c>
      <c r="AB454" s="47">
        <v>35</v>
      </c>
      <c r="AC454" s="47">
        <v>60</v>
      </c>
      <c r="AD454" s="47">
        <v>63</v>
      </c>
      <c r="AE454" s="47" t="s">
        <v>60</v>
      </c>
      <c r="AF454" s="47" t="s">
        <v>53</v>
      </c>
      <c r="AG454" s="47" t="s">
        <v>37</v>
      </c>
      <c r="AH454" s="47" t="s">
        <v>37</v>
      </c>
      <c r="AI454" s="47" t="s">
        <v>40</v>
      </c>
      <c r="AJ454" s="47" t="s">
        <v>40</v>
      </c>
      <c r="AK454" s="47" t="s">
        <v>50</v>
      </c>
      <c r="AL454" s="47" t="s">
        <v>65</v>
      </c>
      <c r="AM454" s="160">
        <v>33351</v>
      </c>
      <c r="AN454" s="66" t="s">
        <v>45</v>
      </c>
      <c r="AO454" s="160"/>
      <c r="AP454" s="160"/>
      <c r="AQ454" s="47" t="s">
        <v>37</v>
      </c>
      <c r="AR454" s="47" t="s">
        <v>37</v>
      </c>
      <c r="AS454" s="49" t="s">
        <v>43</v>
      </c>
      <c r="AT454" s="47" t="s">
        <v>41</v>
      </c>
      <c r="AU454" s="47" t="s">
        <v>52</v>
      </c>
      <c r="AV454" s="73">
        <v>3</v>
      </c>
      <c r="AW454" s="47" t="s">
        <v>2489</v>
      </c>
      <c r="AX454" s="47">
        <v>1920</v>
      </c>
      <c r="AY454" s="47" t="s">
        <v>37</v>
      </c>
      <c r="AZ454" s="47" t="s">
        <v>43</v>
      </c>
      <c r="BA454" s="47" t="s">
        <v>86</v>
      </c>
      <c r="BB454" s="47" t="s">
        <v>39</v>
      </c>
    </row>
    <row r="455" spans="1:54" s="145" customFormat="1" ht="409.5" x14ac:dyDescent="0.25">
      <c r="A455" s="73">
        <v>9001378006</v>
      </c>
      <c r="B455" s="47" t="s">
        <v>2304</v>
      </c>
      <c r="C455" s="144">
        <v>42522</v>
      </c>
      <c r="D455" s="47" t="s">
        <v>73</v>
      </c>
      <c r="E455" s="48" t="s">
        <v>48</v>
      </c>
      <c r="F455" s="48" t="s">
        <v>2305</v>
      </c>
      <c r="G455" s="48" t="s">
        <v>2306</v>
      </c>
      <c r="H455" s="48" t="s">
        <v>91</v>
      </c>
      <c r="I455" s="47" t="s">
        <v>1046</v>
      </c>
      <c r="J455" s="47" t="s">
        <v>39</v>
      </c>
      <c r="K455" s="47" t="s">
        <v>2307</v>
      </c>
      <c r="L455" s="47">
        <v>412004</v>
      </c>
      <c r="M455" s="47" t="s">
        <v>38</v>
      </c>
      <c r="N455" s="69">
        <v>114750</v>
      </c>
      <c r="O455" s="69">
        <v>116049</v>
      </c>
      <c r="P455" s="67">
        <v>0.8596222</v>
      </c>
      <c r="Q455" s="69">
        <v>135000</v>
      </c>
      <c r="R455" s="47" t="s">
        <v>37</v>
      </c>
      <c r="S455" s="47" t="s">
        <v>43</v>
      </c>
      <c r="T455" s="47" t="s">
        <v>43</v>
      </c>
      <c r="U455" s="69">
        <v>135000</v>
      </c>
      <c r="V455" s="47" t="s">
        <v>51</v>
      </c>
      <c r="W455" s="47" t="s">
        <v>43</v>
      </c>
      <c r="X455" s="47" t="s">
        <v>44</v>
      </c>
      <c r="Y455" s="67">
        <v>4.4900000000000002E-2</v>
      </c>
      <c r="Z455" s="47">
        <v>34</v>
      </c>
      <c r="AA455" s="47">
        <v>32</v>
      </c>
      <c r="AB455" s="47">
        <v>30</v>
      </c>
      <c r="AC455" s="47">
        <v>64</v>
      </c>
      <c r="AD455" s="47">
        <v>62</v>
      </c>
      <c r="AE455" s="47" t="s">
        <v>49</v>
      </c>
      <c r="AF455" s="47" t="s">
        <v>49</v>
      </c>
      <c r="AG455" s="47" t="s">
        <v>37</v>
      </c>
      <c r="AH455" s="47" t="s">
        <v>39</v>
      </c>
      <c r="AI455" s="47" t="s">
        <v>40</v>
      </c>
      <c r="AJ455" s="47" t="s">
        <v>40</v>
      </c>
      <c r="AK455" s="47" t="s">
        <v>50</v>
      </c>
      <c r="AL455" s="47" t="s">
        <v>45</v>
      </c>
      <c r="AM455" s="160">
        <v>25219.52</v>
      </c>
      <c r="AN455" s="66" t="s">
        <v>45</v>
      </c>
      <c r="AO455" s="160">
        <v>13280</v>
      </c>
      <c r="AP455" s="158">
        <v>38499.519999999997</v>
      </c>
      <c r="AQ455" s="66" t="s">
        <v>37</v>
      </c>
      <c r="AR455" s="47" t="s">
        <v>37</v>
      </c>
      <c r="AS455" s="49" t="s">
        <v>43</v>
      </c>
      <c r="AT455" s="47" t="s">
        <v>41</v>
      </c>
      <c r="AU455" s="47" t="s">
        <v>42</v>
      </c>
      <c r="AV455" s="73">
        <v>3</v>
      </c>
      <c r="AW455" s="47" t="s">
        <v>2308</v>
      </c>
      <c r="AX455" s="47">
        <v>1965</v>
      </c>
      <c r="AY455" s="47" t="s">
        <v>37</v>
      </c>
      <c r="AZ455" s="47" t="s">
        <v>43</v>
      </c>
      <c r="BA455" s="47" t="s">
        <v>2309</v>
      </c>
      <c r="BB455" s="47" t="s">
        <v>39</v>
      </c>
    </row>
    <row r="456" spans="1:54" s="145" customFormat="1" ht="24" x14ac:dyDescent="0.25">
      <c r="A456" s="73">
        <v>9001378048</v>
      </c>
      <c r="B456" s="47" t="s">
        <v>2730</v>
      </c>
      <c r="C456" s="144">
        <v>42522</v>
      </c>
      <c r="D456" s="47" t="s">
        <v>62</v>
      </c>
      <c r="E456" s="48" t="s">
        <v>48</v>
      </c>
      <c r="F456" s="48" t="s">
        <v>48</v>
      </c>
      <c r="G456" s="48" t="s">
        <v>48</v>
      </c>
      <c r="H456" s="48" t="s">
        <v>2731</v>
      </c>
      <c r="I456" s="47" t="s">
        <v>2364</v>
      </c>
      <c r="J456" s="47" t="s">
        <v>37</v>
      </c>
      <c r="K456" s="47" t="s">
        <v>48</v>
      </c>
      <c r="L456" s="47">
        <v>408778</v>
      </c>
      <c r="M456" s="47" t="s">
        <v>38</v>
      </c>
      <c r="N456" s="69">
        <v>50000</v>
      </c>
      <c r="O456" s="69">
        <v>50000</v>
      </c>
      <c r="P456" s="67">
        <v>0.6172839</v>
      </c>
      <c r="Q456" s="69">
        <v>81000</v>
      </c>
      <c r="R456" s="47" t="s">
        <v>37</v>
      </c>
      <c r="S456" s="47" t="s">
        <v>43</v>
      </c>
      <c r="T456" s="47" t="s">
        <v>43</v>
      </c>
      <c r="U456" s="69">
        <v>81000</v>
      </c>
      <c r="V456" s="47" t="s">
        <v>51</v>
      </c>
      <c r="W456" s="47" t="s">
        <v>43</v>
      </c>
      <c r="X456" s="47" t="s">
        <v>44</v>
      </c>
      <c r="Y456" s="67">
        <v>4.0399999999999998E-2</v>
      </c>
      <c r="Z456" s="47">
        <v>55</v>
      </c>
      <c r="AA456" s="47">
        <v>51</v>
      </c>
      <c r="AB456" s="47">
        <v>9</v>
      </c>
      <c r="AC456" s="47">
        <v>64</v>
      </c>
      <c r="AD456" s="47">
        <v>60</v>
      </c>
      <c r="AE456" s="47" t="s">
        <v>53</v>
      </c>
      <c r="AF456" s="47" t="s">
        <v>53</v>
      </c>
      <c r="AG456" s="47" t="s">
        <v>37</v>
      </c>
      <c r="AH456" s="47" t="s">
        <v>37</v>
      </c>
      <c r="AI456" s="47" t="s">
        <v>40</v>
      </c>
      <c r="AJ456" s="47" t="s">
        <v>40</v>
      </c>
      <c r="AK456" s="47" t="s">
        <v>50</v>
      </c>
      <c r="AL456" s="47" t="s">
        <v>45</v>
      </c>
      <c r="AM456" s="160">
        <v>13065</v>
      </c>
      <c r="AN456" s="66" t="s">
        <v>45</v>
      </c>
      <c r="AO456" s="160"/>
      <c r="AP456" s="160"/>
      <c r="AQ456" s="47" t="s">
        <v>37</v>
      </c>
      <c r="AR456" s="47" t="s">
        <v>37</v>
      </c>
      <c r="AS456" s="49" t="s">
        <v>43</v>
      </c>
      <c r="AT456" s="47" t="s">
        <v>41</v>
      </c>
      <c r="AU456" s="47" t="s">
        <v>52</v>
      </c>
      <c r="AV456" s="73">
        <v>3</v>
      </c>
      <c r="AW456" s="47" t="s">
        <v>2732</v>
      </c>
      <c r="AX456" s="47">
        <v>1935</v>
      </c>
      <c r="AY456" s="47" t="s">
        <v>37</v>
      </c>
      <c r="AZ456" s="47" t="s">
        <v>43</v>
      </c>
      <c r="BA456" s="47" t="s">
        <v>2733</v>
      </c>
      <c r="BB456" s="47" t="s">
        <v>39</v>
      </c>
    </row>
    <row r="457" spans="1:54" s="145" customFormat="1" ht="84" x14ac:dyDescent="0.25">
      <c r="A457" s="73">
        <v>9001378327</v>
      </c>
      <c r="B457" s="47" t="s">
        <v>2320</v>
      </c>
      <c r="C457" s="144">
        <v>42522</v>
      </c>
      <c r="D457" s="47" t="s">
        <v>73</v>
      </c>
      <c r="E457" s="48" t="s">
        <v>48</v>
      </c>
      <c r="F457" s="48" t="s">
        <v>2321</v>
      </c>
      <c r="G457" s="48" t="s">
        <v>2322</v>
      </c>
      <c r="H457" s="48" t="s">
        <v>2323</v>
      </c>
      <c r="I457" s="47" t="s">
        <v>647</v>
      </c>
      <c r="J457" s="47" t="s">
        <v>37</v>
      </c>
      <c r="K457" s="47" t="s">
        <v>2324</v>
      </c>
      <c r="L457" s="47">
        <v>301107</v>
      </c>
      <c r="M457" s="47" t="s">
        <v>38</v>
      </c>
      <c r="N457" s="69">
        <v>369745</v>
      </c>
      <c r="O457" s="69">
        <v>371044</v>
      </c>
      <c r="P457" s="67">
        <v>0.85298450000000003</v>
      </c>
      <c r="Q457" s="69">
        <v>434995</v>
      </c>
      <c r="R457" s="47" t="s">
        <v>37</v>
      </c>
      <c r="S457" s="47" t="s">
        <v>43</v>
      </c>
      <c r="T457" s="47" t="s">
        <v>43</v>
      </c>
      <c r="U457" s="69">
        <v>434995</v>
      </c>
      <c r="V457" s="47" t="s">
        <v>205</v>
      </c>
      <c r="W457" s="47" t="s">
        <v>43</v>
      </c>
      <c r="X457" s="47" t="s">
        <v>44</v>
      </c>
      <c r="Y457" s="67">
        <v>4.4900000000000002E-2</v>
      </c>
      <c r="Z457" s="47">
        <v>37</v>
      </c>
      <c r="AA457" s="47">
        <v>34</v>
      </c>
      <c r="AB457" s="47">
        <v>31</v>
      </c>
      <c r="AC457" s="47">
        <v>68</v>
      </c>
      <c r="AD457" s="47">
        <v>65</v>
      </c>
      <c r="AE457" s="47" t="s">
        <v>49</v>
      </c>
      <c r="AF457" s="47" t="s">
        <v>49</v>
      </c>
      <c r="AG457" s="47" t="s">
        <v>39</v>
      </c>
      <c r="AH457" s="47" t="s">
        <v>37</v>
      </c>
      <c r="AI457" s="47" t="s">
        <v>40</v>
      </c>
      <c r="AJ457" s="47" t="s">
        <v>40</v>
      </c>
      <c r="AK457" s="47" t="s">
        <v>50</v>
      </c>
      <c r="AL457" s="47" t="s">
        <v>45</v>
      </c>
      <c r="AM457" s="160">
        <v>39587</v>
      </c>
      <c r="AN457" s="66" t="s">
        <v>65</v>
      </c>
      <c r="AO457" s="160">
        <v>137796</v>
      </c>
      <c r="AP457" s="158">
        <v>177383</v>
      </c>
      <c r="AQ457" s="66" t="s">
        <v>37</v>
      </c>
      <c r="AR457" s="47" t="s">
        <v>37</v>
      </c>
      <c r="AS457" s="49" t="s">
        <v>43</v>
      </c>
      <c r="AT457" s="47" t="s">
        <v>41</v>
      </c>
      <c r="AU457" s="47" t="s">
        <v>58</v>
      </c>
      <c r="AV457" s="73">
        <v>4</v>
      </c>
      <c r="AW457" s="47" t="s">
        <v>2325</v>
      </c>
      <c r="AX457" s="47">
        <v>2016</v>
      </c>
      <c r="AY457" s="47" t="s">
        <v>37</v>
      </c>
      <c r="AZ457" s="47" t="s">
        <v>43</v>
      </c>
      <c r="BA457" s="47" t="s">
        <v>2326</v>
      </c>
      <c r="BB457" s="47" t="s">
        <v>39</v>
      </c>
    </row>
    <row r="458" spans="1:54" s="145" customFormat="1" ht="144" x14ac:dyDescent="0.25">
      <c r="A458" s="73">
        <v>9001378372</v>
      </c>
      <c r="B458" s="47" t="s">
        <v>2399</v>
      </c>
      <c r="C458" s="144">
        <v>42522</v>
      </c>
      <c r="D458" s="47" t="s">
        <v>62</v>
      </c>
      <c r="E458" s="48" t="s">
        <v>48</v>
      </c>
      <c r="F458" s="48" t="s">
        <v>48</v>
      </c>
      <c r="G458" s="48" t="s">
        <v>48</v>
      </c>
      <c r="H458" s="48" t="s">
        <v>48</v>
      </c>
      <c r="I458" s="47" t="s">
        <v>71</v>
      </c>
      <c r="J458" s="47" t="s">
        <v>37</v>
      </c>
      <c r="K458" s="47" t="s">
        <v>2400</v>
      </c>
      <c r="L458" s="47">
        <v>602409</v>
      </c>
      <c r="M458" s="47" t="s">
        <v>38</v>
      </c>
      <c r="N458" s="69">
        <v>385000</v>
      </c>
      <c r="O458" s="69">
        <v>385000</v>
      </c>
      <c r="P458" s="67">
        <v>0.77</v>
      </c>
      <c r="Q458" s="69">
        <v>500000</v>
      </c>
      <c r="R458" s="47" t="s">
        <v>37</v>
      </c>
      <c r="S458" s="47" t="s">
        <v>43</v>
      </c>
      <c r="T458" s="47" t="s">
        <v>43</v>
      </c>
      <c r="U458" s="69">
        <v>500000</v>
      </c>
      <c r="V458" s="47" t="s">
        <v>70</v>
      </c>
      <c r="W458" s="47" t="s">
        <v>43</v>
      </c>
      <c r="X458" s="47" t="s">
        <v>44</v>
      </c>
      <c r="Y458" s="67">
        <v>3.9399999999999998E-2</v>
      </c>
      <c r="Z458" s="47">
        <v>36</v>
      </c>
      <c r="AA458" s="47">
        <v>37</v>
      </c>
      <c r="AB458" s="47">
        <v>29</v>
      </c>
      <c r="AC458" s="47">
        <v>65</v>
      </c>
      <c r="AD458" s="47">
        <v>66</v>
      </c>
      <c r="AE458" s="47" t="s">
        <v>49</v>
      </c>
      <c r="AF458" s="47" t="s">
        <v>49</v>
      </c>
      <c r="AG458" s="47" t="s">
        <v>37</v>
      </c>
      <c r="AH458" s="47" t="s">
        <v>39</v>
      </c>
      <c r="AI458" s="47" t="s">
        <v>40</v>
      </c>
      <c r="AJ458" s="47" t="s">
        <v>40</v>
      </c>
      <c r="AK458" s="47" t="s">
        <v>50</v>
      </c>
      <c r="AL458" s="47" t="s">
        <v>201</v>
      </c>
      <c r="AM458" s="160">
        <v>57500</v>
      </c>
      <c r="AN458" s="66" t="s">
        <v>45</v>
      </c>
      <c r="AO458" s="160">
        <v>45585</v>
      </c>
      <c r="AP458" s="158">
        <v>103085</v>
      </c>
      <c r="AQ458" s="66" t="s">
        <v>37</v>
      </c>
      <c r="AR458" s="47" t="s">
        <v>37</v>
      </c>
      <c r="AS458" s="49" t="s">
        <v>43</v>
      </c>
      <c r="AT458" s="47" t="s">
        <v>41</v>
      </c>
      <c r="AU458" s="47" t="s">
        <v>58</v>
      </c>
      <c r="AV458" s="73">
        <v>4</v>
      </c>
      <c r="AW458" s="47" t="s">
        <v>2401</v>
      </c>
      <c r="AX458" s="47">
        <v>1996</v>
      </c>
      <c r="AY458" s="47" t="s">
        <v>37</v>
      </c>
      <c r="AZ458" s="47" t="s">
        <v>43</v>
      </c>
      <c r="BA458" s="47" t="s">
        <v>2402</v>
      </c>
      <c r="BB458" s="47" t="s">
        <v>39</v>
      </c>
    </row>
    <row r="459" spans="1:54" s="145" customFormat="1" ht="84" x14ac:dyDescent="0.25">
      <c r="A459" s="73">
        <v>9001378491</v>
      </c>
      <c r="B459" s="47" t="s">
        <v>2693</v>
      </c>
      <c r="C459" s="144">
        <v>42522</v>
      </c>
      <c r="D459" s="47" t="s">
        <v>62</v>
      </c>
      <c r="E459" s="48" t="s">
        <v>48</v>
      </c>
      <c r="F459" s="48" t="s">
        <v>48</v>
      </c>
      <c r="G459" s="48" t="s">
        <v>48</v>
      </c>
      <c r="H459" s="48" t="s">
        <v>48</v>
      </c>
      <c r="I459" s="47" t="s">
        <v>647</v>
      </c>
      <c r="J459" s="47" t="s">
        <v>37</v>
      </c>
      <c r="K459" s="47" t="s">
        <v>2694</v>
      </c>
      <c r="L459" s="47">
        <v>432212</v>
      </c>
      <c r="M459" s="47" t="s">
        <v>57</v>
      </c>
      <c r="N459" s="69">
        <v>121000</v>
      </c>
      <c r="O459" s="69">
        <v>121000</v>
      </c>
      <c r="P459" s="67">
        <v>0.83448270000000002</v>
      </c>
      <c r="Q459" s="69">
        <v>145000</v>
      </c>
      <c r="R459" s="47" t="s">
        <v>37</v>
      </c>
      <c r="S459" s="47" t="s">
        <v>43</v>
      </c>
      <c r="T459" s="47" t="s">
        <v>43</v>
      </c>
      <c r="U459" s="49" t="s">
        <v>43</v>
      </c>
      <c r="V459" s="47" t="s">
        <v>43</v>
      </c>
      <c r="W459" s="47" t="s">
        <v>43</v>
      </c>
      <c r="X459" s="47" t="s">
        <v>44</v>
      </c>
      <c r="Y459" s="67">
        <v>5.2400000000000002E-2</v>
      </c>
      <c r="Z459" s="47">
        <v>44</v>
      </c>
      <c r="AA459" s="47">
        <v>45</v>
      </c>
      <c r="AB459" s="47">
        <v>19</v>
      </c>
      <c r="AC459" s="47">
        <v>63</v>
      </c>
      <c r="AD459" s="47">
        <v>64</v>
      </c>
      <c r="AE459" s="47" t="s">
        <v>53</v>
      </c>
      <c r="AF459" s="47" t="s">
        <v>53</v>
      </c>
      <c r="AG459" s="47" t="s">
        <v>37</v>
      </c>
      <c r="AH459" s="47" t="s">
        <v>43</v>
      </c>
      <c r="AI459" s="47" t="s">
        <v>40</v>
      </c>
      <c r="AJ459" s="47" t="s">
        <v>40</v>
      </c>
      <c r="AK459" s="47" t="s">
        <v>50</v>
      </c>
      <c r="AL459" s="47" t="s">
        <v>65</v>
      </c>
      <c r="AM459" s="160">
        <v>26383</v>
      </c>
      <c r="AN459" s="66" t="s">
        <v>45</v>
      </c>
      <c r="AO459" s="160">
        <v>10600</v>
      </c>
      <c r="AP459" s="158">
        <v>36983</v>
      </c>
      <c r="AQ459" s="66" t="s">
        <v>37</v>
      </c>
      <c r="AR459" s="47" t="s">
        <v>37</v>
      </c>
      <c r="AS459" s="49">
        <v>28000</v>
      </c>
      <c r="AT459" s="47" t="s">
        <v>41</v>
      </c>
      <c r="AU459" s="47" t="s">
        <v>52</v>
      </c>
      <c r="AV459" s="74">
        <v>3</v>
      </c>
      <c r="AW459" s="47" t="s">
        <v>2695</v>
      </c>
      <c r="AX459" s="47">
        <v>1996</v>
      </c>
      <c r="AY459" s="47" t="s">
        <v>37</v>
      </c>
      <c r="AZ459" s="47" t="s">
        <v>43</v>
      </c>
      <c r="BA459" s="47" t="s">
        <v>2696</v>
      </c>
      <c r="BB459" s="47" t="s">
        <v>39</v>
      </c>
    </row>
    <row r="460" spans="1:54" s="145" customFormat="1" ht="168" x14ac:dyDescent="0.25">
      <c r="A460" s="73">
        <v>9001378760</v>
      </c>
      <c r="B460" s="47" t="s">
        <v>2715</v>
      </c>
      <c r="C460" s="144">
        <v>42522</v>
      </c>
      <c r="D460" s="47" t="s">
        <v>264</v>
      </c>
      <c r="E460" s="48" t="s">
        <v>48</v>
      </c>
      <c r="F460" s="48" t="s">
        <v>48</v>
      </c>
      <c r="G460" s="48" t="s">
        <v>2716</v>
      </c>
      <c r="H460" s="48" t="s">
        <v>273</v>
      </c>
      <c r="I460" s="47" t="s">
        <v>1046</v>
      </c>
      <c r="J460" s="47" t="s">
        <v>37</v>
      </c>
      <c r="K460" s="47" t="s">
        <v>48</v>
      </c>
      <c r="L460" s="47">
        <v>435767</v>
      </c>
      <c r="M460" s="47" t="s">
        <v>38</v>
      </c>
      <c r="N460" s="69">
        <v>124000</v>
      </c>
      <c r="O460" s="69">
        <v>124000</v>
      </c>
      <c r="P460" s="67">
        <v>0.8</v>
      </c>
      <c r="Q460" s="69">
        <v>155000</v>
      </c>
      <c r="R460" s="47" t="s">
        <v>37</v>
      </c>
      <c r="S460" s="47" t="s">
        <v>43</v>
      </c>
      <c r="T460" s="47" t="s">
        <v>43</v>
      </c>
      <c r="U460" s="69">
        <v>155000</v>
      </c>
      <c r="V460" s="47" t="s">
        <v>51</v>
      </c>
      <c r="W460" s="47" t="s">
        <v>43</v>
      </c>
      <c r="X460" s="47" t="s">
        <v>44</v>
      </c>
      <c r="Y460" s="67">
        <v>4.3400000000000001E-2</v>
      </c>
      <c r="Z460" s="47">
        <v>27</v>
      </c>
      <c r="AA460" s="47" t="s">
        <v>43</v>
      </c>
      <c r="AB460" s="47">
        <v>30</v>
      </c>
      <c r="AC460" s="47">
        <v>57</v>
      </c>
      <c r="AD460" s="47" t="s">
        <v>43</v>
      </c>
      <c r="AE460" s="47" t="s">
        <v>49</v>
      </c>
      <c r="AF460" s="47" t="s">
        <v>43</v>
      </c>
      <c r="AG460" s="47" t="s">
        <v>37</v>
      </c>
      <c r="AH460" s="47" t="s">
        <v>37</v>
      </c>
      <c r="AI460" s="47" t="s">
        <v>55</v>
      </c>
      <c r="AJ460" s="47" t="s">
        <v>43</v>
      </c>
      <c r="AK460" s="47" t="s">
        <v>43</v>
      </c>
      <c r="AL460" s="47" t="s">
        <v>65</v>
      </c>
      <c r="AM460" s="160">
        <v>55137</v>
      </c>
      <c r="AN460" s="66" t="s">
        <v>43</v>
      </c>
      <c r="AO460" s="160">
        <v>0</v>
      </c>
      <c r="AP460" s="160">
        <v>55137</v>
      </c>
      <c r="AQ460" s="66" t="s">
        <v>37</v>
      </c>
      <c r="AR460" s="47" t="s">
        <v>37</v>
      </c>
      <c r="AS460" s="49" t="s">
        <v>43</v>
      </c>
      <c r="AT460" s="47" t="s">
        <v>75</v>
      </c>
      <c r="AU460" s="47" t="s">
        <v>76</v>
      </c>
      <c r="AV460" s="73">
        <v>2</v>
      </c>
      <c r="AW460" s="47" t="s">
        <v>2717</v>
      </c>
      <c r="AX460" s="47">
        <v>2001</v>
      </c>
      <c r="AY460" s="47" t="s">
        <v>39</v>
      </c>
      <c r="AZ460" s="47">
        <v>980</v>
      </c>
      <c r="BA460" s="47" t="s">
        <v>2718</v>
      </c>
      <c r="BB460" s="47" t="s">
        <v>39</v>
      </c>
    </row>
    <row r="461" spans="1:54" s="145" customFormat="1" ht="24" x14ac:dyDescent="0.25">
      <c r="A461" s="73">
        <v>9001378814</v>
      </c>
      <c r="B461" s="47" t="s">
        <v>2751</v>
      </c>
      <c r="C461" s="144">
        <v>42522</v>
      </c>
      <c r="D461" s="47" t="s">
        <v>62</v>
      </c>
      <c r="E461" s="48" t="s">
        <v>48</v>
      </c>
      <c r="F461" s="48" t="s">
        <v>48</v>
      </c>
      <c r="G461" s="48" t="s">
        <v>48</v>
      </c>
      <c r="H461" s="48" t="s">
        <v>2752</v>
      </c>
      <c r="I461" s="47" t="s">
        <v>81</v>
      </c>
      <c r="J461" s="47" t="s">
        <v>37</v>
      </c>
      <c r="K461" s="47" t="s">
        <v>2753</v>
      </c>
      <c r="L461" s="47">
        <v>459763</v>
      </c>
      <c r="M461" s="47" t="s">
        <v>57</v>
      </c>
      <c r="N461" s="69">
        <v>160000</v>
      </c>
      <c r="O461" s="69">
        <v>160000</v>
      </c>
      <c r="P461" s="67">
        <v>0.6956521</v>
      </c>
      <c r="Q461" s="69">
        <v>230000</v>
      </c>
      <c r="R461" s="47" t="s">
        <v>37</v>
      </c>
      <c r="S461" s="47" t="s">
        <v>43</v>
      </c>
      <c r="T461" s="47" t="s">
        <v>43</v>
      </c>
      <c r="U461" s="49" t="s">
        <v>43</v>
      </c>
      <c r="V461" s="47" t="s">
        <v>43</v>
      </c>
      <c r="W461" s="47" t="s">
        <v>43</v>
      </c>
      <c r="X461" s="47" t="s">
        <v>44</v>
      </c>
      <c r="Y461" s="67">
        <v>3.8899999999999997E-2</v>
      </c>
      <c r="Z461" s="47">
        <v>55</v>
      </c>
      <c r="AA461" s="47">
        <v>46</v>
      </c>
      <c r="AB461" s="47">
        <v>14</v>
      </c>
      <c r="AC461" s="47">
        <v>69</v>
      </c>
      <c r="AD461" s="47">
        <v>60</v>
      </c>
      <c r="AE461" s="47" t="s">
        <v>53</v>
      </c>
      <c r="AF461" s="47" t="s">
        <v>53</v>
      </c>
      <c r="AG461" s="47" t="s">
        <v>37</v>
      </c>
      <c r="AH461" s="47" t="s">
        <v>43</v>
      </c>
      <c r="AI461" s="47" t="s">
        <v>40</v>
      </c>
      <c r="AJ461" s="47" t="s">
        <v>40</v>
      </c>
      <c r="AK461" s="47" t="s">
        <v>50</v>
      </c>
      <c r="AL461" s="47" t="s">
        <v>65</v>
      </c>
      <c r="AM461" s="160">
        <v>195803</v>
      </c>
      <c r="AN461" s="66" t="s">
        <v>67</v>
      </c>
      <c r="AO461" s="160">
        <v>0</v>
      </c>
      <c r="AP461" s="160">
        <v>195803</v>
      </c>
      <c r="AQ461" s="66" t="s">
        <v>37</v>
      </c>
      <c r="AR461" s="47" t="s">
        <v>37</v>
      </c>
      <c r="AS461" s="49">
        <v>9300</v>
      </c>
      <c r="AT461" s="47" t="s">
        <v>41</v>
      </c>
      <c r="AU461" s="47" t="s">
        <v>58</v>
      </c>
      <c r="AV461" s="74">
        <v>4</v>
      </c>
      <c r="AW461" s="47" t="s">
        <v>2754</v>
      </c>
      <c r="AX461" s="47">
        <v>2003</v>
      </c>
      <c r="AY461" s="47" t="s">
        <v>37</v>
      </c>
      <c r="AZ461" s="47" t="s">
        <v>43</v>
      </c>
      <c r="BA461" s="47" t="s">
        <v>2755</v>
      </c>
      <c r="BB461" s="47" t="s">
        <v>39</v>
      </c>
    </row>
    <row r="462" spans="1:54" s="145" customFormat="1" ht="36" x14ac:dyDescent="0.25">
      <c r="A462" s="73">
        <v>9001379021</v>
      </c>
      <c r="B462" s="47" t="s">
        <v>2535</v>
      </c>
      <c r="C462" s="144">
        <v>42522</v>
      </c>
      <c r="D462" s="47" t="s">
        <v>62</v>
      </c>
      <c r="E462" s="48" t="s">
        <v>48</v>
      </c>
      <c r="F462" s="48" t="s">
        <v>48</v>
      </c>
      <c r="G462" s="48" t="s">
        <v>48</v>
      </c>
      <c r="H462" s="48" t="s">
        <v>273</v>
      </c>
      <c r="I462" s="47" t="s">
        <v>68</v>
      </c>
      <c r="J462" s="47" t="s">
        <v>37</v>
      </c>
      <c r="K462" s="47" t="s">
        <v>2536</v>
      </c>
      <c r="L462" s="47">
        <v>515509</v>
      </c>
      <c r="M462" s="47" t="s">
        <v>57</v>
      </c>
      <c r="N462" s="69">
        <v>133595</v>
      </c>
      <c r="O462" s="69">
        <v>133595</v>
      </c>
      <c r="P462" s="67">
        <v>0.31434109999999998</v>
      </c>
      <c r="Q462" s="69">
        <v>425000</v>
      </c>
      <c r="R462" s="47" t="s">
        <v>37</v>
      </c>
      <c r="S462" s="47" t="s">
        <v>43</v>
      </c>
      <c r="T462" s="47" t="s">
        <v>43</v>
      </c>
      <c r="U462" s="49" t="s">
        <v>43</v>
      </c>
      <c r="V462" s="47" t="s">
        <v>43</v>
      </c>
      <c r="W462" s="47" t="s">
        <v>43</v>
      </c>
      <c r="X462" s="47" t="s">
        <v>44</v>
      </c>
      <c r="Y462" s="67">
        <v>3.7900000000000003E-2</v>
      </c>
      <c r="Z462" s="47">
        <v>46</v>
      </c>
      <c r="AA462" s="47">
        <v>49</v>
      </c>
      <c r="AB462" s="47">
        <v>15</v>
      </c>
      <c r="AC462" s="47">
        <v>61</v>
      </c>
      <c r="AD462" s="47">
        <v>64</v>
      </c>
      <c r="AE462" s="47" t="s">
        <v>80</v>
      </c>
      <c r="AF462" s="47" t="s">
        <v>80</v>
      </c>
      <c r="AG462" s="47" t="s">
        <v>37</v>
      </c>
      <c r="AH462" s="47" t="s">
        <v>43</v>
      </c>
      <c r="AI462" s="47" t="s">
        <v>40</v>
      </c>
      <c r="AJ462" s="47" t="s">
        <v>40</v>
      </c>
      <c r="AK462" s="47" t="s">
        <v>50</v>
      </c>
      <c r="AL462" s="47" t="s">
        <v>45</v>
      </c>
      <c r="AM462" s="160">
        <v>25000</v>
      </c>
      <c r="AN462" s="66" t="s">
        <v>65</v>
      </c>
      <c r="AO462" s="160"/>
      <c r="AP462" s="160"/>
      <c r="AQ462" s="47" t="s">
        <v>37</v>
      </c>
      <c r="AR462" s="47" t="s">
        <v>37</v>
      </c>
      <c r="AS462" s="49">
        <v>27927</v>
      </c>
      <c r="AT462" s="47" t="s">
        <v>41</v>
      </c>
      <c r="AU462" s="47" t="s">
        <v>58</v>
      </c>
      <c r="AV462" s="74">
        <v>2</v>
      </c>
      <c r="AW462" s="47" t="s">
        <v>2537</v>
      </c>
      <c r="AX462" s="47">
        <v>1866</v>
      </c>
      <c r="AY462" s="47" t="s">
        <v>37</v>
      </c>
      <c r="AZ462" s="47" t="s">
        <v>43</v>
      </c>
      <c r="BA462" s="47" t="s">
        <v>2538</v>
      </c>
      <c r="BB462" s="47" t="s">
        <v>39</v>
      </c>
    </row>
    <row r="463" spans="1:54" s="145" customFormat="1" ht="36" x14ac:dyDescent="0.25">
      <c r="A463" s="73">
        <v>9001379059</v>
      </c>
      <c r="B463" s="47" t="s">
        <v>2448</v>
      </c>
      <c r="C463" s="144">
        <v>42522</v>
      </c>
      <c r="D463" s="47" t="s">
        <v>62</v>
      </c>
      <c r="E463" s="48" t="s">
        <v>48</v>
      </c>
      <c r="F463" s="48" t="s">
        <v>48</v>
      </c>
      <c r="G463" s="48" t="s">
        <v>48</v>
      </c>
      <c r="H463" s="48" t="s">
        <v>89</v>
      </c>
      <c r="I463" s="47" t="s">
        <v>81</v>
      </c>
      <c r="J463" s="47" t="s">
        <v>37</v>
      </c>
      <c r="K463" s="47" t="s">
        <v>2449</v>
      </c>
      <c r="L463" s="47">
        <v>707292</v>
      </c>
      <c r="M463" s="47" t="s">
        <v>38</v>
      </c>
      <c r="N463" s="69">
        <v>95250</v>
      </c>
      <c r="O463" s="69">
        <v>95250</v>
      </c>
      <c r="P463" s="67">
        <v>0.75</v>
      </c>
      <c r="Q463" s="69">
        <v>127000</v>
      </c>
      <c r="R463" s="47" t="s">
        <v>39</v>
      </c>
      <c r="S463" s="47" t="s">
        <v>79</v>
      </c>
      <c r="T463" s="68">
        <v>1.3743814999999999</v>
      </c>
      <c r="U463" s="69">
        <v>127000</v>
      </c>
      <c r="V463" s="47" t="s">
        <v>205</v>
      </c>
      <c r="W463" s="47" t="s">
        <v>43</v>
      </c>
      <c r="X463" s="47" t="s">
        <v>77</v>
      </c>
      <c r="Y463" s="67">
        <v>4.0899999999999999E-2</v>
      </c>
      <c r="Z463" s="47">
        <v>42</v>
      </c>
      <c r="AA463" s="47">
        <v>43</v>
      </c>
      <c r="AB463" s="47">
        <v>25</v>
      </c>
      <c r="AC463" s="47">
        <v>67</v>
      </c>
      <c r="AD463" s="47">
        <v>68</v>
      </c>
      <c r="AE463" s="47" t="s">
        <v>53</v>
      </c>
      <c r="AF463" s="47" t="s">
        <v>53</v>
      </c>
      <c r="AG463" s="47" t="s">
        <v>43</v>
      </c>
      <c r="AH463" s="47" t="s">
        <v>37</v>
      </c>
      <c r="AI463" s="47" t="s">
        <v>40</v>
      </c>
      <c r="AJ463" s="47" t="s">
        <v>40</v>
      </c>
      <c r="AK463" s="47" t="s">
        <v>50</v>
      </c>
      <c r="AL463" s="47" t="s">
        <v>43</v>
      </c>
      <c r="AM463" s="160" t="s">
        <v>43</v>
      </c>
      <c r="AN463" s="47" t="s">
        <v>43</v>
      </c>
      <c r="AO463" s="160">
        <v>0</v>
      </c>
      <c r="AP463" s="160">
        <v>0</v>
      </c>
      <c r="AQ463" s="47" t="s">
        <v>37</v>
      </c>
      <c r="AR463" s="47" t="s">
        <v>37</v>
      </c>
      <c r="AS463" s="49" t="s">
        <v>43</v>
      </c>
      <c r="AT463" s="47" t="s">
        <v>41</v>
      </c>
      <c r="AU463" s="47" t="s">
        <v>42</v>
      </c>
      <c r="AV463" s="73">
        <v>2</v>
      </c>
      <c r="AW463" s="47" t="s">
        <v>2450</v>
      </c>
      <c r="AX463" s="47">
        <v>2016</v>
      </c>
      <c r="AY463" s="47" t="s">
        <v>37</v>
      </c>
      <c r="AZ463" s="47" t="s">
        <v>43</v>
      </c>
      <c r="BA463" s="47" t="s">
        <v>320</v>
      </c>
      <c r="BB463" s="47" t="s">
        <v>39</v>
      </c>
    </row>
    <row r="464" spans="1:54" s="145" customFormat="1" ht="120" x14ac:dyDescent="0.25">
      <c r="A464" s="73">
        <v>9001379113</v>
      </c>
      <c r="B464" s="47" t="s">
        <v>2598</v>
      </c>
      <c r="C464" s="144">
        <v>42522</v>
      </c>
      <c r="D464" s="47" t="s">
        <v>264</v>
      </c>
      <c r="E464" s="48" t="s">
        <v>48</v>
      </c>
      <c r="F464" s="48" t="s">
        <v>48</v>
      </c>
      <c r="G464" s="48" t="s">
        <v>2599</v>
      </c>
      <c r="H464" s="48" t="s">
        <v>2431</v>
      </c>
      <c r="I464" s="47" t="s">
        <v>2364</v>
      </c>
      <c r="J464" s="47" t="s">
        <v>37</v>
      </c>
      <c r="K464" s="47" t="s">
        <v>48</v>
      </c>
      <c r="L464" s="47">
        <v>704331</v>
      </c>
      <c r="M464" s="47" t="s">
        <v>57</v>
      </c>
      <c r="N464" s="69">
        <v>87500</v>
      </c>
      <c r="O464" s="69">
        <v>87500</v>
      </c>
      <c r="P464" s="67">
        <v>0.79545449999999995</v>
      </c>
      <c r="Q464" s="69">
        <v>110000</v>
      </c>
      <c r="R464" s="47" t="s">
        <v>37</v>
      </c>
      <c r="S464" s="47" t="s">
        <v>43</v>
      </c>
      <c r="T464" s="47" t="s">
        <v>43</v>
      </c>
      <c r="U464" s="49" t="s">
        <v>43</v>
      </c>
      <c r="V464" s="47" t="s">
        <v>43</v>
      </c>
      <c r="W464" s="47" t="s">
        <v>43</v>
      </c>
      <c r="X464" s="47" t="s">
        <v>44</v>
      </c>
      <c r="Y464" s="67">
        <v>4.5900000000000003E-2</v>
      </c>
      <c r="Z464" s="47">
        <v>43</v>
      </c>
      <c r="AA464" s="47" t="s">
        <v>43</v>
      </c>
      <c r="AB464" s="47">
        <v>23</v>
      </c>
      <c r="AC464" s="47">
        <v>66</v>
      </c>
      <c r="AD464" s="47" t="s">
        <v>43</v>
      </c>
      <c r="AE464" s="47" t="s">
        <v>53</v>
      </c>
      <c r="AF464" s="47" t="s">
        <v>43</v>
      </c>
      <c r="AG464" s="47" t="s">
        <v>37</v>
      </c>
      <c r="AH464" s="47" t="s">
        <v>43</v>
      </c>
      <c r="AI464" s="47" t="s">
        <v>55</v>
      </c>
      <c r="AJ464" s="47" t="s">
        <v>43</v>
      </c>
      <c r="AK464" s="47" t="s">
        <v>43</v>
      </c>
      <c r="AL464" s="47" t="s">
        <v>65</v>
      </c>
      <c r="AM464" s="160">
        <v>30824</v>
      </c>
      <c r="AN464" s="66" t="s">
        <v>43</v>
      </c>
      <c r="AO464" s="160">
        <v>0</v>
      </c>
      <c r="AP464" s="160">
        <v>30824</v>
      </c>
      <c r="AQ464" s="66" t="s">
        <v>37</v>
      </c>
      <c r="AR464" s="47" t="s">
        <v>37</v>
      </c>
      <c r="AS464" s="49" t="s">
        <v>43</v>
      </c>
      <c r="AT464" s="47" t="s">
        <v>69</v>
      </c>
      <c r="AU464" s="47" t="s">
        <v>52</v>
      </c>
      <c r="AV464" s="73">
        <v>2</v>
      </c>
      <c r="AW464" s="47" t="s">
        <v>2600</v>
      </c>
      <c r="AX464" s="47">
        <v>1990</v>
      </c>
      <c r="AY464" s="47" t="s">
        <v>37</v>
      </c>
      <c r="AZ464" s="47" t="s">
        <v>43</v>
      </c>
      <c r="BA464" s="47" t="s">
        <v>2601</v>
      </c>
      <c r="BB464" s="47" t="s">
        <v>39</v>
      </c>
    </row>
    <row r="465" spans="1:54" s="145" customFormat="1" ht="36" x14ac:dyDescent="0.25">
      <c r="A465" s="73">
        <v>9001379137</v>
      </c>
      <c r="B465" s="47" t="s">
        <v>2403</v>
      </c>
      <c r="C465" s="144">
        <v>42522</v>
      </c>
      <c r="D465" s="47" t="s">
        <v>62</v>
      </c>
      <c r="E465" s="48" t="s">
        <v>48</v>
      </c>
      <c r="F465" s="48" t="s">
        <v>48</v>
      </c>
      <c r="G465" s="48" t="s">
        <v>48</v>
      </c>
      <c r="H465" s="48" t="s">
        <v>48</v>
      </c>
      <c r="I465" s="47" t="s">
        <v>72</v>
      </c>
      <c r="J465" s="47" t="s">
        <v>37</v>
      </c>
      <c r="K465" s="47" t="s">
        <v>2404</v>
      </c>
      <c r="L465" s="47">
        <v>606578</v>
      </c>
      <c r="M465" s="47" t="s">
        <v>38</v>
      </c>
      <c r="N465" s="69">
        <v>136000</v>
      </c>
      <c r="O465" s="69">
        <v>136000</v>
      </c>
      <c r="P465" s="67">
        <v>0.85</v>
      </c>
      <c r="Q465" s="69">
        <v>160000</v>
      </c>
      <c r="R465" s="47" t="s">
        <v>37</v>
      </c>
      <c r="S465" s="47" t="s">
        <v>43</v>
      </c>
      <c r="T465" s="47" t="s">
        <v>43</v>
      </c>
      <c r="U465" s="69">
        <v>160000</v>
      </c>
      <c r="V465" s="47" t="s">
        <v>51</v>
      </c>
      <c r="W465" s="66">
        <v>8000</v>
      </c>
      <c r="X465" s="47" t="s">
        <v>44</v>
      </c>
      <c r="Y465" s="67">
        <v>4.99E-2</v>
      </c>
      <c r="Z465" s="47">
        <v>25</v>
      </c>
      <c r="AA465" s="47">
        <v>24</v>
      </c>
      <c r="AB465" s="47">
        <v>35</v>
      </c>
      <c r="AC465" s="47">
        <v>60</v>
      </c>
      <c r="AD465" s="47">
        <v>59</v>
      </c>
      <c r="AE465" s="47" t="s">
        <v>60</v>
      </c>
      <c r="AF465" s="47" t="s">
        <v>60</v>
      </c>
      <c r="AG465" s="47" t="s">
        <v>37</v>
      </c>
      <c r="AH465" s="47" t="s">
        <v>39</v>
      </c>
      <c r="AI465" s="47" t="s">
        <v>55</v>
      </c>
      <c r="AJ465" s="47" t="s">
        <v>55</v>
      </c>
      <c r="AK465" s="47" t="s">
        <v>164</v>
      </c>
      <c r="AL465" s="47" t="s">
        <v>45</v>
      </c>
      <c r="AM465" s="160">
        <v>57049.1</v>
      </c>
      <c r="AN465" s="66" t="s">
        <v>46</v>
      </c>
      <c r="AO465" s="160">
        <v>0</v>
      </c>
      <c r="AP465" s="160">
        <v>57049.1</v>
      </c>
      <c r="AQ465" s="66" t="s">
        <v>39</v>
      </c>
      <c r="AR465" s="47" t="s">
        <v>37</v>
      </c>
      <c r="AS465" s="49" t="s">
        <v>43</v>
      </c>
      <c r="AT465" s="47" t="s">
        <v>41</v>
      </c>
      <c r="AU465" s="47" t="s">
        <v>52</v>
      </c>
      <c r="AV465" s="73">
        <v>2</v>
      </c>
      <c r="AW465" s="47" t="s">
        <v>2405</v>
      </c>
      <c r="AX465" s="47">
        <v>1951</v>
      </c>
      <c r="AY465" s="47" t="s">
        <v>37</v>
      </c>
      <c r="AZ465" s="47" t="s">
        <v>43</v>
      </c>
      <c r="BA465" s="47" t="s">
        <v>2406</v>
      </c>
      <c r="BB465" s="47" t="s">
        <v>39</v>
      </c>
    </row>
    <row r="466" spans="1:54" s="145" customFormat="1" ht="24" x14ac:dyDescent="0.25">
      <c r="A466" s="73">
        <v>9001379382</v>
      </c>
      <c r="B466" s="47" t="s">
        <v>2765</v>
      </c>
      <c r="C466" s="144">
        <v>42522</v>
      </c>
      <c r="D466" s="47" t="s">
        <v>264</v>
      </c>
      <c r="E466" s="48" t="s">
        <v>48</v>
      </c>
      <c r="F466" s="48" t="s">
        <v>48</v>
      </c>
      <c r="G466" s="48" t="s">
        <v>248</v>
      </c>
      <c r="H466" s="48" t="s">
        <v>2766</v>
      </c>
      <c r="I466" s="47" t="s">
        <v>68</v>
      </c>
      <c r="J466" s="47" t="s">
        <v>37</v>
      </c>
      <c r="K466" s="47" t="s">
        <v>48</v>
      </c>
      <c r="L466" s="47">
        <v>550312</v>
      </c>
      <c r="M466" s="47" t="s">
        <v>38</v>
      </c>
      <c r="N466" s="69">
        <v>150000</v>
      </c>
      <c r="O466" s="69">
        <v>151999</v>
      </c>
      <c r="P466" s="67">
        <v>0.75999499999999998</v>
      </c>
      <c r="Q466" s="69">
        <v>200000</v>
      </c>
      <c r="R466" s="47" t="s">
        <v>39</v>
      </c>
      <c r="S466" s="47" t="s">
        <v>87</v>
      </c>
      <c r="T466" s="68">
        <v>1.2918783</v>
      </c>
      <c r="U466" s="69">
        <v>200000</v>
      </c>
      <c r="V466" s="47" t="s">
        <v>51</v>
      </c>
      <c r="W466" s="47" t="s">
        <v>43</v>
      </c>
      <c r="X466" s="47" t="s">
        <v>77</v>
      </c>
      <c r="Y466" s="67">
        <v>4.19E-2</v>
      </c>
      <c r="Z466" s="47">
        <v>32</v>
      </c>
      <c r="AA466" s="47">
        <v>31</v>
      </c>
      <c r="AB466" s="47">
        <v>25</v>
      </c>
      <c r="AC466" s="47">
        <v>57</v>
      </c>
      <c r="AD466" s="47">
        <v>56</v>
      </c>
      <c r="AE466" s="47" t="s">
        <v>53</v>
      </c>
      <c r="AF466" s="47" t="s">
        <v>53</v>
      </c>
      <c r="AG466" s="47" t="s">
        <v>43</v>
      </c>
      <c r="AH466" s="47" t="s">
        <v>37</v>
      </c>
      <c r="AI466" s="47" t="s">
        <v>40</v>
      </c>
      <c r="AJ466" s="47" t="s">
        <v>40</v>
      </c>
      <c r="AK466" s="47" t="s">
        <v>50</v>
      </c>
      <c r="AL466" s="47" t="s">
        <v>43</v>
      </c>
      <c r="AM466" s="160">
        <v>0</v>
      </c>
      <c r="AN466" s="47" t="s">
        <v>43</v>
      </c>
      <c r="AO466" s="160">
        <v>0</v>
      </c>
      <c r="AP466" s="160">
        <v>0</v>
      </c>
      <c r="AQ466" s="47" t="s">
        <v>37</v>
      </c>
      <c r="AR466" s="47" t="s">
        <v>37</v>
      </c>
      <c r="AS466" s="49" t="s">
        <v>43</v>
      </c>
      <c r="AT466" s="47" t="s">
        <v>75</v>
      </c>
      <c r="AU466" s="47" t="s">
        <v>76</v>
      </c>
      <c r="AV466" s="73">
        <v>2</v>
      </c>
      <c r="AW466" s="47" t="s">
        <v>2767</v>
      </c>
      <c r="AX466" s="47">
        <v>2011</v>
      </c>
      <c r="AY466" s="47" t="s">
        <v>39</v>
      </c>
      <c r="AZ466" s="47">
        <v>149</v>
      </c>
      <c r="BA466" s="47" t="s">
        <v>2768</v>
      </c>
      <c r="BB466" s="47" t="s">
        <v>39</v>
      </c>
    </row>
    <row r="467" spans="1:54" s="145" customFormat="1" ht="204" x14ac:dyDescent="0.25">
      <c r="A467" s="73">
        <v>9001379388</v>
      </c>
      <c r="B467" s="47" t="s">
        <v>2429</v>
      </c>
      <c r="C467" s="144">
        <v>42522</v>
      </c>
      <c r="D467" s="47" t="s">
        <v>264</v>
      </c>
      <c r="E467" s="48" t="s">
        <v>48</v>
      </c>
      <c r="F467" s="48" t="s">
        <v>48</v>
      </c>
      <c r="G467" s="48" t="s">
        <v>2430</v>
      </c>
      <c r="H467" s="48" t="s">
        <v>2431</v>
      </c>
      <c r="I467" s="47" t="s">
        <v>213</v>
      </c>
      <c r="J467" s="47" t="s">
        <v>37</v>
      </c>
      <c r="K467" s="47" t="s">
        <v>2432</v>
      </c>
      <c r="L467" s="47">
        <v>467836</v>
      </c>
      <c r="M467" s="47" t="s">
        <v>57</v>
      </c>
      <c r="N467" s="69">
        <v>41000</v>
      </c>
      <c r="O467" s="69">
        <v>41000</v>
      </c>
      <c r="P467" s="67">
        <v>0.2733333</v>
      </c>
      <c r="Q467" s="69">
        <v>150000</v>
      </c>
      <c r="R467" s="47" t="s">
        <v>37</v>
      </c>
      <c r="S467" s="47" t="s">
        <v>43</v>
      </c>
      <c r="T467" s="47" t="s">
        <v>43</v>
      </c>
      <c r="U467" s="49" t="s">
        <v>43</v>
      </c>
      <c r="V467" s="47" t="s">
        <v>43</v>
      </c>
      <c r="W467" s="47" t="s">
        <v>43</v>
      </c>
      <c r="X467" s="47" t="s">
        <v>44</v>
      </c>
      <c r="Y467" s="67">
        <v>3.7900000000000003E-2</v>
      </c>
      <c r="Z467" s="47">
        <v>54</v>
      </c>
      <c r="AA467" s="47">
        <v>53</v>
      </c>
      <c r="AB467" s="47">
        <v>9</v>
      </c>
      <c r="AC467" s="47">
        <v>63</v>
      </c>
      <c r="AD467" s="47">
        <v>62</v>
      </c>
      <c r="AE467" s="47" t="s">
        <v>53</v>
      </c>
      <c r="AF467" s="47" t="s">
        <v>53</v>
      </c>
      <c r="AG467" s="47" t="s">
        <v>37</v>
      </c>
      <c r="AH467" s="47" t="s">
        <v>43</v>
      </c>
      <c r="AI467" s="47" t="s">
        <v>40</v>
      </c>
      <c r="AJ467" s="47" t="s">
        <v>40</v>
      </c>
      <c r="AK467" s="47" t="s">
        <v>50</v>
      </c>
      <c r="AL467" s="47" t="s">
        <v>45</v>
      </c>
      <c r="AM467" s="160">
        <v>28850</v>
      </c>
      <c r="AN467" s="66" t="s">
        <v>67</v>
      </c>
      <c r="AO467" s="160">
        <v>0</v>
      </c>
      <c r="AP467" s="160">
        <v>28850</v>
      </c>
      <c r="AQ467" s="66" t="s">
        <v>37</v>
      </c>
      <c r="AR467" s="47" t="s">
        <v>39</v>
      </c>
      <c r="AS467" s="49">
        <v>25500</v>
      </c>
      <c r="AT467" s="47" t="s">
        <v>41</v>
      </c>
      <c r="AU467" s="47" t="s">
        <v>58</v>
      </c>
      <c r="AV467" s="74">
        <v>3</v>
      </c>
      <c r="AW467" s="47" t="s">
        <v>2433</v>
      </c>
      <c r="AX467" s="47">
        <v>1975</v>
      </c>
      <c r="AY467" s="47" t="s">
        <v>37</v>
      </c>
      <c r="AZ467" s="47" t="s">
        <v>43</v>
      </c>
      <c r="BA467" s="47" t="s">
        <v>2434</v>
      </c>
      <c r="BB467" s="47" t="s">
        <v>39</v>
      </c>
    </row>
    <row r="468" spans="1:54" s="145" customFormat="1" ht="180" x14ac:dyDescent="0.25">
      <c r="A468" s="73">
        <v>9001379390</v>
      </c>
      <c r="B468" s="47" t="s">
        <v>2592</v>
      </c>
      <c r="C468" s="144">
        <v>42522</v>
      </c>
      <c r="D468" s="47" t="s">
        <v>264</v>
      </c>
      <c r="E468" s="48" t="s">
        <v>48</v>
      </c>
      <c r="F468" s="48" t="s">
        <v>48</v>
      </c>
      <c r="G468" s="48" t="s">
        <v>2593</v>
      </c>
      <c r="H468" s="48" t="s">
        <v>2594</v>
      </c>
      <c r="I468" s="47" t="s">
        <v>798</v>
      </c>
      <c r="J468" s="47" t="s">
        <v>37</v>
      </c>
      <c r="K468" s="47" t="s">
        <v>2595</v>
      </c>
      <c r="L468" s="47">
        <v>188385</v>
      </c>
      <c r="M468" s="47" t="s">
        <v>38</v>
      </c>
      <c r="N468" s="69">
        <v>245000</v>
      </c>
      <c r="O468" s="69">
        <v>245999</v>
      </c>
      <c r="P468" s="67">
        <v>0.6988607</v>
      </c>
      <c r="Q468" s="69">
        <v>352000</v>
      </c>
      <c r="R468" s="47" t="s">
        <v>37</v>
      </c>
      <c r="S468" s="47" t="s">
        <v>43</v>
      </c>
      <c r="T468" s="47" t="s">
        <v>43</v>
      </c>
      <c r="U468" s="69">
        <v>352000</v>
      </c>
      <c r="V468" s="47" t="s">
        <v>51</v>
      </c>
      <c r="W468" s="66">
        <v>35000</v>
      </c>
      <c r="X468" s="47" t="s">
        <v>44</v>
      </c>
      <c r="Y468" s="67">
        <v>3.44E-2</v>
      </c>
      <c r="Z468" s="47">
        <v>47</v>
      </c>
      <c r="AA468" s="47">
        <v>47</v>
      </c>
      <c r="AB468" s="47">
        <v>25</v>
      </c>
      <c r="AC468" s="47">
        <v>72</v>
      </c>
      <c r="AD468" s="47">
        <v>72</v>
      </c>
      <c r="AE468" s="47" t="s">
        <v>49</v>
      </c>
      <c r="AF468" s="47" t="s">
        <v>49</v>
      </c>
      <c r="AG468" s="47" t="s">
        <v>39</v>
      </c>
      <c r="AH468" s="47" t="s">
        <v>37</v>
      </c>
      <c r="AI468" s="47" t="s">
        <v>40</v>
      </c>
      <c r="AJ468" s="47" t="s">
        <v>40</v>
      </c>
      <c r="AK468" s="47" t="s">
        <v>50</v>
      </c>
      <c r="AL468" s="47" t="s">
        <v>65</v>
      </c>
      <c r="AM468" s="160">
        <v>62145</v>
      </c>
      <c r="AN468" s="66" t="s">
        <v>46</v>
      </c>
      <c r="AO468" s="160">
        <v>6442</v>
      </c>
      <c r="AP468" s="158">
        <v>68587</v>
      </c>
      <c r="AQ468" s="66" t="s">
        <v>37</v>
      </c>
      <c r="AR468" s="47" t="s">
        <v>37</v>
      </c>
      <c r="AS468" s="49" t="s">
        <v>43</v>
      </c>
      <c r="AT468" s="47" t="s">
        <v>41</v>
      </c>
      <c r="AU468" s="47" t="s">
        <v>58</v>
      </c>
      <c r="AV468" s="73">
        <v>4</v>
      </c>
      <c r="AW468" s="47" t="s">
        <v>2596</v>
      </c>
      <c r="AX468" s="47">
        <v>2007</v>
      </c>
      <c r="AY468" s="47" t="s">
        <v>37</v>
      </c>
      <c r="AZ468" s="47" t="s">
        <v>43</v>
      </c>
      <c r="BA468" s="47" t="s">
        <v>2597</v>
      </c>
      <c r="BB468" s="47" t="s">
        <v>39</v>
      </c>
    </row>
    <row r="469" spans="1:54" s="145" customFormat="1" ht="24" x14ac:dyDescent="0.25">
      <c r="A469" s="73">
        <v>9001379427</v>
      </c>
      <c r="B469" s="47" t="s">
        <v>2606</v>
      </c>
      <c r="C469" s="144">
        <v>42522</v>
      </c>
      <c r="D469" s="47" t="s">
        <v>264</v>
      </c>
      <c r="E469" s="48" t="s">
        <v>48</v>
      </c>
      <c r="F469" s="48" t="s">
        <v>48</v>
      </c>
      <c r="G469" s="48" t="s">
        <v>2607</v>
      </c>
      <c r="H469" s="48" t="s">
        <v>273</v>
      </c>
      <c r="I469" s="47" t="s">
        <v>1046</v>
      </c>
      <c r="J469" s="47" t="s">
        <v>37</v>
      </c>
      <c r="K469" s="47" t="s">
        <v>48</v>
      </c>
      <c r="L469" s="47">
        <v>516256</v>
      </c>
      <c r="M469" s="47" t="s">
        <v>38</v>
      </c>
      <c r="N469" s="69">
        <v>198000</v>
      </c>
      <c r="O469" s="69">
        <v>199299</v>
      </c>
      <c r="P469" s="67">
        <v>0.85536049999999997</v>
      </c>
      <c r="Q469" s="69">
        <v>233000</v>
      </c>
      <c r="R469" s="47" t="s">
        <v>37</v>
      </c>
      <c r="S469" s="47" t="s">
        <v>43</v>
      </c>
      <c r="T469" s="47" t="s">
        <v>43</v>
      </c>
      <c r="U469" s="69">
        <v>233000</v>
      </c>
      <c r="V469" s="47" t="s">
        <v>51</v>
      </c>
      <c r="W469" s="66">
        <v>10000</v>
      </c>
      <c r="X469" s="47" t="s">
        <v>44</v>
      </c>
      <c r="Y469" s="67">
        <v>4.4900000000000002E-2</v>
      </c>
      <c r="Z469" s="47">
        <v>30</v>
      </c>
      <c r="AA469" s="47">
        <v>25</v>
      </c>
      <c r="AB469" s="47">
        <v>30</v>
      </c>
      <c r="AC469" s="47">
        <v>60</v>
      </c>
      <c r="AD469" s="47">
        <v>55</v>
      </c>
      <c r="AE469" s="47" t="s">
        <v>60</v>
      </c>
      <c r="AF469" s="47" t="s">
        <v>60</v>
      </c>
      <c r="AG469" s="47" t="s">
        <v>37</v>
      </c>
      <c r="AH469" s="47" t="s">
        <v>39</v>
      </c>
      <c r="AI469" s="47" t="s">
        <v>55</v>
      </c>
      <c r="AJ469" s="47" t="s">
        <v>55</v>
      </c>
      <c r="AK469" s="47" t="s">
        <v>164</v>
      </c>
      <c r="AL469" s="47" t="s">
        <v>45</v>
      </c>
      <c r="AM469" s="160">
        <v>32000</v>
      </c>
      <c r="AN469" s="66" t="s">
        <v>45</v>
      </c>
      <c r="AO469" s="160"/>
      <c r="AP469" s="160"/>
      <c r="AQ469" s="47" t="s">
        <v>37</v>
      </c>
      <c r="AR469" s="47" t="s">
        <v>39</v>
      </c>
      <c r="AS469" s="49" t="s">
        <v>43</v>
      </c>
      <c r="AT469" s="47" t="s">
        <v>41</v>
      </c>
      <c r="AU469" s="47" t="s">
        <v>42</v>
      </c>
      <c r="AV469" s="73">
        <v>3</v>
      </c>
      <c r="AW469" s="47" t="s">
        <v>2608</v>
      </c>
      <c r="AX469" s="47">
        <v>2007</v>
      </c>
      <c r="AY469" s="47" t="s">
        <v>37</v>
      </c>
      <c r="AZ469" s="47" t="s">
        <v>43</v>
      </c>
      <c r="BA469" s="47" t="s">
        <v>2609</v>
      </c>
      <c r="BB469" s="47" t="s">
        <v>39</v>
      </c>
    </row>
    <row r="470" spans="1:54" s="145" customFormat="1" ht="24" x14ac:dyDescent="0.25">
      <c r="A470" s="73">
        <v>9001379555</v>
      </c>
      <c r="B470" s="47" t="s">
        <v>2661</v>
      </c>
      <c r="C470" s="144">
        <v>42522</v>
      </c>
      <c r="D470" s="47" t="s">
        <v>264</v>
      </c>
      <c r="E470" s="48" t="s">
        <v>48</v>
      </c>
      <c r="F470" s="48" t="s">
        <v>48</v>
      </c>
      <c r="G470" s="48" t="s">
        <v>2662</v>
      </c>
      <c r="H470" s="48" t="s">
        <v>48</v>
      </c>
      <c r="I470" s="47" t="s">
        <v>329</v>
      </c>
      <c r="J470" s="47" t="s">
        <v>37</v>
      </c>
      <c r="K470" s="47" t="s">
        <v>2663</v>
      </c>
      <c r="L470" s="47">
        <v>440589</v>
      </c>
      <c r="M470" s="47" t="s">
        <v>38</v>
      </c>
      <c r="N470" s="69">
        <v>266000</v>
      </c>
      <c r="O470" s="69">
        <v>266999</v>
      </c>
      <c r="P470" s="67">
        <v>0.75210980000000005</v>
      </c>
      <c r="Q470" s="69">
        <v>355000</v>
      </c>
      <c r="R470" s="47" t="s">
        <v>37</v>
      </c>
      <c r="S470" s="47" t="s">
        <v>43</v>
      </c>
      <c r="T470" s="47" t="s">
        <v>43</v>
      </c>
      <c r="U470" s="69">
        <v>355000</v>
      </c>
      <c r="V470" s="47" t="s">
        <v>51</v>
      </c>
      <c r="W470" s="47" t="s">
        <v>43</v>
      </c>
      <c r="X470" s="47" t="s">
        <v>44</v>
      </c>
      <c r="Y470" s="67">
        <v>3.44E-2</v>
      </c>
      <c r="Z470" s="47">
        <v>41</v>
      </c>
      <c r="AA470" s="47">
        <v>42</v>
      </c>
      <c r="AB470" s="47">
        <v>24</v>
      </c>
      <c r="AC470" s="47">
        <v>65</v>
      </c>
      <c r="AD470" s="47">
        <v>66</v>
      </c>
      <c r="AE470" s="47" t="s">
        <v>53</v>
      </c>
      <c r="AF470" s="47" t="s">
        <v>53</v>
      </c>
      <c r="AG470" s="47" t="s">
        <v>37</v>
      </c>
      <c r="AH470" s="47" t="s">
        <v>37</v>
      </c>
      <c r="AI470" s="47" t="s">
        <v>40</v>
      </c>
      <c r="AJ470" s="47" t="s">
        <v>40</v>
      </c>
      <c r="AK470" s="47" t="s">
        <v>50</v>
      </c>
      <c r="AL470" s="47" t="s">
        <v>45</v>
      </c>
      <c r="AM470" s="160">
        <v>39858</v>
      </c>
      <c r="AN470" s="66" t="s">
        <v>65</v>
      </c>
      <c r="AO470" s="160">
        <v>28500</v>
      </c>
      <c r="AP470" s="158">
        <v>68358</v>
      </c>
      <c r="AQ470" s="66" t="s">
        <v>37</v>
      </c>
      <c r="AR470" s="47" t="s">
        <v>37</v>
      </c>
      <c r="AS470" s="49" t="s">
        <v>43</v>
      </c>
      <c r="AT470" s="47" t="s">
        <v>41</v>
      </c>
      <c r="AU470" s="47" t="s">
        <v>52</v>
      </c>
      <c r="AV470" s="73">
        <v>3</v>
      </c>
      <c r="AW470" s="47" t="s">
        <v>2664</v>
      </c>
      <c r="AX470" s="47">
        <v>1941</v>
      </c>
      <c r="AY470" s="47" t="s">
        <v>37</v>
      </c>
      <c r="AZ470" s="47" t="s">
        <v>43</v>
      </c>
      <c r="BA470" s="47" t="s">
        <v>2665</v>
      </c>
      <c r="BB470" s="47" t="s">
        <v>39</v>
      </c>
    </row>
    <row r="471" spans="1:54" s="145" customFormat="1" ht="60" x14ac:dyDescent="0.25">
      <c r="A471" s="73">
        <v>9001379683</v>
      </c>
      <c r="B471" s="47" t="s">
        <v>2435</v>
      </c>
      <c r="C471" s="144">
        <v>42522</v>
      </c>
      <c r="D471" s="47" t="s">
        <v>62</v>
      </c>
      <c r="E471" s="48" t="s">
        <v>48</v>
      </c>
      <c r="F471" s="48" t="s">
        <v>48</v>
      </c>
      <c r="G471" s="48" t="s">
        <v>48</v>
      </c>
      <c r="H471" s="48" t="s">
        <v>48</v>
      </c>
      <c r="I471" s="47" t="s">
        <v>654</v>
      </c>
      <c r="J471" s="47" t="s">
        <v>37</v>
      </c>
      <c r="K471" s="47" t="s">
        <v>2436</v>
      </c>
      <c r="L471" s="47">
        <v>563214</v>
      </c>
      <c r="M471" s="47" t="s">
        <v>38</v>
      </c>
      <c r="N471" s="69">
        <v>129100</v>
      </c>
      <c r="O471" s="69">
        <v>129100</v>
      </c>
      <c r="P471" s="67">
        <v>0.83290319999999995</v>
      </c>
      <c r="Q471" s="69">
        <v>155000</v>
      </c>
      <c r="R471" s="47" t="s">
        <v>37</v>
      </c>
      <c r="S471" s="47" t="s">
        <v>43</v>
      </c>
      <c r="T471" s="47" t="s">
        <v>43</v>
      </c>
      <c r="U471" s="69">
        <v>155000</v>
      </c>
      <c r="V471" s="47" t="s">
        <v>51</v>
      </c>
      <c r="W471" s="47" t="s">
        <v>43</v>
      </c>
      <c r="X471" s="47" t="s">
        <v>44</v>
      </c>
      <c r="Y471" s="67">
        <v>4.99E-2</v>
      </c>
      <c r="Z471" s="47">
        <v>26</v>
      </c>
      <c r="AA471" s="47">
        <v>27</v>
      </c>
      <c r="AB471" s="47">
        <v>35</v>
      </c>
      <c r="AC471" s="47">
        <v>61</v>
      </c>
      <c r="AD471" s="47">
        <v>62</v>
      </c>
      <c r="AE471" s="47" t="s">
        <v>49</v>
      </c>
      <c r="AF471" s="47" t="s">
        <v>49</v>
      </c>
      <c r="AG471" s="47" t="s">
        <v>37</v>
      </c>
      <c r="AH471" s="47" t="s">
        <v>37</v>
      </c>
      <c r="AI471" s="47" t="s">
        <v>55</v>
      </c>
      <c r="AJ471" s="47" t="s">
        <v>55</v>
      </c>
      <c r="AK471" s="47" t="s">
        <v>164</v>
      </c>
      <c r="AL471" s="47" t="s">
        <v>201</v>
      </c>
      <c r="AM471" s="160">
        <v>24340</v>
      </c>
      <c r="AN471" s="66" t="s">
        <v>45</v>
      </c>
      <c r="AO471" s="160">
        <v>16000</v>
      </c>
      <c r="AP471" s="158">
        <v>40340</v>
      </c>
      <c r="AQ471" s="66" t="s">
        <v>37</v>
      </c>
      <c r="AR471" s="47" t="s">
        <v>37</v>
      </c>
      <c r="AS471" s="49" t="s">
        <v>43</v>
      </c>
      <c r="AT471" s="47" t="s">
        <v>41</v>
      </c>
      <c r="AU471" s="47" t="s">
        <v>52</v>
      </c>
      <c r="AV471" s="73">
        <v>2</v>
      </c>
      <c r="AW471" s="47" t="s">
        <v>2437</v>
      </c>
      <c r="AX471" s="47">
        <v>1930</v>
      </c>
      <c r="AY471" s="47" t="s">
        <v>37</v>
      </c>
      <c r="AZ471" s="47" t="s">
        <v>43</v>
      </c>
      <c r="BA471" s="47" t="s">
        <v>2438</v>
      </c>
      <c r="BB471" s="47" t="s">
        <v>39</v>
      </c>
    </row>
    <row r="472" spans="1:54" s="145" customFormat="1" ht="204" x14ac:dyDescent="0.25">
      <c r="A472" s="73">
        <v>9001379995</v>
      </c>
      <c r="B472" s="47" t="s">
        <v>2333</v>
      </c>
      <c r="C472" s="144">
        <v>42522</v>
      </c>
      <c r="D472" s="47" t="s">
        <v>264</v>
      </c>
      <c r="E472" s="48" t="s">
        <v>48</v>
      </c>
      <c r="F472" s="48" t="s">
        <v>48</v>
      </c>
      <c r="G472" s="48" t="s">
        <v>2334</v>
      </c>
      <c r="H472" s="48" t="s">
        <v>2335</v>
      </c>
      <c r="I472" s="47" t="s">
        <v>68</v>
      </c>
      <c r="J472" s="47" t="s">
        <v>37</v>
      </c>
      <c r="K472" s="47" t="s">
        <v>2336</v>
      </c>
      <c r="L472" s="47">
        <v>525950</v>
      </c>
      <c r="M472" s="47" t="s">
        <v>57</v>
      </c>
      <c r="N472" s="69">
        <v>50000</v>
      </c>
      <c r="O472" s="69">
        <v>50000</v>
      </c>
      <c r="P472" s="67">
        <v>0.47619040000000001</v>
      </c>
      <c r="Q472" s="69">
        <v>105000</v>
      </c>
      <c r="R472" s="47" t="s">
        <v>37</v>
      </c>
      <c r="S472" s="47" t="s">
        <v>43</v>
      </c>
      <c r="T472" s="47" t="s">
        <v>43</v>
      </c>
      <c r="U472" s="49" t="s">
        <v>43</v>
      </c>
      <c r="V472" s="47" t="s">
        <v>43</v>
      </c>
      <c r="W472" s="47" t="s">
        <v>43</v>
      </c>
      <c r="X472" s="47" t="s">
        <v>44</v>
      </c>
      <c r="Y472" s="67">
        <v>3.7900000000000003E-2</v>
      </c>
      <c r="Z472" s="47">
        <v>50</v>
      </c>
      <c r="AA472" s="47">
        <v>40</v>
      </c>
      <c r="AB472" s="47">
        <v>10</v>
      </c>
      <c r="AC472" s="47">
        <v>60</v>
      </c>
      <c r="AD472" s="47">
        <v>50</v>
      </c>
      <c r="AE472" s="47" t="s">
        <v>53</v>
      </c>
      <c r="AF472" s="47" t="s">
        <v>53</v>
      </c>
      <c r="AG472" s="47" t="s">
        <v>37</v>
      </c>
      <c r="AH472" s="47" t="s">
        <v>43</v>
      </c>
      <c r="AI472" s="47" t="s">
        <v>40</v>
      </c>
      <c r="AJ472" s="47" t="s">
        <v>40</v>
      </c>
      <c r="AK472" s="47" t="s">
        <v>50</v>
      </c>
      <c r="AL472" s="47" t="s">
        <v>45</v>
      </c>
      <c r="AM472" s="160">
        <v>20800</v>
      </c>
      <c r="AN472" s="66" t="s">
        <v>45</v>
      </c>
      <c r="AO472" s="160">
        <v>6364.8</v>
      </c>
      <c r="AP472" s="158">
        <v>27164.799999999999</v>
      </c>
      <c r="AQ472" s="66" t="s">
        <v>37</v>
      </c>
      <c r="AR472" s="47" t="s">
        <v>37</v>
      </c>
      <c r="AS472" s="49">
        <v>21050</v>
      </c>
      <c r="AT472" s="47" t="s">
        <v>41</v>
      </c>
      <c r="AU472" s="47" t="s">
        <v>52</v>
      </c>
      <c r="AV472" s="74">
        <v>3</v>
      </c>
      <c r="AW472" s="47" t="s">
        <v>2337</v>
      </c>
      <c r="AX472" s="47">
        <v>1905</v>
      </c>
      <c r="AY472" s="47" t="s">
        <v>37</v>
      </c>
      <c r="AZ472" s="47" t="s">
        <v>43</v>
      </c>
      <c r="BA472" s="47" t="s">
        <v>2338</v>
      </c>
      <c r="BB472" s="47" t="s">
        <v>39</v>
      </c>
    </row>
    <row r="473" spans="1:54" s="145" customFormat="1" ht="24" x14ac:dyDescent="0.25">
      <c r="A473" s="73">
        <v>9001380003</v>
      </c>
      <c r="B473" s="47" t="s">
        <v>2588</v>
      </c>
      <c r="C473" s="144">
        <v>42522</v>
      </c>
      <c r="D473" s="47" t="s">
        <v>62</v>
      </c>
      <c r="E473" s="48" t="s">
        <v>48</v>
      </c>
      <c r="F473" s="48" t="s">
        <v>48</v>
      </c>
      <c r="G473" s="48" t="s">
        <v>48</v>
      </c>
      <c r="H473" s="48" t="s">
        <v>273</v>
      </c>
      <c r="I473" s="47" t="s">
        <v>1189</v>
      </c>
      <c r="J473" s="47" t="s">
        <v>37</v>
      </c>
      <c r="K473" s="47" t="s">
        <v>2589</v>
      </c>
      <c r="L473" s="47">
        <v>448647</v>
      </c>
      <c r="M473" s="47" t="s">
        <v>38</v>
      </c>
      <c r="N473" s="69">
        <v>232000</v>
      </c>
      <c r="O473" s="69">
        <v>232999</v>
      </c>
      <c r="P473" s="67">
        <v>0.7467916</v>
      </c>
      <c r="Q473" s="69">
        <v>315500</v>
      </c>
      <c r="R473" s="47" t="s">
        <v>37</v>
      </c>
      <c r="S473" s="47" t="s">
        <v>43</v>
      </c>
      <c r="T473" s="47" t="s">
        <v>43</v>
      </c>
      <c r="U473" s="69">
        <v>312000</v>
      </c>
      <c r="V473" s="47" t="s">
        <v>51</v>
      </c>
      <c r="W473" s="47" t="s">
        <v>43</v>
      </c>
      <c r="X473" s="47" t="s">
        <v>44</v>
      </c>
      <c r="Y473" s="67">
        <v>3.44E-2</v>
      </c>
      <c r="Z473" s="47">
        <v>26</v>
      </c>
      <c r="AA473" s="47">
        <v>26</v>
      </c>
      <c r="AB473" s="47">
        <v>35</v>
      </c>
      <c r="AC473" s="47">
        <v>61</v>
      </c>
      <c r="AD473" s="47">
        <v>61</v>
      </c>
      <c r="AE473" s="47" t="s">
        <v>49</v>
      </c>
      <c r="AF473" s="47" t="s">
        <v>49</v>
      </c>
      <c r="AG473" s="47" t="s">
        <v>37</v>
      </c>
      <c r="AH473" s="47" t="s">
        <v>37</v>
      </c>
      <c r="AI473" s="47" t="s">
        <v>61</v>
      </c>
      <c r="AJ473" s="47" t="s">
        <v>55</v>
      </c>
      <c r="AK473" s="47" t="s">
        <v>164</v>
      </c>
      <c r="AL473" s="47" t="s">
        <v>45</v>
      </c>
      <c r="AM473" s="160">
        <v>53042.5</v>
      </c>
      <c r="AN473" s="66" t="s">
        <v>45</v>
      </c>
      <c r="AO473" s="160">
        <v>20875</v>
      </c>
      <c r="AP473" s="158">
        <v>73917.5</v>
      </c>
      <c r="AQ473" s="66" t="s">
        <v>37</v>
      </c>
      <c r="AR473" s="47" t="s">
        <v>37</v>
      </c>
      <c r="AS473" s="49" t="s">
        <v>43</v>
      </c>
      <c r="AT473" s="47" t="s">
        <v>41</v>
      </c>
      <c r="AU473" s="47" t="s">
        <v>42</v>
      </c>
      <c r="AV473" s="73">
        <v>2</v>
      </c>
      <c r="AW473" s="47" t="s">
        <v>2590</v>
      </c>
      <c r="AX473" s="47">
        <v>1900</v>
      </c>
      <c r="AY473" s="47" t="s">
        <v>37</v>
      </c>
      <c r="AZ473" s="47" t="s">
        <v>43</v>
      </c>
      <c r="BA473" s="47" t="s">
        <v>2591</v>
      </c>
      <c r="BB473" s="47" t="s">
        <v>39</v>
      </c>
    </row>
    <row r="474" spans="1:54" s="145" customFormat="1" ht="84" x14ac:dyDescent="0.25">
      <c r="A474" s="73">
        <v>9001380045</v>
      </c>
      <c r="B474" s="47" t="s">
        <v>2391</v>
      </c>
      <c r="C474" s="144">
        <v>42522</v>
      </c>
      <c r="D474" s="47" t="s">
        <v>264</v>
      </c>
      <c r="E474" s="48" t="s">
        <v>48</v>
      </c>
      <c r="F474" s="48" t="s">
        <v>48</v>
      </c>
      <c r="G474" s="48" t="s">
        <v>2392</v>
      </c>
      <c r="H474" s="48" t="s">
        <v>48</v>
      </c>
      <c r="I474" s="47" t="s">
        <v>68</v>
      </c>
      <c r="J474" s="47" t="s">
        <v>37</v>
      </c>
      <c r="K474" s="47" t="s">
        <v>48</v>
      </c>
      <c r="L474" s="47">
        <v>301968</v>
      </c>
      <c r="M474" s="47" t="s">
        <v>38</v>
      </c>
      <c r="N474" s="69">
        <v>74400</v>
      </c>
      <c r="O474" s="69">
        <v>75399</v>
      </c>
      <c r="P474" s="67">
        <v>0.81074190000000002</v>
      </c>
      <c r="Q474" s="69">
        <v>93000</v>
      </c>
      <c r="R474" s="47" t="s">
        <v>37</v>
      </c>
      <c r="S474" s="47" t="s">
        <v>43</v>
      </c>
      <c r="T474" s="47" t="s">
        <v>43</v>
      </c>
      <c r="U474" s="69">
        <v>93000</v>
      </c>
      <c r="V474" s="47" t="s">
        <v>51</v>
      </c>
      <c r="W474" s="47" t="s">
        <v>43</v>
      </c>
      <c r="X474" s="47" t="s">
        <v>44</v>
      </c>
      <c r="Y474" s="67">
        <v>4.19E-2</v>
      </c>
      <c r="Z474" s="47">
        <v>43</v>
      </c>
      <c r="AA474" s="47">
        <v>42</v>
      </c>
      <c r="AB474" s="47">
        <v>20</v>
      </c>
      <c r="AC474" s="47">
        <v>63</v>
      </c>
      <c r="AD474" s="47">
        <v>62</v>
      </c>
      <c r="AE474" s="47" t="s">
        <v>54</v>
      </c>
      <c r="AF474" s="47" t="s">
        <v>53</v>
      </c>
      <c r="AG474" s="47" t="s">
        <v>37</v>
      </c>
      <c r="AH474" s="47" t="s">
        <v>37</v>
      </c>
      <c r="AI474" s="47" t="s">
        <v>55</v>
      </c>
      <c r="AJ474" s="47" t="s">
        <v>55</v>
      </c>
      <c r="AK474" s="47" t="s">
        <v>164</v>
      </c>
      <c r="AL474" s="47" t="s">
        <v>45</v>
      </c>
      <c r="AM474" s="160">
        <v>21496</v>
      </c>
      <c r="AN474" s="66" t="s">
        <v>45</v>
      </c>
      <c r="AO474" s="160">
        <v>12787</v>
      </c>
      <c r="AP474" s="158">
        <v>34283</v>
      </c>
      <c r="AQ474" s="66" t="s">
        <v>37</v>
      </c>
      <c r="AR474" s="47" t="s">
        <v>37</v>
      </c>
      <c r="AS474" s="49" t="s">
        <v>43</v>
      </c>
      <c r="AT474" s="47" t="s">
        <v>41</v>
      </c>
      <c r="AU474" s="47" t="s">
        <v>42</v>
      </c>
      <c r="AV474" s="73">
        <v>2</v>
      </c>
      <c r="AW474" s="47" t="s">
        <v>2393</v>
      </c>
      <c r="AX474" s="47">
        <v>1945</v>
      </c>
      <c r="AY474" s="47" t="s">
        <v>37</v>
      </c>
      <c r="AZ474" s="47" t="s">
        <v>43</v>
      </c>
      <c r="BA474" s="47" t="s">
        <v>2394</v>
      </c>
      <c r="BB474" s="47" t="s">
        <v>39</v>
      </c>
    </row>
    <row r="475" spans="1:54" s="145" customFormat="1" ht="396" x14ac:dyDescent="0.25">
      <c r="A475" s="73">
        <v>9001380060</v>
      </c>
      <c r="B475" s="47" t="s">
        <v>2756</v>
      </c>
      <c r="C475" s="144">
        <v>42522</v>
      </c>
      <c r="D475" s="47" t="s">
        <v>264</v>
      </c>
      <c r="E475" s="48" t="s">
        <v>48</v>
      </c>
      <c r="F475" s="48" t="s">
        <v>48</v>
      </c>
      <c r="G475" s="48" t="s">
        <v>2757</v>
      </c>
      <c r="H475" s="48" t="s">
        <v>91</v>
      </c>
      <c r="I475" s="47" t="s">
        <v>81</v>
      </c>
      <c r="J475" s="47" t="s">
        <v>37</v>
      </c>
      <c r="K475" s="47" t="s">
        <v>2758</v>
      </c>
      <c r="L475" s="47">
        <v>300024</v>
      </c>
      <c r="M475" s="47" t="s">
        <v>57</v>
      </c>
      <c r="N475" s="69">
        <v>238874</v>
      </c>
      <c r="O475" s="69">
        <v>240873</v>
      </c>
      <c r="P475" s="67">
        <v>0.43013030000000002</v>
      </c>
      <c r="Q475" s="69">
        <v>560000</v>
      </c>
      <c r="R475" s="47" t="s">
        <v>39</v>
      </c>
      <c r="S475" s="47" t="s">
        <v>78</v>
      </c>
      <c r="T475" s="68">
        <v>1.25</v>
      </c>
      <c r="U475" s="49" t="s">
        <v>43</v>
      </c>
      <c r="V475" s="47" t="s">
        <v>43</v>
      </c>
      <c r="W475" s="47" t="s">
        <v>43</v>
      </c>
      <c r="X475" s="47" t="s">
        <v>77</v>
      </c>
      <c r="Y475" s="67">
        <v>4.1399999999999999E-2</v>
      </c>
      <c r="Z475" s="47">
        <v>46</v>
      </c>
      <c r="AA475" s="47" t="s">
        <v>43</v>
      </c>
      <c r="AB475" s="47">
        <v>25</v>
      </c>
      <c r="AC475" s="47">
        <v>71</v>
      </c>
      <c r="AD475" s="47" t="s">
        <v>43</v>
      </c>
      <c r="AE475" s="47" t="s">
        <v>80</v>
      </c>
      <c r="AF475" s="47" t="s">
        <v>43</v>
      </c>
      <c r="AG475" s="47" t="s">
        <v>43</v>
      </c>
      <c r="AH475" s="47" t="s">
        <v>43</v>
      </c>
      <c r="AI475" s="47" t="s">
        <v>40</v>
      </c>
      <c r="AJ475" s="47" t="s">
        <v>43</v>
      </c>
      <c r="AK475" s="47" t="s">
        <v>43</v>
      </c>
      <c r="AL475" s="47" t="s">
        <v>43</v>
      </c>
      <c r="AM475" s="160">
        <v>0</v>
      </c>
      <c r="AN475" s="47" t="s">
        <v>43</v>
      </c>
      <c r="AO475" s="160">
        <v>0</v>
      </c>
      <c r="AP475" s="160">
        <v>0</v>
      </c>
      <c r="AQ475" s="47" t="s">
        <v>37</v>
      </c>
      <c r="AR475" s="47" t="s">
        <v>37</v>
      </c>
      <c r="AS475" s="49">
        <v>0</v>
      </c>
      <c r="AT475" s="47" t="s">
        <v>41</v>
      </c>
      <c r="AU475" s="47" t="s">
        <v>42</v>
      </c>
      <c r="AV475" s="73">
        <v>4</v>
      </c>
      <c r="AW475" s="47" t="s">
        <v>2759</v>
      </c>
      <c r="AX475" s="47">
        <v>1856</v>
      </c>
      <c r="AY475" s="47" t="s">
        <v>37</v>
      </c>
      <c r="AZ475" s="47" t="s">
        <v>43</v>
      </c>
      <c r="BA475" s="47" t="s">
        <v>2760</v>
      </c>
      <c r="BB475" s="47" t="s">
        <v>39</v>
      </c>
    </row>
    <row r="476" spans="1:54" s="145" customFormat="1" ht="96" x14ac:dyDescent="0.25">
      <c r="A476" s="73">
        <v>9001380208</v>
      </c>
      <c r="B476" s="47" t="s">
        <v>2666</v>
      </c>
      <c r="C476" s="144">
        <v>42522</v>
      </c>
      <c r="D476" s="47" t="s">
        <v>62</v>
      </c>
      <c r="E476" s="48" t="s">
        <v>48</v>
      </c>
      <c r="F476" s="48" t="s">
        <v>48</v>
      </c>
      <c r="G476" s="48" t="s">
        <v>48</v>
      </c>
      <c r="H476" s="48" t="s">
        <v>2667</v>
      </c>
      <c r="I476" s="47" t="s">
        <v>68</v>
      </c>
      <c r="J476" s="47" t="s">
        <v>37</v>
      </c>
      <c r="K476" s="47" t="s">
        <v>48</v>
      </c>
      <c r="L476" s="47">
        <v>525984</v>
      </c>
      <c r="M476" s="47" t="s">
        <v>57</v>
      </c>
      <c r="N476" s="69">
        <v>130000</v>
      </c>
      <c r="O476" s="69">
        <v>130000</v>
      </c>
      <c r="P476" s="67">
        <v>0.5</v>
      </c>
      <c r="Q476" s="69">
        <v>260000</v>
      </c>
      <c r="R476" s="47" t="s">
        <v>37</v>
      </c>
      <c r="S476" s="47" t="s">
        <v>43</v>
      </c>
      <c r="T476" s="47" t="s">
        <v>43</v>
      </c>
      <c r="U476" s="49" t="s">
        <v>43</v>
      </c>
      <c r="V476" s="47" t="s">
        <v>43</v>
      </c>
      <c r="W476" s="47" t="s">
        <v>43</v>
      </c>
      <c r="X476" s="47" t="s">
        <v>44</v>
      </c>
      <c r="Y476" s="67">
        <v>3.7900000000000003E-2</v>
      </c>
      <c r="Z476" s="47">
        <v>47</v>
      </c>
      <c r="AA476" s="47" t="s">
        <v>43</v>
      </c>
      <c r="AB476" s="47">
        <v>20</v>
      </c>
      <c r="AC476" s="47">
        <v>67</v>
      </c>
      <c r="AD476" s="47" t="s">
        <v>43</v>
      </c>
      <c r="AE476" s="47" t="s">
        <v>53</v>
      </c>
      <c r="AF476" s="47" t="s">
        <v>43</v>
      </c>
      <c r="AG476" s="47" t="s">
        <v>37</v>
      </c>
      <c r="AH476" s="47" t="s">
        <v>43</v>
      </c>
      <c r="AI476" s="47" t="s">
        <v>40</v>
      </c>
      <c r="AJ476" s="47" t="s">
        <v>43</v>
      </c>
      <c r="AK476" s="47" t="s">
        <v>43</v>
      </c>
      <c r="AL476" s="47" t="s">
        <v>45</v>
      </c>
      <c r="AM476" s="160">
        <v>37000</v>
      </c>
      <c r="AN476" s="66" t="s">
        <v>43</v>
      </c>
      <c r="AO476" s="160">
        <v>0</v>
      </c>
      <c r="AP476" s="160">
        <v>37000</v>
      </c>
      <c r="AQ476" s="66" t="s">
        <v>37</v>
      </c>
      <c r="AR476" s="47" t="s">
        <v>37</v>
      </c>
      <c r="AS476" s="49">
        <v>0</v>
      </c>
      <c r="AT476" s="47" t="s">
        <v>75</v>
      </c>
      <c r="AU476" s="47" t="s">
        <v>76</v>
      </c>
      <c r="AV476" s="73">
        <v>2</v>
      </c>
      <c r="AW476" s="47" t="s">
        <v>2668</v>
      </c>
      <c r="AX476" s="47">
        <v>1930</v>
      </c>
      <c r="AY476" s="47" t="s">
        <v>39</v>
      </c>
      <c r="AZ476" s="47">
        <v>115</v>
      </c>
      <c r="BA476" s="47" t="s">
        <v>2669</v>
      </c>
      <c r="BB476" s="47" t="s">
        <v>39</v>
      </c>
    </row>
    <row r="477" spans="1:54" s="145" customFormat="1" ht="409.5" x14ac:dyDescent="0.25">
      <c r="A477" s="73">
        <v>9001380262</v>
      </c>
      <c r="B477" s="47" t="s">
        <v>2701</v>
      </c>
      <c r="C477" s="144">
        <v>42522</v>
      </c>
      <c r="D477" s="47" t="s">
        <v>264</v>
      </c>
      <c r="E477" s="48" t="s">
        <v>48</v>
      </c>
      <c r="F477" s="48" t="s">
        <v>48</v>
      </c>
      <c r="G477" s="48" t="s">
        <v>2702</v>
      </c>
      <c r="H477" s="48" t="s">
        <v>2703</v>
      </c>
      <c r="I477" s="47" t="s">
        <v>700</v>
      </c>
      <c r="J477" s="47" t="s">
        <v>37</v>
      </c>
      <c r="K477" s="47" t="s">
        <v>2704</v>
      </c>
      <c r="L477" s="47">
        <v>472199</v>
      </c>
      <c r="M477" s="47" t="s">
        <v>57</v>
      </c>
      <c r="N477" s="69">
        <v>81400</v>
      </c>
      <c r="O477" s="69">
        <v>81400</v>
      </c>
      <c r="P477" s="67">
        <v>0.18088879999999999</v>
      </c>
      <c r="Q477" s="69">
        <v>450000</v>
      </c>
      <c r="R477" s="47" t="s">
        <v>37</v>
      </c>
      <c r="S477" s="47" t="s">
        <v>43</v>
      </c>
      <c r="T477" s="47" t="s">
        <v>43</v>
      </c>
      <c r="U477" s="49" t="s">
        <v>43</v>
      </c>
      <c r="V477" s="47" t="s">
        <v>43</v>
      </c>
      <c r="W477" s="47" t="s">
        <v>43</v>
      </c>
      <c r="X477" s="47" t="s">
        <v>44</v>
      </c>
      <c r="Y477" s="67">
        <v>3.7900000000000003E-2</v>
      </c>
      <c r="Z477" s="47">
        <v>28</v>
      </c>
      <c r="AA477" s="47" t="s">
        <v>43</v>
      </c>
      <c r="AB477" s="47">
        <v>30</v>
      </c>
      <c r="AC477" s="47">
        <v>58</v>
      </c>
      <c r="AD477" s="47" t="s">
        <v>43</v>
      </c>
      <c r="AE477" s="47" t="s">
        <v>80</v>
      </c>
      <c r="AF477" s="47" t="s">
        <v>43</v>
      </c>
      <c r="AG477" s="47" t="s">
        <v>37</v>
      </c>
      <c r="AH477" s="47" t="s">
        <v>43</v>
      </c>
      <c r="AI477" s="47" t="s">
        <v>55</v>
      </c>
      <c r="AJ477" s="47" t="s">
        <v>43</v>
      </c>
      <c r="AK477" s="47" t="s">
        <v>43</v>
      </c>
      <c r="AL477" s="47" t="s">
        <v>65</v>
      </c>
      <c r="AM477" s="160">
        <v>24987</v>
      </c>
      <c r="AN477" s="66" t="s">
        <v>43</v>
      </c>
      <c r="AO477" s="160">
        <v>0</v>
      </c>
      <c r="AP477" s="160">
        <v>24987</v>
      </c>
      <c r="AQ477" s="66" t="s">
        <v>37</v>
      </c>
      <c r="AR477" s="47" t="s">
        <v>37</v>
      </c>
      <c r="AS477" s="49">
        <v>0</v>
      </c>
      <c r="AT477" s="47" t="s">
        <v>41</v>
      </c>
      <c r="AU477" s="47" t="s">
        <v>58</v>
      </c>
      <c r="AV477" s="73">
        <v>4</v>
      </c>
      <c r="AW477" s="47" t="s">
        <v>2705</v>
      </c>
      <c r="AX477" s="47">
        <v>2013</v>
      </c>
      <c r="AY477" s="47" t="s">
        <v>37</v>
      </c>
      <c r="AZ477" s="47" t="s">
        <v>43</v>
      </c>
      <c r="BA477" s="47" t="s">
        <v>2706</v>
      </c>
      <c r="BB477" s="47" t="s">
        <v>39</v>
      </c>
    </row>
    <row r="478" spans="1:54" s="145" customFormat="1" ht="288" x14ac:dyDescent="0.25">
      <c r="A478" s="73">
        <v>9001380279</v>
      </c>
      <c r="B478" s="47" t="s">
        <v>2688</v>
      </c>
      <c r="C478" s="144">
        <v>42522</v>
      </c>
      <c r="D478" s="47" t="s">
        <v>264</v>
      </c>
      <c r="E478" s="48" t="s">
        <v>48</v>
      </c>
      <c r="F478" s="48" t="s">
        <v>48</v>
      </c>
      <c r="G478" s="48" t="s">
        <v>2689</v>
      </c>
      <c r="H478" s="48" t="s">
        <v>91</v>
      </c>
      <c r="I478" s="47" t="s">
        <v>798</v>
      </c>
      <c r="J478" s="47" t="s">
        <v>39</v>
      </c>
      <c r="K478" s="47" t="s">
        <v>2690</v>
      </c>
      <c r="L478" s="47">
        <v>419406</v>
      </c>
      <c r="M478" s="47" t="s">
        <v>38</v>
      </c>
      <c r="N478" s="69">
        <v>130050</v>
      </c>
      <c r="O478" s="69">
        <v>130050</v>
      </c>
      <c r="P478" s="67">
        <v>0.85</v>
      </c>
      <c r="Q478" s="69">
        <v>153000</v>
      </c>
      <c r="R478" s="47" t="s">
        <v>37</v>
      </c>
      <c r="S478" s="47" t="s">
        <v>43</v>
      </c>
      <c r="T478" s="47" t="s">
        <v>43</v>
      </c>
      <c r="U478" s="69">
        <v>153000</v>
      </c>
      <c r="V478" s="47" t="s">
        <v>51</v>
      </c>
      <c r="W478" s="47" t="s">
        <v>43</v>
      </c>
      <c r="X478" s="47" t="s">
        <v>44</v>
      </c>
      <c r="Y478" s="67">
        <v>4.99E-2</v>
      </c>
      <c r="Z478" s="47">
        <v>30</v>
      </c>
      <c r="AA478" s="47">
        <v>27</v>
      </c>
      <c r="AB478" s="47">
        <v>35</v>
      </c>
      <c r="AC478" s="47">
        <v>65</v>
      </c>
      <c r="AD478" s="47">
        <v>62</v>
      </c>
      <c r="AE478" s="47" t="s">
        <v>49</v>
      </c>
      <c r="AF478" s="47" t="s">
        <v>49</v>
      </c>
      <c r="AG478" s="47" t="s">
        <v>37</v>
      </c>
      <c r="AH478" s="47" t="s">
        <v>39</v>
      </c>
      <c r="AI478" s="47" t="s">
        <v>55</v>
      </c>
      <c r="AJ478" s="47" t="s">
        <v>55</v>
      </c>
      <c r="AK478" s="47" t="s">
        <v>164</v>
      </c>
      <c r="AL478" s="47" t="s">
        <v>45</v>
      </c>
      <c r="AM478" s="160">
        <v>34990.1</v>
      </c>
      <c r="AN478" s="66" t="s">
        <v>45</v>
      </c>
      <c r="AO478" s="160">
        <v>9679</v>
      </c>
      <c r="AP478" s="158">
        <v>44669.1</v>
      </c>
      <c r="AQ478" s="66" t="s">
        <v>37</v>
      </c>
      <c r="AR478" s="47" t="s">
        <v>37</v>
      </c>
      <c r="AS478" s="49" t="s">
        <v>43</v>
      </c>
      <c r="AT478" s="47" t="s">
        <v>41</v>
      </c>
      <c r="AU478" s="47" t="s">
        <v>52</v>
      </c>
      <c r="AV478" s="73">
        <v>3</v>
      </c>
      <c r="AW478" s="47" t="s">
        <v>2691</v>
      </c>
      <c r="AX478" s="47">
        <v>1850</v>
      </c>
      <c r="AY478" s="47" t="s">
        <v>37</v>
      </c>
      <c r="AZ478" s="47" t="s">
        <v>43</v>
      </c>
      <c r="BA478" s="47" t="s">
        <v>2692</v>
      </c>
      <c r="BB478" s="47" t="s">
        <v>39</v>
      </c>
    </row>
    <row r="479" spans="1:54" s="145" customFormat="1" ht="60" x14ac:dyDescent="0.25">
      <c r="A479" s="73">
        <v>9001380530</v>
      </c>
      <c r="B479" s="47" t="s">
        <v>2653</v>
      </c>
      <c r="C479" s="144">
        <v>42522</v>
      </c>
      <c r="D479" s="47" t="s">
        <v>264</v>
      </c>
      <c r="E479" s="48" t="s">
        <v>48</v>
      </c>
      <c r="F479" s="48" t="s">
        <v>48</v>
      </c>
      <c r="G479" s="48" t="s">
        <v>2654</v>
      </c>
      <c r="H479" s="48" t="s">
        <v>2655</v>
      </c>
      <c r="I479" s="47" t="s">
        <v>56</v>
      </c>
      <c r="J479" s="47" t="s">
        <v>37</v>
      </c>
      <c r="K479" s="47" t="s">
        <v>48</v>
      </c>
      <c r="L479" s="47">
        <v>705340</v>
      </c>
      <c r="M479" s="47" t="s">
        <v>38</v>
      </c>
      <c r="N479" s="69">
        <v>90000</v>
      </c>
      <c r="O479" s="69">
        <v>91800</v>
      </c>
      <c r="P479" s="67">
        <v>0.76500000000000001</v>
      </c>
      <c r="Q479" s="69">
        <v>120000</v>
      </c>
      <c r="R479" s="47" t="s">
        <v>39</v>
      </c>
      <c r="S479" s="47" t="s">
        <v>79</v>
      </c>
      <c r="T479" s="68">
        <v>1.7231133999999999</v>
      </c>
      <c r="U479" s="69">
        <v>120000</v>
      </c>
      <c r="V479" s="47" t="s">
        <v>51</v>
      </c>
      <c r="W479" s="47" t="s">
        <v>43</v>
      </c>
      <c r="X479" s="47" t="s">
        <v>77</v>
      </c>
      <c r="Y479" s="67">
        <v>4.0899999999999999E-2</v>
      </c>
      <c r="Z479" s="47">
        <v>53</v>
      </c>
      <c r="AA479" s="47" t="s">
        <v>43</v>
      </c>
      <c r="AB479" s="47">
        <v>15</v>
      </c>
      <c r="AC479" s="47">
        <v>68</v>
      </c>
      <c r="AD479" s="47" t="s">
        <v>43</v>
      </c>
      <c r="AE479" s="47" t="s">
        <v>53</v>
      </c>
      <c r="AF479" s="47" t="s">
        <v>43</v>
      </c>
      <c r="AG479" s="47" t="s">
        <v>43</v>
      </c>
      <c r="AH479" s="47" t="s">
        <v>37</v>
      </c>
      <c r="AI479" s="47" t="s">
        <v>55</v>
      </c>
      <c r="AJ479" s="47" t="s">
        <v>43</v>
      </c>
      <c r="AK479" s="47" t="s">
        <v>43</v>
      </c>
      <c r="AL479" s="47" t="s">
        <v>43</v>
      </c>
      <c r="AM479" s="160" t="s">
        <v>43</v>
      </c>
      <c r="AN479" s="47" t="s">
        <v>43</v>
      </c>
      <c r="AO479" s="160" t="s">
        <v>43</v>
      </c>
      <c r="AP479" s="160">
        <v>0</v>
      </c>
      <c r="AQ479" s="47" t="s">
        <v>37</v>
      </c>
      <c r="AR479" s="47" t="s">
        <v>37</v>
      </c>
      <c r="AS479" s="49" t="s">
        <v>43</v>
      </c>
      <c r="AT479" s="47" t="s">
        <v>75</v>
      </c>
      <c r="AU479" s="47" t="s">
        <v>76</v>
      </c>
      <c r="AV479" s="73">
        <v>2</v>
      </c>
      <c r="AW479" s="47" t="s">
        <v>2656</v>
      </c>
      <c r="AX479" s="47">
        <v>1971</v>
      </c>
      <c r="AY479" s="47" t="s">
        <v>39</v>
      </c>
      <c r="AZ479" s="47">
        <v>54</v>
      </c>
      <c r="BA479" s="47" t="s">
        <v>2657</v>
      </c>
      <c r="BB479" s="47" t="s">
        <v>39</v>
      </c>
    </row>
    <row r="480" spans="1:54" s="145" customFormat="1" ht="60" x14ac:dyDescent="0.25">
      <c r="A480" s="73">
        <v>9001380592</v>
      </c>
      <c r="B480" s="47" t="s">
        <v>2460</v>
      </c>
      <c r="C480" s="144">
        <v>42522</v>
      </c>
      <c r="D480" s="47" t="s">
        <v>264</v>
      </c>
      <c r="E480" s="48" t="s">
        <v>48</v>
      </c>
      <c r="F480" s="48" t="s">
        <v>48</v>
      </c>
      <c r="G480" s="48" t="s">
        <v>2461</v>
      </c>
      <c r="H480" s="48" t="s">
        <v>2462</v>
      </c>
      <c r="I480" s="47" t="s">
        <v>191</v>
      </c>
      <c r="J480" s="47" t="s">
        <v>37</v>
      </c>
      <c r="K480" s="47" t="s">
        <v>2463</v>
      </c>
      <c r="L480" s="47">
        <v>469956</v>
      </c>
      <c r="M480" s="47" t="s">
        <v>38</v>
      </c>
      <c r="N480" s="69">
        <v>81750</v>
      </c>
      <c r="O480" s="69">
        <v>81750</v>
      </c>
      <c r="P480" s="67">
        <v>0.75</v>
      </c>
      <c r="Q480" s="69">
        <v>109000</v>
      </c>
      <c r="R480" s="47" t="s">
        <v>37</v>
      </c>
      <c r="S480" s="47" t="s">
        <v>43</v>
      </c>
      <c r="T480" s="47" t="s">
        <v>43</v>
      </c>
      <c r="U480" s="69">
        <v>109000</v>
      </c>
      <c r="V480" s="47" t="s">
        <v>51</v>
      </c>
      <c r="W480" s="47" t="s">
        <v>43</v>
      </c>
      <c r="X480" s="47" t="s">
        <v>44</v>
      </c>
      <c r="Y480" s="67">
        <v>3.8899999999999997E-2</v>
      </c>
      <c r="Z480" s="47">
        <v>41</v>
      </c>
      <c r="AA480" s="47">
        <v>43</v>
      </c>
      <c r="AB480" s="47">
        <v>25</v>
      </c>
      <c r="AC480" s="47">
        <v>66</v>
      </c>
      <c r="AD480" s="47">
        <v>68</v>
      </c>
      <c r="AE480" s="47" t="s">
        <v>53</v>
      </c>
      <c r="AF480" s="47" t="s">
        <v>53</v>
      </c>
      <c r="AG480" s="47" t="s">
        <v>37</v>
      </c>
      <c r="AH480" s="47" t="s">
        <v>37</v>
      </c>
      <c r="AI480" s="47" t="s">
        <v>40</v>
      </c>
      <c r="AJ480" s="47" t="s">
        <v>40</v>
      </c>
      <c r="AK480" s="47" t="s">
        <v>50</v>
      </c>
      <c r="AL480" s="47" t="s">
        <v>45</v>
      </c>
      <c r="AM480" s="160">
        <v>26267</v>
      </c>
      <c r="AN480" s="66" t="s">
        <v>45</v>
      </c>
      <c r="AO480" s="160">
        <v>5121</v>
      </c>
      <c r="AP480" s="158">
        <v>31388</v>
      </c>
      <c r="AQ480" s="66" t="s">
        <v>37</v>
      </c>
      <c r="AR480" s="47" t="s">
        <v>37</v>
      </c>
      <c r="AS480" s="49" t="s">
        <v>43</v>
      </c>
      <c r="AT480" s="47" t="s">
        <v>41</v>
      </c>
      <c r="AU480" s="47" t="s">
        <v>42</v>
      </c>
      <c r="AV480" s="73">
        <v>3</v>
      </c>
      <c r="AW480" s="47" t="s">
        <v>2464</v>
      </c>
      <c r="AX480" s="47">
        <v>1900</v>
      </c>
      <c r="AY480" s="47" t="s">
        <v>37</v>
      </c>
      <c r="AZ480" s="47" t="s">
        <v>43</v>
      </c>
      <c r="BA480" s="47" t="s">
        <v>2465</v>
      </c>
      <c r="BB480" s="47" t="s">
        <v>39</v>
      </c>
    </row>
    <row r="481" spans="1:54" s="145" customFormat="1" ht="276" x14ac:dyDescent="0.25">
      <c r="A481" s="73">
        <v>9001380733</v>
      </c>
      <c r="B481" s="47" t="s">
        <v>2339</v>
      </c>
      <c r="C481" s="144">
        <v>42522</v>
      </c>
      <c r="D481" s="47" t="s">
        <v>264</v>
      </c>
      <c r="E481" s="48" t="s">
        <v>48</v>
      </c>
      <c r="F481" s="48" t="s">
        <v>48</v>
      </c>
      <c r="G481" s="48" t="s">
        <v>2340</v>
      </c>
      <c r="H481" s="48" t="s">
        <v>92</v>
      </c>
      <c r="I481" s="47" t="s">
        <v>213</v>
      </c>
      <c r="J481" s="47" t="s">
        <v>39</v>
      </c>
      <c r="K481" s="47" t="s">
        <v>48</v>
      </c>
      <c r="L481" s="47">
        <v>457289</v>
      </c>
      <c r="M481" s="47" t="s">
        <v>57</v>
      </c>
      <c r="N481" s="69">
        <v>140943</v>
      </c>
      <c r="O481" s="69">
        <v>140943</v>
      </c>
      <c r="P481" s="67">
        <v>0.74180520000000005</v>
      </c>
      <c r="Q481" s="69">
        <v>190000</v>
      </c>
      <c r="R481" s="47" t="s">
        <v>37</v>
      </c>
      <c r="S481" s="47" t="s">
        <v>43</v>
      </c>
      <c r="T481" s="47" t="s">
        <v>43</v>
      </c>
      <c r="U481" s="49" t="s">
        <v>43</v>
      </c>
      <c r="V481" s="47" t="s">
        <v>43</v>
      </c>
      <c r="W481" s="47" t="s">
        <v>43</v>
      </c>
      <c r="X481" s="47" t="s">
        <v>44</v>
      </c>
      <c r="Y481" s="67">
        <v>3.8899999999999997E-2</v>
      </c>
      <c r="Z481" s="47">
        <v>53</v>
      </c>
      <c r="AA481" s="47">
        <v>49</v>
      </c>
      <c r="AB481" s="47">
        <v>15</v>
      </c>
      <c r="AC481" s="47">
        <v>68</v>
      </c>
      <c r="AD481" s="47">
        <v>64</v>
      </c>
      <c r="AE481" s="47" t="s">
        <v>54</v>
      </c>
      <c r="AF481" s="47" t="s">
        <v>53</v>
      </c>
      <c r="AG481" s="47" t="s">
        <v>37</v>
      </c>
      <c r="AH481" s="47" t="s">
        <v>43</v>
      </c>
      <c r="AI481" s="47" t="s">
        <v>40</v>
      </c>
      <c r="AJ481" s="47" t="s">
        <v>40</v>
      </c>
      <c r="AK481" s="47" t="s">
        <v>50</v>
      </c>
      <c r="AL481" s="47" t="s">
        <v>45</v>
      </c>
      <c r="AM481" s="160">
        <v>30152</v>
      </c>
      <c r="AN481" s="66" t="s">
        <v>45</v>
      </c>
      <c r="AO481" s="160">
        <v>48000</v>
      </c>
      <c r="AP481" s="158">
        <v>78152</v>
      </c>
      <c r="AQ481" s="66" t="s">
        <v>37</v>
      </c>
      <c r="AR481" s="47" t="s">
        <v>37</v>
      </c>
      <c r="AS481" s="49">
        <v>27510</v>
      </c>
      <c r="AT481" s="47" t="s">
        <v>41</v>
      </c>
      <c r="AU481" s="47" t="s">
        <v>52</v>
      </c>
      <c r="AV481" s="74">
        <v>4</v>
      </c>
      <c r="AW481" s="47" t="s">
        <v>2341</v>
      </c>
      <c r="AX481" s="47">
        <v>1955</v>
      </c>
      <c r="AY481" s="47" t="s">
        <v>37</v>
      </c>
      <c r="AZ481" s="47" t="s">
        <v>43</v>
      </c>
      <c r="BA481" s="47" t="s">
        <v>2342</v>
      </c>
      <c r="BB481" s="47" t="s">
        <v>39</v>
      </c>
    </row>
    <row r="482" spans="1:54" s="145" customFormat="1" ht="264" x14ac:dyDescent="0.25">
      <c r="A482" s="73">
        <v>9001380753</v>
      </c>
      <c r="B482" s="47" t="s">
        <v>2372</v>
      </c>
      <c r="C482" s="144">
        <v>42522</v>
      </c>
      <c r="D482" s="47" t="s">
        <v>264</v>
      </c>
      <c r="E482" s="48" t="s">
        <v>48</v>
      </c>
      <c r="F482" s="48" t="s">
        <v>48</v>
      </c>
      <c r="G482" s="48" t="s">
        <v>2373</v>
      </c>
      <c r="H482" s="48" t="s">
        <v>2374</v>
      </c>
      <c r="I482" s="47" t="s">
        <v>647</v>
      </c>
      <c r="J482" s="47" t="s">
        <v>37</v>
      </c>
      <c r="K482" s="47" t="s">
        <v>2375</v>
      </c>
      <c r="L482" s="47">
        <v>577475</v>
      </c>
      <c r="M482" s="47" t="s">
        <v>57</v>
      </c>
      <c r="N482" s="69">
        <v>110000</v>
      </c>
      <c r="O482" s="69">
        <v>110000</v>
      </c>
      <c r="P482" s="67">
        <v>0.7457627</v>
      </c>
      <c r="Q482" s="69">
        <v>147500</v>
      </c>
      <c r="R482" s="47" t="s">
        <v>37</v>
      </c>
      <c r="S482" s="47" t="s">
        <v>43</v>
      </c>
      <c r="T482" s="47" t="s">
        <v>43</v>
      </c>
      <c r="U482" s="49" t="s">
        <v>43</v>
      </c>
      <c r="V482" s="47" t="s">
        <v>43</v>
      </c>
      <c r="W482" s="47" t="s">
        <v>43</v>
      </c>
      <c r="X482" s="47" t="s">
        <v>44</v>
      </c>
      <c r="Y482" s="67">
        <v>3.8899999999999997E-2</v>
      </c>
      <c r="Z482" s="47">
        <v>39</v>
      </c>
      <c r="AA482" s="47" t="s">
        <v>43</v>
      </c>
      <c r="AB482" s="47">
        <v>17</v>
      </c>
      <c r="AC482" s="47">
        <v>56</v>
      </c>
      <c r="AD482" s="47" t="s">
        <v>43</v>
      </c>
      <c r="AE482" s="47" t="s">
        <v>53</v>
      </c>
      <c r="AF482" s="47" t="s">
        <v>43</v>
      </c>
      <c r="AG482" s="47" t="s">
        <v>37</v>
      </c>
      <c r="AH482" s="47" t="s">
        <v>43</v>
      </c>
      <c r="AI482" s="47" t="s">
        <v>40</v>
      </c>
      <c r="AJ482" s="47" t="s">
        <v>43</v>
      </c>
      <c r="AK482" s="47" t="s">
        <v>43</v>
      </c>
      <c r="AL482" s="47" t="s">
        <v>45</v>
      </c>
      <c r="AM482" s="160">
        <v>61005</v>
      </c>
      <c r="AN482" s="66" t="s">
        <v>43</v>
      </c>
      <c r="AO482" s="160">
        <v>0</v>
      </c>
      <c r="AP482" s="160">
        <v>61005</v>
      </c>
      <c r="AQ482" s="66" t="s">
        <v>37</v>
      </c>
      <c r="AR482" s="47" t="s">
        <v>37</v>
      </c>
      <c r="AS482" s="49">
        <v>0</v>
      </c>
      <c r="AT482" s="47" t="s">
        <v>41</v>
      </c>
      <c r="AU482" s="47" t="s">
        <v>52</v>
      </c>
      <c r="AV482" s="73">
        <v>3</v>
      </c>
      <c r="AW482" s="47" t="s">
        <v>2376</v>
      </c>
      <c r="AX482" s="47">
        <v>1970</v>
      </c>
      <c r="AY482" s="47" t="s">
        <v>39</v>
      </c>
      <c r="AZ482" s="47">
        <v>52</v>
      </c>
      <c r="BA482" s="47" t="s">
        <v>2377</v>
      </c>
      <c r="BB482" s="47" t="s">
        <v>39</v>
      </c>
    </row>
    <row r="483" spans="1:54" s="145" customFormat="1" ht="409.5" x14ac:dyDescent="0.25">
      <c r="A483" s="73">
        <v>9001380788</v>
      </c>
      <c r="B483" s="47" t="s">
        <v>2724</v>
      </c>
      <c r="C483" s="144">
        <v>42522</v>
      </c>
      <c r="D483" s="47" t="s">
        <v>264</v>
      </c>
      <c r="E483" s="48" t="s">
        <v>48</v>
      </c>
      <c r="F483" s="48" t="s">
        <v>48</v>
      </c>
      <c r="G483" s="48" t="s">
        <v>2725</v>
      </c>
      <c r="H483" s="48" t="s">
        <v>2726</v>
      </c>
      <c r="I483" s="47" t="s">
        <v>81</v>
      </c>
      <c r="J483" s="47" t="s">
        <v>39</v>
      </c>
      <c r="K483" s="47" t="s">
        <v>2727</v>
      </c>
      <c r="L483" s="47">
        <v>448935</v>
      </c>
      <c r="M483" s="47" t="s">
        <v>57</v>
      </c>
      <c r="N483" s="69">
        <v>132000</v>
      </c>
      <c r="O483" s="69">
        <v>134640</v>
      </c>
      <c r="P483" s="67">
        <v>0.51784609999999998</v>
      </c>
      <c r="Q483" s="69">
        <v>260000</v>
      </c>
      <c r="R483" s="47" t="s">
        <v>39</v>
      </c>
      <c r="S483" s="47" t="s">
        <v>79</v>
      </c>
      <c r="T483" s="68">
        <v>1.8635553</v>
      </c>
      <c r="U483" s="49" t="s">
        <v>43</v>
      </c>
      <c r="V483" s="47" t="s">
        <v>43</v>
      </c>
      <c r="W483" s="47" t="s">
        <v>43</v>
      </c>
      <c r="X483" s="47" t="s">
        <v>77</v>
      </c>
      <c r="Y483" s="67">
        <v>3.7400000000000003E-2</v>
      </c>
      <c r="Z483" s="47">
        <v>56</v>
      </c>
      <c r="AA483" s="47" t="s">
        <v>43</v>
      </c>
      <c r="AB483" s="47">
        <v>13</v>
      </c>
      <c r="AC483" s="47">
        <v>69</v>
      </c>
      <c r="AD483" s="47" t="s">
        <v>43</v>
      </c>
      <c r="AE483" s="47" t="s">
        <v>53</v>
      </c>
      <c r="AF483" s="47" t="s">
        <v>43</v>
      </c>
      <c r="AG483" s="47" t="s">
        <v>43</v>
      </c>
      <c r="AH483" s="47" t="s">
        <v>43</v>
      </c>
      <c r="AI483" s="47" t="s">
        <v>55</v>
      </c>
      <c r="AJ483" s="47" t="s">
        <v>43</v>
      </c>
      <c r="AK483" s="47" t="s">
        <v>43</v>
      </c>
      <c r="AL483" s="47" t="s">
        <v>43</v>
      </c>
      <c r="AM483" s="160">
        <v>0</v>
      </c>
      <c r="AN483" s="47" t="s">
        <v>43</v>
      </c>
      <c r="AO483" s="160">
        <v>0</v>
      </c>
      <c r="AP483" s="160">
        <v>0</v>
      </c>
      <c r="AQ483" s="47" t="s">
        <v>37</v>
      </c>
      <c r="AR483" s="47" t="s">
        <v>37</v>
      </c>
      <c r="AS483" s="49" t="s">
        <v>43</v>
      </c>
      <c r="AT483" s="47" t="s">
        <v>75</v>
      </c>
      <c r="AU483" s="47" t="s">
        <v>76</v>
      </c>
      <c r="AV483" s="73">
        <v>2</v>
      </c>
      <c r="AW483" s="47" t="s">
        <v>2728</v>
      </c>
      <c r="AX483" s="47">
        <v>1961</v>
      </c>
      <c r="AY483" s="47" t="s">
        <v>39</v>
      </c>
      <c r="AZ483" s="47">
        <v>62</v>
      </c>
      <c r="BA483" s="47" t="s">
        <v>2729</v>
      </c>
      <c r="BB483" s="47" t="s">
        <v>37</v>
      </c>
    </row>
    <row r="484" spans="1:54" s="145" customFormat="1" ht="132" x14ac:dyDescent="0.25">
      <c r="A484" s="73">
        <v>9001380839</v>
      </c>
      <c r="B484" s="47" t="s">
        <v>2386</v>
      </c>
      <c r="C484" s="144">
        <v>42522</v>
      </c>
      <c r="D484" s="47" t="s">
        <v>264</v>
      </c>
      <c r="E484" s="48" t="s">
        <v>48</v>
      </c>
      <c r="F484" s="48" t="s">
        <v>48</v>
      </c>
      <c r="G484" s="48" t="s">
        <v>2387</v>
      </c>
      <c r="H484" s="48" t="s">
        <v>91</v>
      </c>
      <c r="I484" s="47" t="s">
        <v>81</v>
      </c>
      <c r="J484" s="47" t="s">
        <v>37</v>
      </c>
      <c r="K484" s="47" t="s">
        <v>2388</v>
      </c>
      <c r="L484" s="47">
        <v>577475</v>
      </c>
      <c r="M484" s="47" t="s">
        <v>38</v>
      </c>
      <c r="N484" s="69">
        <v>112512</v>
      </c>
      <c r="O484" s="69">
        <v>113811</v>
      </c>
      <c r="P484" s="67">
        <v>0.84304440000000003</v>
      </c>
      <c r="Q484" s="69">
        <v>135000</v>
      </c>
      <c r="R484" s="47" t="s">
        <v>37</v>
      </c>
      <c r="S484" s="47" t="s">
        <v>43</v>
      </c>
      <c r="T484" s="47" t="s">
        <v>43</v>
      </c>
      <c r="U484" s="69">
        <v>135000</v>
      </c>
      <c r="V484" s="47" t="s">
        <v>51</v>
      </c>
      <c r="W484" s="66">
        <v>20250</v>
      </c>
      <c r="X484" s="47" t="s">
        <v>44</v>
      </c>
      <c r="Y484" s="67">
        <v>4.4900000000000002E-2</v>
      </c>
      <c r="Z484" s="47">
        <v>48</v>
      </c>
      <c r="AA484" s="47">
        <v>39</v>
      </c>
      <c r="AB484" s="47">
        <v>22</v>
      </c>
      <c r="AC484" s="47">
        <v>70</v>
      </c>
      <c r="AD484" s="47">
        <v>61</v>
      </c>
      <c r="AE484" s="47" t="s">
        <v>53</v>
      </c>
      <c r="AF484" s="47" t="s">
        <v>54</v>
      </c>
      <c r="AG484" s="47" t="s">
        <v>37</v>
      </c>
      <c r="AH484" s="47" t="s">
        <v>39</v>
      </c>
      <c r="AI484" s="47" t="s">
        <v>40</v>
      </c>
      <c r="AJ484" s="47" t="s">
        <v>40</v>
      </c>
      <c r="AK484" s="47" t="s">
        <v>50</v>
      </c>
      <c r="AL484" s="47" t="s">
        <v>45</v>
      </c>
      <c r="AM484" s="160">
        <v>27123</v>
      </c>
      <c r="AN484" s="66" t="s">
        <v>45</v>
      </c>
      <c r="AO484" s="160">
        <v>16181</v>
      </c>
      <c r="AP484" s="158">
        <v>43304</v>
      </c>
      <c r="AQ484" s="66" t="s">
        <v>37</v>
      </c>
      <c r="AR484" s="47" t="s">
        <v>37</v>
      </c>
      <c r="AS484" s="49" t="s">
        <v>43</v>
      </c>
      <c r="AT484" s="47" t="s">
        <v>41</v>
      </c>
      <c r="AU484" s="47" t="s">
        <v>42</v>
      </c>
      <c r="AV484" s="73">
        <v>3</v>
      </c>
      <c r="AW484" s="47" t="s">
        <v>2389</v>
      </c>
      <c r="AX484" s="47">
        <v>1992</v>
      </c>
      <c r="AY484" s="47" t="s">
        <v>37</v>
      </c>
      <c r="AZ484" s="47" t="s">
        <v>43</v>
      </c>
      <c r="BA484" s="47" t="s">
        <v>2390</v>
      </c>
      <c r="BB484" s="47" t="s">
        <v>39</v>
      </c>
    </row>
    <row r="485" spans="1:54" s="145" customFormat="1" ht="180" x14ac:dyDescent="0.25">
      <c r="A485" s="73">
        <v>9001381058</v>
      </c>
      <c r="B485" s="47" t="s">
        <v>2565</v>
      </c>
      <c r="C485" s="144">
        <v>42522</v>
      </c>
      <c r="D485" s="47" t="s">
        <v>264</v>
      </c>
      <c r="E485" s="48" t="s">
        <v>48</v>
      </c>
      <c r="F485" s="48" t="s">
        <v>48</v>
      </c>
      <c r="G485" s="48" t="s">
        <v>2566</v>
      </c>
      <c r="H485" s="48" t="s">
        <v>48</v>
      </c>
      <c r="I485" s="47" t="s">
        <v>225</v>
      </c>
      <c r="J485" s="47" t="s">
        <v>37</v>
      </c>
      <c r="K485" s="47" t="s">
        <v>48</v>
      </c>
      <c r="L485" s="47">
        <v>458639</v>
      </c>
      <c r="M485" s="47" t="s">
        <v>57</v>
      </c>
      <c r="N485" s="69">
        <v>68000</v>
      </c>
      <c r="O485" s="69">
        <v>68000</v>
      </c>
      <c r="P485" s="67">
        <v>0.17</v>
      </c>
      <c r="Q485" s="69">
        <v>400000</v>
      </c>
      <c r="R485" s="47" t="s">
        <v>37</v>
      </c>
      <c r="S485" s="47" t="s">
        <v>43</v>
      </c>
      <c r="T485" s="47" t="s">
        <v>43</v>
      </c>
      <c r="U485" s="49" t="s">
        <v>43</v>
      </c>
      <c r="V485" s="47" t="s">
        <v>43</v>
      </c>
      <c r="W485" s="47" t="s">
        <v>43</v>
      </c>
      <c r="X485" s="47" t="s">
        <v>44</v>
      </c>
      <c r="Y485" s="67">
        <v>3.7900000000000003E-2</v>
      </c>
      <c r="Z485" s="47">
        <v>58</v>
      </c>
      <c r="AA485" s="47">
        <v>58</v>
      </c>
      <c r="AB485" s="47">
        <v>10</v>
      </c>
      <c r="AC485" s="47">
        <v>68</v>
      </c>
      <c r="AD485" s="47">
        <v>68</v>
      </c>
      <c r="AE485" s="47" t="s">
        <v>53</v>
      </c>
      <c r="AF485" s="47" t="s">
        <v>53</v>
      </c>
      <c r="AG485" s="47" t="s">
        <v>37</v>
      </c>
      <c r="AH485" s="47" t="s">
        <v>43</v>
      </c>
      <c r="AI485" s="47" t="s">
        <v>40</v>
      </c>
      <c r="AJ485" s="47" t="s">
        <v>40</v>
      </c>
      <c r="AK485" s="47" t="s">
        <v>50</v>
      </c>
      <c r="AL485" s="47" t="s">
        <v>45</v>
      </c>
      <c r="AM485" s="160">
        <v>22236</v>
      </c>
      <c r="AN485" s="66" t="s">
        <v>45</v>
      </c>
      <c r="AO485" s="160">
        <v>40861</v>
      </c>
      <c r="AP485" s="158">
        <v>63097</v>
      </c>
      <c r="AQ485" s="66" t="s">
        <v>37</v>
      </c>
      <c r="AR485" s="47" t="s">
        <v>37</v>
      </c>
      <c r="AS485" s="49">
        <v>2800</v>
      </c>
      <c r="AT485" s="47" t="s">
        <v>41</v>
      </c>
      <c r="AU485" s="47" t="s">
        <v>52</v>
      </c>
      <c r="AV485" s="74">
        <v>3</v>
      </c>
      <c r="AW485" s="47" t="s">
        <v>2567</v>
      </c>
      <c r="AX485" s="47">
        <v>1950</v>
      </c>
      <c r="AY485" s="47" t="s">
        <v>37</v>
      </c>
      <c r="AZ485" s="47" t="s">
        <v>43</v>
      </c>
      <c r="BA485" s="47" t="s">
        <v>2568</v>
      </c>
      <c r="BB485" s="47" t="s">
        <v>39</v>
      </c>
    </row>
    <row r="486" spans="1:54" s="145" customFormat="1" ht="60" x14ac:dyDescent="0.25">
      <c r="A486" s="73">
        <v>9001381059</v>
      </c>
      <c r="B486" s="47" t="s">
        <v>2741</v>
      </c>
      <c r="C486" s="144">
        <v>42522</v>
      </c>
      <c r="D486" s="47" t="s">
        <v>264</v>
      </c>
      <c r="E486" s="48" t="s">
        <v>48</v>
      </c>
      <c r="F486" s="48" t="s">
        <v>48</v>
      </c>
      <c r="G486" s="48" t="s">
        <v>2742</v>
      </c>
      <c r="H486" s="48" t="s">
        <v>48</v>
      </c>
      <c r="I486" s="47" t="s">
        <v>274</v>
      </c>
      <c r="J486" s="47" t="s">
        <v>37</v>
      </c>
      <c r="K486" s="47" t="s">
        <v>2743</v>
      </c>
      <c r="L486" s="47">
        <v>496436</v>
      </c>
      <c r="M486" s="47" t="s">
        <v>38</v>
      </c>
      <c r="N486" s="69">
        <v>196775</v>
      </c>
      <c r="O486" s="69">
        <v>196775</v>
      </c>
      <c r="P486" s="67">
        <v>0.85</v>
      </c>
      <c r="Q486" s="69">
        <v>231500</v>
      </c>
      <c r="R486" s="47" t="s">
        <v>37</v>
      </c>
      <c r="S486" s="47" t="s">
        <v>43</v>
      </c>
      <c r="T486" s="47" t="s">
        <v>43</v>
      </c>
      <c r="U486" s="69">
        <v>231500</v>
      </c>
      <c r="V486" s="47" t="s">
        <v>51</v>
      </c>
      <c r="W486" s="66">
        <v>6000</v>
      </c>
      <c r="X486" s="47" t="s">
        <v>44</v>
      </c>
      <c r="Y486" s="67">
        <v>4.99E-2</v>
      </c>
      <c r="Z486" s="47">
        <v>36</v>
      </c>
      <c r="AA486" s="47">
        <v>47</v>
      </c>
      <c r="AB486" s="47">
        <v>20</v>
      </c>
      <c r="AC486" s="47">
        <v>56</v>
      </c>
      <c r="AD486" s="47">
        <v>67</v>
      </c>
      <c r="AE486" s="47" t="s">
        <v>2474</v>
      </c>
      <c r="AF486" s="47" t="s">
        <v>2474</v>
      </c>
      <c r="AG486" s="47" t="s">
        <v>37</v>
      </c>
      <c r="AH486" s="47" t="s">
        <v>39</v>
      </c>
      <c r="AI486" s="47" t="s">
        <v>40</v>
      </c>
      <c r="AJ486" s="47" t="s">
        <v>40</v>
      </c>
      <c r="AK486" s="47" t="s">
        <v>50</v>
      </c>
      <c r="AL486" s="47" t="s">
        <v>45</v>
      </c>
      <c r="AM486" s="160">
        <v>33000</v>
      </c>
      <c r="AN486" s="66" t="s">
        <v>45</v>
      </c>
      <c r="AO486" s="160"/>
      <c r="AP486" s="160"/>
      <c r="AQ486" s="47" t="s">
        <v>37</v>
      </c>
      <c r="AR486" s="47" t="s">
        <v>37</v>
      </c>
      <c r="AS486" s="49" t="s">
        <v>43</v>
      </c>
      <c r="AT486" s="47" t="s">
        <v>41</v>
      </c>
      <c r="AU486" s="47" t="s">
        <v>52</v>
      </c>
      <c r="AV486" s="73">
        <v>2</v>
      </c>
      <c r="AW486" s="47" t="s">
        <v>2744</v>
      </c>
      <c r="AX486" s="47">
        <v>1896</v>
      </c>
      <c r="AY486" s="47" t="s">
        <v>37</v>
      </c>
      <c r="AZ486" s="47" t="s">
        <v>43</v>
      </c>
      <c r="BA486" s="47" t="s">
        <v>2745</v>
      </c>
      <c r="BB486" s="47" t="s">
        <v>39</v>
      </c>
    </row>
    <row r="487" spans="1:54" s="145" customFormat="1" ht="60" x14ac:dyDescent="0.25">
      <c r="A487" s="73">
        <v>9001381405</v>
      </c>
      <c r="B487" s="47" t="s">
        <v>2569</v>
      </c>
      <c r="C487" s="144">
        <v>42522</v>
      </c>
      <c r="D487" s="47" t="s">
        <v>264</v>
      </c>
      <c r="E487" s="48" t="s">
        <v>48</v>
      </c>
      <c r="F487" s="48" t="s">
        <v>48</v>
      </c>
      <c r="G487" s="48" t="s">
        <v>2570</v>
      </c>
      <c r="H487" s="48" t="s">
        <v>2571</v>
      </c>
      <c r="I487" s="47" t="s">
        <v>700</v>
      </c>
      <c r="J487" s="47" t="s">
        <v>37</v>
      </c>
      <c r="K487" s="47" t="s">
        <v>2572</v>
      </c>
      <c r="L487" s="47">
        <v>585095</v>
      </c>
      <c r="M487" s="47" t="s">
        <v>38</v>
      </c>
      <c r="N487" s="69">
        <v>85000</v>
      </c>
      <c r="O487" s="69">
        <v>85000</v>
      </c>
      <c r="P487" s="67">
        <v>0.85</v>
      </c>
      <c r="Q487" s="69">
        <v>100000</v>
      </c>
      <c r="R487" s="47" t="s">
        <v>37</v>
      </c>
      <c r="S487" s="47" t="s">
        <v>43</v>
      </c>
      <c r="T487" s="47" t="s">
        <v>43</v>
      </c>
      <c r="U487" s="69">
        <v>100000</v>
      </c>
      <c r="V487" s="47" t="s">
        <v>51</v>
      </c>
      <c r="W487" s="47" t="s">
        <v>43</v>
      </c>
      <c r="X487" s="47" t="s">
        <v>44</v>
      </c>
      <c r="Y487" s="67">
        <v>4.99E-2</v>
      </c>
      <c r="Z487" s="47">
        <v>44</v>
      </c>
      <c r="AA487" s="47" t="s">
        <v>43</v>
      </c>
      <c r="AB487" s="47">
        <v>25</v>
      </c>
      <c r="AC487" s="47">
        <v>69</v>
      </c>
      <c r="AD487" s="47" t="s">
        <v>43</v>
      </c>
      <c r="AE487" s="47" t="s">
        <v>53</v>
      </c>
      <c r="AF487" s="47" t="s">
        <v>43</v>
      </c>
      <c r="AG487" s="47" t="s">
        <v>39</v>
      </c>
      <c r="AH487" s="47" t="s">
        <v>37</v>
      </c>
      <c r="AI487" s="47" t="s">
        <v>55</v>
      </c>
      <c r="AJ487" s="47" t="s">
        <v>43</v>
      </c>
      <c r="AK487" s="47" t="s">
        <v>43</v>
      </c>
      <c r="AL487" s="47" t="s">
        <v>45</v>
      </c>
      <c r="AM487" s="160">
        <v>27518</v>
      </c>
      <c r="AN487" s="66" t="s">
        <v>43</v>
      </c>
      <c r="AO487" s="160">
        <v>0</v>
      </c>
      <c r="AP487" s="160">
        <v>27518</v>
      </c>
      <c r="AQ487" s="66" t="s">
        <v>37</v>
      </c>
      <c r="AR487" s="47" t="s">
        <v>37</v>
      </c>
      <c r="AS487" s="49" t="s">
        <v>43</v>
      </c>
      <c r="AT487" s="47" t="s">
        <v>41</v>
      </c>
      <c r="AU487" s="47" t="s">
        <v>42</v>
      </c>
      <c r="AV487" s="73">
        <v>3</v>
      </c>
      <c r="AW487" s="47" t="s">
        <v>2573</v>
      </c>
      <c r="AX487" s="47">
        <v>1901</v>
      </c>
      <c r="AY487" s="47" t="s">
        <v>37</v>
      </c>
      <c r="AZ487" s="47" t="s">
        <v>43</v>
      </c>
      <c r="BA487" s="47" t="s">
        <v>2574</v>
      </c>
      <c r="BB487" s="47" t="s">
        <v>39</v>
      </c>
    </row>
    <row r="488" spans="1:54" s="145" customFormat="1" ht="72" x14ac:dyDescent="0.25">
      <c r="A488" s="73">
        <v>9001381461</v>
      </c>
      <c r="B488" s="47" t="s">
        <v>2684</v>
      </c>
      <c r="C488" s="144">
        <v>42522</v>
      </c>
      <c r="D488" s="47" t="s">
        <v>62</v>
      </c>
      <c r="E488" s="48" t="s">
        <v>48</v>
      </c>
      <c r="F488" s="48" t="s">
        <v>48</v>
      </c>
      <c r="G488" s="48" t="s">
        <v>48</v>
      </c>
      <c r="H488" s="48" t="s">
        <v>48</v>
      </c>
      <c r="I488" s="47" t="s">
        <v>213</v>
      </c>
      <c r="J488" s="47" t="s">
        <v>37</v>
      </c>
      <c r="K488" s="47" t="s">
        <v>2685</v>
      </c>
      <c r="L488" s="47">
        <v>525370</v>
      </c>
      <c r="M488" s="47" t="s">
        <v>38</v>
      </c>
      <c r="N488" s="69">
        <v>65875</v>
      </c>
      <c r="O488" s="69">
        <v>65875</v>
      </c>
      <c r="P488" s="67">
        <v>0.85</v>
      </c>
      <c r="Q488" s="69">
        <v>77500</v>
      </c>
      <c r="R488" s="47" t="s">
        <v>37</v>
      </c>
      <c r="S488" s="47" t="s">
        <v>43</v>
      </c>
      <c r="T488" s="47" t="s">
        <v>43</v>
      </c>
      <c r="U488" s="69">
        <v>77500</v>
      </c>
      <c r="V488" s="47" t="s">
        <v>51</v>
      </c>
      <c r="W488" s="66">
        <v>11625</v>
      </c>
      <c r="X488" s="47" t="s">
        <v>44</v>
      </c>
      <c r="Y488" s="67">
        <v>4.99E-2</v>
      </c>
      <c r="Z488" s="47">
        <v>32</v>
      </c>
      <c r="AA488" s="47" t="s">
        <v>43</v>
      </c>
      <c r="AB488" s="47">
        <v>30</v>
      </c>
      <c r="AC488" s="47">
        <v>62</v>
      </c>
      <c r="AD488" s="47" t="s">
        <v>43</v>
      </c>
      <c r="AE488" s="47" t="s">
        <v>49</v>
      </c>
      <c r="AF488" s="47" t="s">
        <v>43</v>
      </c>
      <c r="AG488" s="47" t="s">
        <v>37</v>
      </c>
      <c r="AH488" s="47" t="s">
        <v>39</v>
      </c>
      <c r="AI488" s="47" t="s">
        <v>55</v>
      </c>
      <c r="AJ488" s="47" t="s">
        <v>43</v>
      </c>
      <c r="AK488" s="47" t="s">
        <v>43</v>
      </c>
      <c r="AL488" s="47" t="s">
        <v>45</v>
      </c>
      <c r="AM488" s="160">
        <v>20665</v>
      </c>
      <c r="AN488" s="66" t="s">
        <v>43</v>
      </c>
      <c r="AO488" s="160">
        <v>0</v>
      </c>
      <c r="AP488" s="160">
        <v>20665</v>
      </c>
      <c r="AQ488" s="66" t="s">
        <v>37</v>
      </c>
      <c r="AR488" s="47" t="s">
        <v>37</v>
      </c>
      <c r="AS488" s="49" t="s">
        <v>43</v>
      </c>
      <c r="AT488" s="47" t="s">
        <v>41</v>
      </c>
      <c r="AU488" s="47" t="s">
        <v>42</v>
      </c>
      <c r="AV488" s="73">
        <v>2</v>
      </c>
      <c r="AW488" s="47" t="s">
        <v>2686</v>
      </c>
      <c r="AX488" s="47">
        <v>1900</v>
      </c>
      <c r="AY488" s="47" t="s">
        <v>37</v>
      </c>
      <c r="AZ488" s="47" t="s">
        <v>43</v>
      </c>
      <c r="BA488" s="47" t="s">
        <v>2687</v>
      </c>
      <c r="BB488" s="47" t="s">
        <v>39</v>
      </c>
    </row>
    <row r="489" spans="1:54" s="145" customFormat="1" ht="96" x14ac:dyDescent="0.25">
      <c r="A489" s="73">
        <v>9001381604</v>
      </c>
      <c r="B489" s="47" t="s">
        <v>2456</v>
      </c>
      <c r="C489" s="144">
        <v>42522</v>
      </c>
      <c r="D489" s="47" t="s">
        <v>264</v>
      </c>
      <c r="E489" s="48" t="s">
        <v>48</v>
      </c>
      <c r="F489" s="48" t="s">
        <v>48</v>
      </c>
      <c r="G489" s="48" t="s">
        <v>2457</v>
      </c>
      <c r="H489" s="48" t="s">
        <v>273</v>
      </c>
      <c r="I489" s="47" t="s">
        <v>71</v>
      </c>
      <c r="J489" s="47" t="s">
        <v>37</v>
      </c>
      <c r="K489" s="47" t="s">
        <v>48</v>
      </c>
      <c r="L489" s="47">
        <v>689193</v>
      </c>
      <c r="M489" s="47" t="s">
        <v>38</v>
      </c>
      <c r="N489" s="69">
        <v>937500</v>
      </c>
      <c r="O489" s="69">
        <v>938499</v>
      </c>
      <c r="P489" s="67">
        <v>0.7507992</v>
      </c>
      <c r="Q489" s="69">
        <v>1250000</v>
      </c>
      <c r="R489" s="47" t="s">
        <v>37</v>
      </c>
      <c r="S489" s="47" t="s">
        <v>43</v>
      </c>
      <c r="T489" s="47" t="s">
        <v>43</v>
      </c>
      <c r="U489" s="69">
        <v>1250000</v>
      </c>
      <c r="V489" s="47" t="s">
        <v>51</v>
      </c>
      <c r="W489" s="47" t="s">
        <v>43</v>
      </c>
      <c r="X489" s="47" t="s">
        <v>44</v>
      </c>
      <c r="Y489" s="67">
        <v>3.6900000000000002E-2</v>
      </c>
      <c r="Z489" s="47">
        <v>32</v>
      </c>
      <c r="AA489" s="47">
        <v>31</v>
      </c>
      <c r="AB489" s="47">
        <v>38</v>
      </c>
      <c r="AC489" s="47">
        <v>70</v>
      </c>
      <c r="AD489" s="47">
        <v>69</v>
      </c>
      <c r="AE489" s="47" t="s">
        <v>49</v>
      </c>
      <c r="AF489" s="47" t="s">
        <v>49</v>
      </c>
      <c r="AG489" s="47" t="s">
        <v>37</v>
      </c>
      <c r="AH489" s="47" t="s">
        <v>37</v>
      </c>
      <c r="AI489" s="47" t="s">
        <v>40</v>
      </c>
      <c r="AJ489" s="47" t="s">
        <v>40</v>
      </c>
      <c r="AK489" s="47" t="s">
        <v>50</v>
      </c>
      <c r="AL489" s="47" t="s">
        <v>65</v>
      </c>
      <c r="AM489" s="160">
        <v>254658</v>
      </c>
      <c r="AN489" s="66" t="s">
        <v>67</v>
      </c>
      <c r="AO489" s="160">
        <v>0</v>
      </c>
      <c r="AP489" s="160">
        <v>254658</v>
      </c>
      <c r="AQ489" s="66" t="s">
        <v>37</v>
      </c>
      <c r="AR489" s="47" t="s">
        <v>37</v>
      </c>
      <c r="AS489" s="49" t="s">
        <v>43</v>
      </c>
      <c r="AT489" s="47" t="s">
        <v>41</v>
      </c>
      <c r="AU489" s="47" t="s">
        <v>42</v>
      </c>
      <c r="AV489" s="73">
        <v>4</v>
      </c>
      <c r="AW489" s="47" t="s">
        <v>2458</v>
      </c>
      <c r="AX489" s="47">
        <v>1900</v>
      </c>
      <c r="AY489" s="47" t="s">
        <v>37</v>
      </c>
      <c r="AZ489" s="47" t="s">
        <v>43</v>
      </c>
      <c r="BA489" s="47" t="s">
        <v>2459</v>
      </c>
      <c r="BB489" s="47" t="s">
        <v>39</v>
      </c>
    </row>
    <row r="490" spans="1:54" s="145" customFormat="1" ht="48" x14ac:dyDescent="0.25">
      <c r="A490" s="73">
        <v>9001381637</v>
      </c>
      <c r="B490" s="47" t="s">
        <v>2352</v>
      </c>
      <c r="C490" s="144">
        <v>42522</v>
      </c>
      <c r="D490" s="47" t="s">
        <v>264</v>
      </c>
      <c r="E490" s="48" t="s">
        <v>48</v>
      </c>
      <c r="F490" s="48" t="s">
        <v>48</v>
      </c>
      <c r="G490" s="48" t="s">
        <v>2353</v>
      </c>
      <c r="H490" s="48" t="s">
        <v>89</v>
      </c>
      <c r="I490" s="47" t="s">
        <v>191</v>
      </c>
      <c r="J490" s="47" t="s">
        <v>37</v>
      </c>
      <c r="K490" s="47" t="s">
        <v>2354</v>
      </c>
      <c r="L490" s="47">
        <v>551714</v>
      </c>
      <c r="M490" s="47" t="s">
        <v>38</v>
      </c>
      <c r="N490" s="69">
        <v>60000</v>
      </c>
      <c r="O490" s="69">
        <v>60000</v>
      </c>
      <c r="P490" s="67">
        <v>0.43795620000000002</v>
      </c>
      <c r="Q490" s="69">
        <v>137000</v>
      </c>
      <c r="R490" s="47" t="s">
        <v>37</v>
      </c>
      <c r="S490" s="47" t="s">
        <v>43</v>
      </c>
      <c r="T490" s="47" t="s">
        <v>43</v>
      </c>
      <c r="U490" s="69">
        <v>137000</v>
      </c>
      <c r="V490" s="47" t="s">
        <v>51</v>
      </c>
      <c r="W490" s="47" t="s">
        <v>43</v>
      </c>
      <c r="X490" s="47" t="s">
        <v>44</v>
      </c>
      <c r="Y490" s="67">
        <v>4.0399999999999998E-2</v>
      </c>
      <c r="Z490" s="47">
        <v>54</v>
      </c>
      <c r="AA490" s="47">
        <v>55</v>
      </c>
      <c r="AB490" s="47">
        <v>15</v>
      </c>
      <c r="AC490" s="47">
        <v>69</v>
      </c>
      <c r="AD490" s="47">
        <v>70</v>
      </c>
      <c r="AE490" s="47" t="s">
        <v>53</v>
      </c>
      <c r="AF490" s="47" t="s">
        <v>54</v>
      </c>
      <c r="AG490" s="47" t="s">
        <v>39</v>
      </c>
      <c r="AH490" s="47" t="s">
        <v>37</v>
      </c>
      <c r="AI490" s="47" t="s">
        <v>55</v>
      </c>
      <c r="AJ490" s="47" t="s">
        <v>55</v>
      </c>
      <c r="AK490" s="47" t="s">
        <v>164</v>
      </c>
      <c r="AL490" s="47" t="s">
        <v>45</v>
      </c>
      <c r="AM490" s="160">
        <v>16500</v>
      </c>
      <c r="AN490" s="66" t="s">
        <v>45</v>
      </c>
      <c r="AO490" s="160">
        <v>20369</v>
      </c>
      <c r="AP490" s="158">
        <v>36869</v>
      </c>
      <c r="AQ490" s="66" t="s">
        <v>37</v>
      </c>
      <c r="AR490" s="47" t="s">
        <v>37</v>
      </c>
      <c r="AS490" s="49" t="s">
        <v>43</v>
      </c>
      <c r="AT490" s="47" t="s">
        <v>41</v>
      </c>
      <c r="AU490" s="47" t="s">
        <v>42</v>
      </c>
      <c r="AV490" s="73">
        <v>2</v>
      </c>
      <c r="AW490" s="47" t="s">
        <v>2355</v>
      </c>
      <c r="AX490" s="47">
        <v>1800</v>
      </c>
      <c r="AY490" s="47" t="s">
        <v>37</v>
      </c>
      <c r="AZ490" s="47" t="s">
        <v>43</v>
      </c>
      <c r="BA490" s="47" t="s">
        <v>2356</v>
      </c>
      <c r="BB490" s="47" t="s">
        <v>39</v>
      </c>
    </row>
    <row r="491" spans="1:54" s="145" customFormat="1" ht="72" x14ac:dyDescent="0.25">
      <c r="A491" s="73">
        <v>9001381679</v>
      </c>
      <c r="B491" s="47" t="s">
        <v>2737</v>
      </c>
      <c r="C491" s="144">
        <v>42522</v>
      </c>
      <c r="D491" s="47" t="s">
        <v>62</v>
      </c>
      <c r="E491" s="48" t="s">
        <v>48</v>
      </c>
      <c r="F491" s="48" t="s">
        <v>48</v>
      </c>
      <c r="G491" s="48" t="s">
        <v>48</v>
      </c>
      <c r="H491" s="48" t="s">
        <v>2738</v>
      </c>
      <c r="I491" s="47" t="s">
        <v>807</v>
      </c>
      <c r="J491" s="47" t="s">
        <v>37</v>
      </c>
      <c r="K491" s="47" t="s">
        <v>48</v>
      </c>
      <c r="L491" s="47">
        <v>502906</v>
      </c>
      <c r="M491" s="47" t="s">
        <v>57</v>
      </c>
      <c r="N491" s="69">
        <v>111000</v>
      </c>
      <c r="O491" s="69">
        <v>111000</v>
      </c>
      <c r="P491" s="67">
        <v>0.74</v>
      </c>
      <c r="Q491" s="69">
        <v>150000</v>
      </c>
      <c r="R491" s="47" t="s">
        <v>37</v>
      </c>
      <c r="S491" s="47" t="s">
        <v>43</v>
      </c>
      <c r="T491" s="47" t="s">
        <v>43</v>
      </c>
      <c r="U491" s="49" t="s">
        <v>43</v>
      </c>
      <c r="V491" s="47" t="s">
        <v>43</v>
      </c>
      <c r="W491" s="47" t="s">
        <v>43</v>
      </c>
      <c r="X491" s="47" t="s">
        <v>44</v>
      </c>
      <c r="Y491" s="67">
        <v>4.1399999999999999E-2</v>
      </c>
      <c r="Z491" s="47">
        <v>46</v>
      </c>
      <c r="AA491" s="47">
        <v>45</v>
      </c>
      <c r="AB491" s="47">
        <v>17</v>
      </c>
      <c r="AC491" s="47">
        <v>63</v>
      </c>
      <c r="AD491" s="47">
        <v>62</v>
      </c>
      <c r="AE491" s="47" t="s">
        <v>53</v>
      </c>
      <c r="AF491" s="47" t="s">
        <v>53</v>
      </c>
      <c r="AG491" s="47" t="s">
        <v>37</v>
      </c>
      <c r="AH491" s="47" t="s">
        <v>43</v>
      </c>
      <c r="AI491" s="47" t="s">
        <v>40</v>
      </c>
      <c r="AJ491" s="47" t="s">
        <v>40</v>
      </c>
      <c r="AK491" s="47" t="s">
        <v>50</v>
      </c>
      <c r="AL491" s="47" t="s">
        <v>45</v>
      </c>
      <c r="AM491" s="160">
        <v>50000</v>
      </c>
      <c r="AN491" s="66" t="s">
        <v>46</v>
      </c>
      <c r="AO491" s="160">
        <v>10469</v>
      </c>
      <c r="AP491" s="158">
        <v>60469</v>
      </c>
      <c r="AQ491" s="66" t="s">
        <v>37</v>
      </c>
      <c r="AR491" s="47" t="s">
        <v>37</v>
      </c>
      <c r="AS491" s="49">
        <v>0</v>
      </c>
      <c r="AT491" s="47" t="s">
        <v>41</v>
      </c>
      <c r="AU491" s="47" t="s">
        <v>52</v>
      </c>
      <c r="AV491" s="73">
        <v>3</v>
      </c>
      <c r="AW491" s="47" t="s">
        <v>2739</v>
      </c>
      <c r="AX491" s="47">
        <v>1957</v>
      </c>
      <c r="AY491" s="47" t="s">
        <v>39</v>
      </c>
      <c r="AZ491" s="47">
        <v>939</v>
      </c>
      <c r="BA491" s="47" t="s">
        <v>2740</v>
      </c>
      <c r="BB491" s="47" t="s">
        <v>39</v>
      </c>
    </row>
    <row r="492" spans="1:54" s="145" customFormat="1" ht="36" x14ac:dyDescent="0.25">
      <c r="A492" s="73">
        <v>9001381696</v>
      </c>
      <c r="B492" s="47" t="s">
        <v>2697</v>
      </c>
      <c r="C492" s="144">
        <v>42522</v>
      </c>
      <c r="D492" s="47" t="s">
        <v>62</v>
      </c>
      <c r="E492" s="48" t="s">
        <v>48</v>
      </c>
      <c r="F492" s="48" t="s">
        <v>48</v>
      </c>
      <c r="G492" s="48" t="s">
        <v>48</v>
      </c>
      <c r="H492" s="48" t="s">
        <v>48</v>
      </c>
      <c r="I492" s="47" t="s">
        <v>81</v>
      </c>
      <c r="J492" s="47" t="s">
        <v>37</v>
      </c>
      <c r="K492" s="47" t="s">
        <v>2698</v>
      </c>
      <c r="L492" s="47">
        <v>584028</v>
      </c>
      <c r="M492" s="47" t="s">
        <v>38</v>
      </c>
      <c r="N492" s="69">
        <v>220546</v>
      </c>
      <c r="O492" s="69">
        <v>222545</v>
      </c>
      <c r="P492" s="67">
        <v>0.69546390000000002</v>
      </c>
      <c r="Q492" s="69">
        <v>319995</v>
      </c>
      <c r="R492" s="47" t="s">
        <v>39</v>
      </c>
      <c r="S492" s="47" t="s">
        <v>78</v>
      </c>
      <c r="T492" s="68">
        <v>1.2500122</v>
      </c>
      <c r="U492" s="69">
        <v>319995</v>
      </c>
      <c r="V492" s="47" t="s">
        <v>51</v>
      </c>
      <c r="W492" s="47" t="s">
        <v>43</v>
      </c>
      <c r="X492" s="47" t="s">
        <v>77</v>
      </c>
      <c r="Y492" s="67">
        <v>4.24E-2</v>
      </c>
      <c r="Z492" s="47">
        <v>33</v>
      </c>
      <c r="AA492" s="47" t="s">
        <v>43</v>
      </c>
      <c r="AB492" s="47">
        <v>25</v>
      </c>
      <c r="AC492" s="47">
        <v>58</v>
      </c>
      <c r="AD492" s="47" t="s">
        <v>43</v>
      </c>
      <c r="AE492" s="47" t="s">
        <v>53</v>
      </c>
      <c r="AF492" s="47" t="s">
        <v>43</v>
      </c>
      <c r="AG492" s="47" t="s">
        <v>43</v>
      </c>
      <c r="AH492" s="47" t="s">
        <v>37</v>
      </c>
      <c r="AI492" s="47" t="s">
        <v>55</v>
      </c>
      <c r="AJ492" s="47" t="s">
        <v>43</v>
      </c>
      <c r="AK492" s="47" t="s">
        <v>43</v>
      </c>
      <c r="AL492" s="47" t="s">
        <v>43</v>
      </c>
      <c r="AM492" s="160">
        <v>0</v>
      </c>
      <c r="AN492" s="47" t="s">
        <v>43</v>
      </c>
      <c r="AO492" s="160">
        <v>0</v>
      </c>
      <c r="AP492" s="160">
        <v>0</v>
      </c>
      <c r="AQ492" s="47" t="s">
        <v>37</v>
      </c>
      <c r="AR492" s="47" t="s">
        <v>37</v>
      </c>
      <c r="AS492" s="49" t="s">
        <v>43</v>
      </c>
      <c r="AT492" s="47" t="s">
        <v>41</v>
      </c>
      <c r="AU492" s="47" t="s">
        <v>52</v>
      </c>
      <c r="AV492" s="73">
        <v>2</v>
      </c>
      <c r="AW492" s="47" t="s">
        <v>2699</v>
      </c>
      <c r="AX492" s="47">
        <v>1930</v>
      </c>
      <c r="AY492" s="47" t="s">
        <v>37</v>
      </c>
      <c r="AZ492" s="47" t="s">
        <v>43</v>
      </c>
      <c r="BA492" s="47" t="s">
        <v>2700</v>
      </c>
      <c r="BB492" s="47" t="s">
        <v>39</v>
      </c>
    </row>
    <row r="493" spans="1:54" s="145" customFormat="1" ht="24" x14ac:dyDescent="0.25">
      <c r="A493" s="73">
        <v>9001381745</v>
      </c>
      <c r="B493" s="47" t="s">
        <v>2602</v>
      </c>
      <c r="C493" s="144">
        <v>42522</v>
      </c>
      <c r="D493" s="47" t="s">
        <v>264</v>
      </c>
      <c r="E493" s="48" t="s">
        <v>48</v>
      </c>
      <c r="F493" s="48" t="s">
        <v>48</v>
      </c>
      <c r="G493" s="48" t="s">
        <v>248</v>
      </c>
      <c r="H493" s="48" t="s">
        <v>48</v>
      </c>
      <c r="I493" s="47" t="s">
        <v>700</v>
      </c>
      <c r="J493" s="47" t="s">
        <v>37</v>
      </c>
      <c r="K493" s="47" t="s">
        <v>2603</v>
      </c>
      <c r="L493" s="47">
        <v>472293</v>
      </c>
      <c r="M493" s="47" t="s">
        <v>38</v>
      </c>
      <c r="N493" s="69">
        <v>63000</v>
      </c>
      <c r="O493" s="69">
        <v>63000</v>
      </c>
      <c r="P493" s="67">
        <v>0.504</v>
      </c>
      <c r="Q493" s="69">
        <v>125000</v>
      </c>
      <c r="R493" s="47" t="s">
        <v>37</v>
      </c>
      <c r="S493" s="47" t="s">
        <v>43</v>
      </c>
      <c r="T493" s="47" t="s">
        <v>43</v>
      </c>
      <c r="U493" s="69">
        <v>125000</v>
      </c>
      <c r="V493" s="47" t="s">
        <v>51</v>
      </c>
      <c r="W493" s="47" t="s">
        <v>43</v>
      </c>
      <c r="X493" s="47" t="s">
        <v>44</v>
      </c>
      <c r="Y493" s="67">
        <v>4.0399999999999998E-2</v>
      </c>
      <c r="Z493" s="47">
        <v>45</v>
      </c>
      <c r="AA493" s="47">
        <v>43</v>
      </c>
      <c r="AB493" s="47">
        <v>21</v>
      </c>
      <c r="AC493" s="47">
        <v>66</v>
      </c>
      <c r="AD493" s="47">
        <v>64</v>
      </c>
      <c r="AE493" s="47" t="s">
        <v>49</v>
      </c>
      <c r="AF493" s="47" t="s">
        <v>49</v>
      </c>
      <c r="AG493" s="47" t="s">
        <v>37</v>
      </c>
      <c r="AH493" s="47" t="s">
        <v>39</v>
      </c>
      <c r="AI493" s="47" t="s">
        <v>40</v>
      </c>
      <c r="AJ493" s="47" t="s">
        <v>40</v>
      </c>
      <c r="AK493" s="47" t="s">
        <v>50</v>
      </c>
      <c r="AL493" s="47" t="s">
        <v>65</v>
      </c>
      <c r="AM493" s="160">
        <v>13910</v>
      </c>
      <c r="AN493" s="66" t="s">
        <v>45</v>
      </c>
      <c r="AO493" s="160">
        <v>7910</v>
      </c>
      <c r="AP493" s="158">
        <v>21820</v>
      </c>
      <c r="AQ493" s="66" t="s">
        <v>37</v>
      </c>
      <c r="AR493" s="47" t="s">
        <v>37</v>
      </c>
      <c r="AS493" s="49" t="s">
        <v>43</v>
      </c>
      <c r="AT493" s="47" t="s">
        <v>69</v>
      </c>
      <c r="AU493" s="47" t="s">
        <v>52</v>
      </c>
      <c r="AV493" s="73">
        <v>2</v>
      </c>
      <c r="AW493" s="47" t="s">
        <v>2604</v>
      </c>
      <c r="AX493" s="47">
        <v>1970</v>
      </c>
      <c r="AY493" s="47" t="s">
        <v>37</v>
      </c>
      <c r="AZ493" s="47" t="s">
        <v>43</v>
      </c>
      <c r="BA493" s="47" t="s">
        <v>2605</v>
      </c>
      <c r="BB493" s="47" t="s">
        <v>39</v>
      </c>
    </row>
    <row r="494" spans="1:54" s="145" customFormat="1" ht="72" x14ac:dyDescent="0.25">
      <c r="A494" s="73">
        <v>9001381780</v>
      </c>
      <c r="B494" s="47" t="s">
        <v>2637</v>
      </c>
      <c r="C494" s="144">
        <v>42522</v>
      </c>
      <c r="D494" s="47" t="s">
        <v>264</v>
      </c>
      <c r="E494" s="48" t="s">
        <v>48</v>
      </c>
      <c r="F494" s="48" t="s">
        <v>48</v>
      </c>
      <c r="G494" s="48" t="s">
        <v>2638</v>
      </c>
      <c r="H494" s="48" t="s">
        <v>2639</v>
      </c>
      <c r="I494" s="47" t="s">
        <v>2364</v>
      </c>
      <c r="J494" s="47" t="s">
        <v>37</v>
      </c>
      <c r="K494" s="47" t="s">
        <v>2640</v>
      </c>
      <c r="L494" s="47">
        <v>442032</v>
      </c>
      <c r="M494" s="47" t="s">
        <v>38</v>
      </c>
      <c r="N494" s="69">
        <v>173825</v>
      </c>
      <c r="O494" s="69">
        <v>175124</v>
      </c>
      <c r="P494" s="67">
        <v>0.856352</v>
      </c>
      <c r="Q494" s="69">
        <v>204500</v>
      </c>
      <c r="R494" s="47" t="s">
        <v>37</v>
      </c>
      <c r="S494" s="47" t="s">
        <v>43</v>
      </c>
      <c r="T494" s="47" t="s">
        <v>43</v>
      </c>
      <c r="U494" s="69">
        <v>204500</v>
      </c>
      <c r="V494" s="47" t="s">
        <v>82</v>
      </c>
      <c r="W494" s="47" t="s">
        <v>43</v>
      </c>
      <c r="X494" s="47" t="s">
        <v>44</v>
      </c>
      <c r="Y494" s="67">
        <v>4.7399999999999998E-2</v>
      </c>
      <c r="Z494" s="47">
        <v>48</v>
      </c>
      <c r="AA494" s="47">
        <v>47</v>
      </c>
      <c r="AB494" s="47">
        <v>22</v>
      </c>
      <c r="AC494" s="47">
        <v>70</v>
      </c>
      <c r="AD494" s="47">
        <v>69</v>
      </c>
      <c r="AE494" s="47" t="s">
        <v>49</v>
      </c>
      <c r="AF494" s="47" t="s">
        <v>49</v>
      </c>
      <c r="AG494" s="47" t="s">
        <v>39</v>
      </c>
      <c r="AH494" s="47" t="s">
        <v>37</v>
      </c>
      <c r="AI494" s="47" t="s">
        <v>40</v>
      </c>
      <c r="AJ494" s="47" t="s">
        <v>40</v>
      </c>
      <c r="AK494" s="47" t="s">
        <v>50</v>
      </c>
      <c r="AL494" s="47" t="s">
        <v>65</v>
      </c>
      <c r="AM494" s="160">
        <v>52051</v>
      </c>
      <c r="AN494" s="66" t="s">
        <v>45</v>
      </c>
      <c r="AO494" s="160">
        <v>28462</v>
      </c>
      <c r="AP494" s="158">
        <v>80513</v>
      </c>
      <c r="AQ494" s="66" t="s">
        <v>37</v>
      </c>
      <c r="AR494" s="47" t="s">
        <v>37</v>
      </c>
      <c r="AS494" s="49" t="s">
        <v>43</v>
      </c>
      <c r="AT494" s="47" t="s">
        <v>41</v>
      </c>
      <c r="AU494" s="47" t="s">
        <v>58</v>
      </c>
      <c r="AV494" s="73">
        <v>4</v>
      </c>
      <c r="AW494" s="47" t="s">
        <v>2641</v>
      </c>
      <c r="AX494" s="47">
        <v>1998</v>
      </c>
      <c r="AY494" s="47" t="s">
        <v>39</v>
      </c>
      <c r="AZ494" s="47">
        <v>81</v>
      </c>
      <c r="BA494" s="47" t="s">
        <v>2642</v>
      </c>
      <c r="BB494" s="47" t="s">
        <v>39</v>
      </c>
    </row>
    <row r="495" spans="1:54" s="145" customFormat="1" ht="36" x14ac:dyDescent="0.25">
      <c r="A495" s="73">
        <v>9001381948</v>
      </c>
      <c r="B495" s="47" t="s">
        <v>2543</v>
      </c>
      <c r="C495" s="144">
        <v>42522</v>
      </c>
      <c r="D495" s="47" t="s">
        <v>62</v>
      </c>
      <c r="E495" s="48" t="s">
        <v>48</v>
      </c>
      <c r="F495" s="48" t="s">
        <v>48</v>
      </c>
      <c r="G495" s="48" t="s">
        <v>48</v>
      </c>
      <c r="H495" s="48" t="s">
        <v>89</v>
      </c>
      <c r="I495" s="47" t="s">
        <v>72</v>
      </c>
      <c r="J495" s="47" t="s">
        <v>37</v>
      </c>
      <c r="K495" s="47" t="s">
        <v>2544</v>
      </c>
      <c r="L495" s="47">
        <v>492869</v>
      </c>
      <c r="M495" s="47" t="s">
        <v>38</v>
      </c>
      <c r="N495" s="69">
        <v>93500</v>
      </c>
      <c r="O495" s="69">
        <v>93500</v>
      </c>
      <c r="P495" s="67">
        <v>0.85</v>
      </c>
      <c r="Q495" s="69">
        <v>110000</v>
      </c>
      <c r="R495" s="47" t="s">
        <v>37</v>
      </c>
      <c r="S495" s="47" t="s">
        <v>43</v>
      </c>
      <c r="T495" s="47" t="s">
        <v>43</v>
      </c>
      <c r="U495" s="69">
        <v>110000</v>
      </c>
      <c r="V495" s="47" t="s">
        <v>51</v>
      </c>
      <c r="W495" s="47" t="s">
        <v>43</v>
      </c>
      <c r="X495" s="47" t="s">
        <v>44</v>
      </c>
      <c r="Y495" s="67">
        <v>5.1400000000000001E-2</v>
      </c>
      <c r="Z495" s="47">
        <v>32</v>
      </c>
      <c r="AA495" s="47">
        <v>29</v>
      </c>
      <c r="AB495" s="47">
        <v>35</v>
      </c>
      <c r="AC495" s="47">
        <v>67</v>
      </c>
      <c r="AD495" s="47">
        <v>64</v>
      </c>
      <c r="AE495" s="47" t="s">
        <v>60</v>
      </c>
      <c r="AF495" s="47" t="s">
        <v>60</v>
      </c>
      <c r="AG495" s="47" t="s">
        <v>37</v>
      </c>
      <c r="AH495" s="47" t="s">
        <v>39</v>
      </c>
      <c r="AI495" s="47" t="s">
        <v>55</v>
      </c>
      <c r="AJ495" s="47" t="s">
        <v>55</v>
      </c>
      <c r="AK495" s="47" t="s">
        <v>164</v>
      </c>
      <c r="AL495" s="47" t="s">
        <v>65</v>
      </c>
      <c r="AM495" s="160">
        <v>49779</v>
      </c>
      <c r="AN495" s="66" t="s">
        <v>45</v>
      </c>
      <c r="AO495" s="160">
        <v>0</v>
      </c>
      <c r="AP495" s="160">
        <v>49779</v>
      </c>
      <c r="AQ495" s="66" t="s">
        <v>37</v>
      </c>
      <c r="AR495" s="47" t="s">
        <v>37</v>
      </c>
      <c r="AS495" s="49" t="s">
        <v>43</v>
      </c>
      <c r="AT495" s="47" t="s">
        <v>41</v>
      </c>
      <c r="AU495" s="47" t="s">
        <v>42</v>
      </c>
      <c r="AV495" s="73">
        <v>3</v>
      </c>
      <c r="AW495" s="47" t="s">
        <v>2545</v>
      </c>
      <c r="AX495" s="47">
        <v>1960</v>
      </c>
      <c r="AY495" s="47" t="s">
        <v>37</v>
      </c>
      <c r="AZ495" s="47" t="s">
        <v>43</v>
      </c>
      <c r="BA495" s="47" t="s">
        <v>2546</v>
      </c>
      <c r="BB495" s="47" t="s">
        <v>39</v>
      </c>
    </row>
    <row r="496" spans="1:54" s="145" customFormat="1" ht="60" x14ac:dyDescent="0.25">
      <c r="A496" s="73">
        <v>9001381950</v>
      </c>
      <c r="B496" s="47" t="s">
        <v>2583</v>
      </c>
      <c r="C496" s="144">
        <v>42522</v>
      </c>
      <c r="D496" s="47" t="s">
        <v>264</v>
      </c>
      <c r="E496" s="48" t="s">
        <v>48</v>
      </c>
      <c r="F496" s="48" t="s">
        <v>48</v>
      </c>
      <c r="G496" s="48" t="s">
        <v>2584</v>
      </c>
      <c r="H496" s="48" t="s">
        <v>48</v>
      </c>
      <c r="I496" s="47" t="s">
        <v>72</v>
      </c>
      <c r="J496" s="47" t="s">
        <v>37</v>
      </c>
      <c r="K496" s="47" t="s">
        <v>2585</v>
      </c>
      <c r="L496" s="47">
        <v>529047</v>
      </c>
      <c r="M496" s="47" t="s">
        <v>38</v>
      </c>
      <c r="N496" s="69">
        <v>100000</v>
      </c>
      <c r="O496" s="69">
        <v>100000</v>
      </c>
      <c r="P496" s="67">
        <v>0.76923070000000004</v>
      </c>
      <c r="Q496" s="69">
        <v>132000</v>
      </c>
      <c r="R496" s="47" t="s">
        <v>37</v>
      </c>
      <c r="S496" s="47" t="s">
        <v>43</v>
      </c>
      <c r="T496" s="47" t="s">
        <v>43</v>
      </c>
      <c r="U496" s="69">
        <v>130000</v>
      </c>
      <c r="V496" s="47" t="s">
        <v>51</v>
      </c>
      <c r="W496" s="66">
        <v>30</v>
      </c>
      <c r="X496" s="47" t="s">
        <v>44</v>
      </c>
      <c r="Y496" s="67">
        <v>4.5900000000000003E-2</v>
      </c>
      <c r="Z496" s="47">
        <v>36</v>
      </c>
      <c r="AA496" s="47">
        <v>35</v>
      </c>
      <c r="AB496" s="47">
        <v>30</v>
      </c>
      <c r="AC496" s="47">
        <v>66</v>
      </c>
      <c r="AD496" s="47">
        <v>65</v>
      </c>
      <c r="AE496" s="47" t="s">
        <v>60</v>
      </c>
      <c r="AF496" s="47" t="s">
        <v>60</v>
      </c>
      <c r="AG496" s="47" t="s">
        <v>37</v>
      </c>
      <c r="AH496" s="47" t="s">
        <v>37</v>
      </c>
      <c r="AI496" s="47" t="s">
        <v>40</v>
      </c>
      <c r="AJ496" s="47" t="s">
        <v>40</v>
      </c>
      <c r="AK496" s="47" t="s">
        <v>50</v>
      </c>
      <c r="AL496" s="47" t="s">
        <v>45</v>
      </c>
      <c r="AM496" s="160">
        <v>22000</v>
      </c>
      <c r="AN496" s="66" t="s">
        <v>45</v>
      </c>
      <c r="AO496" s="160">
        <v>16629.724999999999</v>
      </c>
      <c r="AP496" s="158">
        <v>38629.724999999999</v>
      </c>
      <c r="AQ496" s="66" t="s">
        <v>37</v>
      </c>
      <c r="AR496" s="47" t="s">
        <v>37</v>
      </c>
      <c r="AS496" s="49" t="s">
        <v>43</v>
      </c>
      <c r="AT496" s="47" t="s">
        <v>41</v>
      </c>
      <c r="AU496" s="47" t="s">
        <v>52</v>
      </c>
      <c r="AV496" s="73">
        <v>3</v>
      </c>
      <c r="AW496" s="47" t="s">
        <v>2586</v>
      </c>
      <c r="AX496" s="47">
        <v>1955</v>
      </c>
      <c r="AY496" s="47" t="s">
        <v>37</v>
      </c>
      <c r="AZ496" s="47" t="s">
        <v>43</v>
      </c>
      <c r="BA496" s="47" t="s">
        <v>2587</v>
      </c>
      <c r="BB496" s="47" t="s">
        <v>39</v>
      </c>
    </row>
    <row r="497" spans="1:54" s="145" customFormat="1" ht="72" x14ac:dyDescent="0.25">
      <c r="A497" s="73">
        <v>9001382072</v>
      </c>
      <c r="B497" s="47" t="s">
        <v>2575</v>
      </c>
      <c r="C497" s="144">
        <v>42522</v>
      </c>
      <c r="D497" s="47" t="s">
        <v>62</v>
      </c>
      <c r="E497" s="48" t="s">
        <v>48</v>
      </c>
      <c r="F497" s="48" t="s">
        <v>48</v>
      </c>
      <c r="G497" s="48" t="s">
        <v>48</v>
      </c>
      <c r="H497" s="48" t="s">
        <v>1005</v>
      </c>
      <c r="I497" s="47" t="s">
        <v>191</v>
      </c>
      <c r="J497" s="47" t="s">
        <v>37</v>
      </c>
      <c r="K497" s="47" t="s">
        <v>48</v>
      </c>
      <c r="L497" s="47">
        <v>448284</v>
      </c>
      <c r="M497" s="47" t="s">
        <v>57</v>
      </c>
      <c r="N497" s="69">
        <v>94000</v>
      </c>
      <c r="O497" s="69">
        <v>94999</v>
      </c>
      <c r="P497" s="67">
        <v>0.67856419999999995</v>
      </c>
      <c r="Q497" s="69">
        <v>140000</v>
      </c>
      <c r="R497" s="47" t="s">
        <v>37</v>
      </c>
      <c r="S497" s="47" t="s">
        <v>43</v>
      </c>
      <c r="T497" s="47" t="s">
        <v>43</v>
      </c>
      <c r="U497" s="49" t="s">
        <v>43</v>
      </c>
      <c r="V497" s="47" t="s">
        <v>43</v>
      </c>
      <c r="W497" s="47" t="s">
        <v>43</v>
      </c>
      <c r="X497" s="47" t="s">
        <v>44</v>
      </c>
      <c r="Y497" s="67">
        <v>3.6900000000000002E-2</v>
      </c>
      <c r="Z497" s="47">
        <v>37</v>
      </c>
      <c r="AA497" s="47" t="s">
        <v>43</v>
      </c>
      <c r="AB497" s="47">
        <v>25</v>
      </c>
      <c r="AC497" s="47">
        <v>62</v>
      </c>
      <c r="AD497" s="47" t="s">
        <v>43</v>
      </c>
      <c r="AE497" s="47" t="s">
        <v>53</v>
      </c>
      <c r="AF497" s="47" t="s">
        <v>43</v>
      </c>
      <c r="AG497" s="47" t="s">
        <v>37</v>
      </c>
      <c r="AH497" s="47" t="s">
        <v>43</v>
      </c>
      <c r="AI497" s="47" t="s">
        <v>55</v>
      </c>
      <c r="AJ497" s="47" t="s">
        <v>43</v>
      </c>
      <c r="AK497" s="47" t="s">
        <v>43</v>
      </c>
      <c r="AL497" s="47" t="s">
        <v>45</v>
      </c>
      <c r="AM497" s="160">
        <v>36603</v>
      </c>
      <c r="AN497" s="66" t="s">
        <v>43</v>
      </c>
      <c r="AO497" s="160">
        <v>0</v>
      </c>
      <c r="AP497" s="160">
        <v>36603</v>
      </c>
      <c r="AQ497" s="66" t="s">
        <v>37</v>
      </c>
      <c r="AR497" s="47" t="s">
        <v>37</v>
      </c>
      <c r="AS497" s="49">
        <v>11397</v>
      </c>
      <c r="AT497" s="47" t="s">
        <v>41</v>
      </c>
      <c r="AU497" s="47" t="s">
        <v>52</v>
      </c>
      <c r="AV497" s="74">
        <v>3</v>
      </c>
      <c r="AW497" s="47" t="s">
        <v>2576</v>
      </c>
      <c r="AX497" s="47">
        <v>1955</v>
      </c>
      <c r="AY497" s="47" t="s">
        <v>37</v>
      </c>
      <c r="AZ497" s="47" t="s">
        <v>43</v>
      </c>
      <c r="BA497" s="47" t="s">
        <v>2577</v>
      </c>
      <c r="BB497" s="47" t="s">
        <v>39</v>
      </c>
    </row>
    <row r="498" spans="1:54" s="145" customFormat="1" ht="240" x14ac:dyDescent="0.25">
      <c r="A498" s="73">
        <v>9001382143</v>
      </c>
      <c r="B498" s="47" t="s">
        <v>2297</v>
      </c>
      <c r="C498" s="144">
        <v>42522</v>
      </c>
      <c r="D498" s="47" t="s">
        <v>88</v>
      </c>
      <c r="E498" s="48" t="s">
        <v>2298</v>
      </c>
      <c r="F498" s="48" t="s">
        <v>48</v>
      </c>
      <c r="G498" s="48" t="s">
        <v>2299</v>
      </c>
      <c r="H498" s="48" t="s">
        <v>2300</v>
      </c>
      <c r="I498" s="47" t="s">
        <v>68</v>
      </c>
      <c r="J498" s="47" t="s">
        <v>39</v>
      </c>
      <c r="K498" s="47" t="s">
        <v>2301</v>
      </c>
      <c r="L498" s="47">
        <v>622803</v>
      </c>
      <c r="M498" s="47" t="s">
        <v>57</v>
      </c>
      <c r="N498" s="69">
        <v>131864</v>
      </c>
      <c r="O498" s="69">
        <v>131864</v>
      </c>
      <c r="P498" s="67">
        <v>0.52745600000000004</v>
      </c>
      <c r="Q498" s="69">
        <v>250000</v>
      </c>
      <c r="R498" s="47" t="s">
        <v>37</v>
      </c>
      <c r="S498" s="47" t="s">
        <v>43</v>
      </c>
      <c r="T498" s="47" t="s">
        <v>43</v>
      </c>
      <c r="U498" s="49" t="s">
        <v>43</v>
      </c>
      <c r="V498" s="47" t="s">
        <v>43</v>
      </c>
      <c r="W498" s="47" t="s">
        <v>43</v>
      </c>
      <c r="X498" s="47" t="s">
        <v>44</v>
      </c>
      <c r="Y498" s="67">
        <v>4.0399999999999998E-2</v>
      </c>
      <c r="Z498" s="47">
        <v>64</v>
      </c>
      <c r="AA498" s="47">
        <v>55</v>
      </c>
      <c r="AB498" s="47">
        <v>10</v>
      </c>
      <c r="AC498" s="47">
        <v>74</v>
      </c>
      <c r="AD498" s="47">
        <v>65</v>
      </c>
      <c r="AE498" s="47" t="s">
        <v>53</v>
      </c>
      <c r="AF498" s="47" t="s">
        <v>53</v>
      </c>
      <c r="AG498" s="47" t="s">
        <v>39</v>
      </c>
      <c r="AH498" s="47" t="s">
        <v>43</v>
      </c>
      <c r="AI498" s="47" t="s">
        <v>40</v>
      </c>
      <c r="AJ498" s="47" t="s">
        <v>40</v>
      </c>
      <c r="AK498" s="47" t="s">
        <v>50</v>
      </c>
      <c r="AL498" s="47" t="s">
        <v>45</v>
      </c>
      <c r="AM498" s="160">
        <v>27102</v>
      </c>
      <c r="AN498" s="66" t="s">
        <v>65</v>
      </c>
      <c r="AO498" s="160">
        <v>24333</v>
      </c>
      <c r="AP498" s="158">
        <v>51435</v>
      </c>
      <c r="AQ498" s="66" t="s">
        <v>37</v>
      </c>
      <c r="AR498" s="47" t="s">
        <v>37</v>
      </c>
      <c r="AS498" s="49">
        <v>16133</v>
      </c>
      <c r="AT498" s="47" t="s">
        <v>41</v>
      </c>
      <c r="AU498" s="47" t="s">
        <v>52</v>
      </c>
      <c r="AV498" s="74">
        <v>3</v>
      </c>
      <c r="AW498" s="47" t="s">
        <v>2302</v>
      </c>
      <c r="AX498" s="47">
        <v>1906</v>
      </c>
      <c r="AY498" s="47" t="s">
        <v>37</v>
      </c>
      <c r="AZ498" s="47" t="s">
        <v>43</v>
      </c>
      <c r="BA498" s="47" t="s">
        <v>2303</v>
      </c>
      <c r="BB498" s="47" t="s">
        <v>39</v>
      </c>
    </row>
    <row r="499" spans="1:54" s="145" customFormat="1" ht="60" x14ac:dyDescent="0.25">
      <c r="A499" s="73">
        <v>9001382148</v>
      </c>
      <c r="B499" s="47" t="s">
        <v>2670</v>
      </c>
      <c r="C499" s="144">
        <v>42522</v>
      </c>
      <c r="D499" s="47" t="s">
        <v>62</v>
      </c>
      <c r="E499" s="48" t="s">
        <v>48</v>
      </c>
      <c r="F499" s="48" t="s">
        <v>48</v>
      </c>
      <c r="G499" s="48" t="s">
        <v>48</v>
      </c>
      <c r="H499" s="48" t="s">
        <v>2671</v>
      </c>
      <c r="I499" s="47" t="s">
        <v>81</v>
      </c>
      <c r="J499" s="47" t="s">
        <v>37</v>
      </c>
      <c r="K499" s="47" t="s">
        <v>2672</v>
      </c>
      <c r="L499" s="47">
        <v>458223</v>
      </c>
      <c r="M499" s="47" t="s">
        <v>38</v>
      </c>
      <c r="N499" s="69">
        <v>181475</v>
      </c>
      <c r="O499" s="69">
        <v>181475</v>
      </c>
      <c r="P499" s="67">
        <v>0.85</v>
      </c>
      <c r="Q499" s="69">
        <v>213500</v>
      </c>
      <c r="R499" s="47" t="s">
        <v>37</v>
      </c>
      <c r="S499" s="47" t="s">
        <v>43</v>
      </c>
      <c r="T499" s="47" t="s">
        <v>43</v>
      </c>
      <c r="U499" s="69">
        <v>213500</v>
      </c>
      <c r="V499" s="47" t="s">
        <v>51</v>
      </c>
      <c r="W499" s="66">
        <v>12532</v>
      </c>
      <c r="X499" s="47" t="s">
        <v>44</v>
      </c>
      <c r="Y499" s="67">
        <v>5.1400000000000001E-2</v>
      </c>
      <c r="Z499" s="47">
        <v>38</v>
      </c>
      <c r="AA499" s="47">
        <v>28</v>
      </c>
      <c r="AB499" s="47">
        <v>31</v>
      </c>
      <c r="AC499" s="47">
        <v>69</v>
      </c>
      <c r="AD499" s="47">
        <v>59</v>
      </c>
      <c r="AE499" s="47" t="s">
        <v>60</v>
      </c>
      <c r="AF499" s="47" t="s">
        <v>60</v>
      </c>
      <c r="AG499" s="47" t="s">
        <v>37</v>
      </c>
      <c r="AH499" s="47" t="s">
        <v>39</v>
      </c>
      <c r="AI499" s="47" t="s">
        <v>55</v>
      </c>
      <c r="AJ499" s="47" t="s">
        <v>55</v>
      </c>
      <c r="AK499" s="47" t="s">
        <v>164</v>
      </c>
      <c r="AL499" s="47" t="s">
        <v>45</v>
      </c>
      <c r="AM499" s="160">
        <v>28000</v>
      </c>
      <c r="AN499" s="66" t="s">
        <v>45</v>
      </c>
      <c r="AO499" s="160">
        <v>17034</v>
      </c>
      <c r="AP499" s="158">
        <v>45034</v>
      </c>
      <c r="AQ499" s="66" t="s">
        <v>37</v>
      </c>
      <c r="AR499" s="47" t="s">
        <v>37</v>
      </c>
      <c r="AS499" s="49" t="s">
        <v>43</v>
      </c>
      <c r="AT499" s="47" t="s">
        <v>41</v>
      </c>
      <c r="AU499" s="47" t="s">
        <v>52</v>
      </c>
      <c r="AV499" s="73">
        <v>2</v>
      </c>
      <c r="AW499" s="47" t="s">
        <v>2673</v>
      </c>
      <c r="AX499" s="47">
        <v>1750</v>
      </c>
      <c r="AY499" s="47" t="s">
        <v>37</v>
      </c>
      <c r="AZ499" s="47" t="s">
        <v>43</v>
      </c>
      <c r="BA499" s="47" t="s">
        <v>2674</v>
      </c>
      <c r="BB499" s="47" t="s">
        <v>39</v>
      </c>
    </row>
    <row r="500" spans="1:54" s="145" customFormat="1" ht="48" x14ac:dyDescent="0.25">
      <c r="A500" s="73">
        <v>9001382370</v>
      </c>
      <c r="B500" s="47" t="s">
        <v>2382</v>
      </c>
      <c r="C500" s="144">
        <v>42522</v>
      </c>
      <c r="D500" s="47" t="s">
        <v>62</v>
      </c>
      <c r="E500" s="48" t="s">
        <v>48</v>
      </c>
      <c r="F500" s="48" t="s">
        <v>48</v>
      </c>
      <c r="G500" s="48" t="s">
        <v>48</v>
      </c>
      <c r="H500" s="48" t="s">
        <v>48</v>
      </c>
      <c r="I500" s="47" t="s">
        <v>72</v>
      </c>
      <c r="J500" s="47" t="s">
        <v>37</v>
      </c>
      <c r="K500" s="47" t="s">
        <v>2383</v>
      </c>
      <c r="L500" s="47">
        <v>602230</v>
      </c>
      <c r="M500" s="47" t="s">
        <v>57</v>
      </c>
      <c r="N500" s="69">
        <v>150500</v>
      </c>
      <c r="O500" s="69">
        <v>152499</v>
      </c>
      <c r="P500" s="67">
        <v>0.80262630000000001</v>
      </c>
      <c r="Q500" s="69">
        <v>190000</v>
      </c>
      <c r="R500" s="47" t="s">
        <v>39</v>
      </c>
      <c r="S500" s="47" t="s">
        <v>78</v>
      </c>
      <c r="T500" s="68">
        <v>1.2518777999999999</v>
      </c>
      <c r="U500" s="49" t="s">
        <v>43</v>
      </c>
      <c r="V500" s="47" t="s">
        <v>43</v>
      </c>
      <c r="W500" s="47" t="s">
        <v>43</v>
      </c>
      <c r="X500" s="47" t="s">
        <v>77</v>
      </c>
      <c r="Y500" s="67">
        <v>5.1400000000000001E-2</v>
      </c>
      <c r="Z500" s="47">
        <v>34</v>
      </c>
      <c r="AA500" s="47" t="s">
        <v>43</v>
      </c>
      <c r="AB500" s="47">
        <v>20</v>
      </c>
      <c r="AC500" s="47">
        <v>54</v>
      </c>
      <c r="AD500" s="47" t="s">
        <v>43</v>
      </c>
      <c r="AE500" s="47" t="s">
        <v>53</v>
      </c>
      <c r="AF500" s="47" t="s">
        <v>43</v>
      </c>
      <c r="AG500" s="47" t="s">
        <v>43</v>
      </c>
      <c r="AH500" s="47" t="s">
        <v>43</v>
      </c>
      <c r="AI500" s="47" t="s">
        <v>40</v>
      </c>
      <c r="AJ500" s="47" t="s">
        <v>43</v>
      </c>
      <c r="AK500" s="47" t="s">
        <v>43</v>
      </c>
      <c r="AL500" s="47" t="s">
        <v>43</v>
      </c>
      <c r="AM500" s="160">
        <v>0</v>
      </c>
      <c r="AN500" s="47" t="s">
        <v>43</v>
      </c>
      <c r="AO500" s="160">
        <v>0</v>
      </c>
      <c r="AP500" s="160">
        <v>0</v>
      </c>
      <c r="AQ500" s="47" t="s">
        <v>37</v>
      </c>
      <c r="AR500" s="47" t="s">
        <v>37</v>
      </c>
      <c r="AS500" s="49">
        <v>0</v>
      </c>
      <c r="AT500" s="47" t="s">
        <v>75</v>
      </c>
      <c r="AU500" s="47" t="s">
        <v>76</v>
      </c>
      <c r="AV500" s="73">
        <v>2</v>
      </c>
      <c r="AW500" s="47" t="s">
        <v>2384</v>
      </c>
      <c r="AX500" s="47">
        <v>2005</v>
      </c>
      <c r="AY500" s="47" t="s">
        <v>39</v>
      </c>
      <c r="AZ500" s="47">
        <v>114</v>
      </c>
      <c r="BA500" s="47" t="s">
        <v>2385</v>
      </c>
      <c r="BB500" s="47" t="s">
        <v>39</v>
      </c>
    </row>
    <row r="501" spans="1:54" s="145" customFormat="1" ht="24" x14ac:dyDescent="0.25">
      <c r="A501" s="73">
        <v>9001382457</v>
      </c>
      <c r="B501" s="47" t="s">
        <v>2414</v>
      </c>
      <c r="C501" s="144">
        <v>42522</v>
      </c>
      <c r="D501" s="47" t="s">
        <v>62</v>
      </c>
      <c r="E501" s="48" t="s">
        <v>48</v>
      </c>
      <c r="F501" s="48" t="s">
        <v>48</v>
      </c>
      <c r="G501" s="48" t="s">
        <v>48</v>
      </c>
      <c r="H501" s="48" t="s">
        <v>48</v>
      </c>
      <c r="I501" s="47" t="s">
        <v>213</v>
      </c>
      <c r="J501" s="47" t="s">
        <v>37</v>
      </c>
      <c r="K501" s="47" t="s">
        <v>2415</v>
      </c>
      <c r="L501" s="47">
        <v>585328</v>
      </c>
      <c r="M501" s="47" t="s">
        <v>38</v>
      </c>
      <c r="N501" s="69">
        <v>153000</v>
      </c>
      <c r="O501" s="69">
        <v>153000</v>
      </c>
      <c r="P501" s="67">
        <v>0.85</v>
      </c>
      <c r="Q501" s="69">
        <v>180000</v>
      </c>
      <c r="R501" s="47" t="s">
        <v>37</v>
      </c>
      <c r="S501" s="47" t="s">
        <v>43</v>
      </c>
      <c r="T501" s="47" t="s">
        <v>43</v>
      </c>
      <c r="U501" s="69">
        <v>180000</v>
      </c>
      <c r="V501" s="47" t="s">
        <v>51</v>
      </c>
      <c r="W501" s="66">
        <v>27000</v>
      </c>
      <c r="X501" s="47" t="s">
        <v>44</v>
      </c>
      <c r="Y501" s="67">
        <v>5.1400000000000001E-2</v>
      </c>
      <c r="Z501" s="47">
        <v>37</v>
      </c>
      <c r="AA501" s="47">
        <v>35</v>
      </c>
      <c r="AB501" s="47">
        <v>30</v>
      </c>
      <c r="AC501" s="47">
        <v>67</v>
      </c>
      <c r="AD501" s="47">
        <v>65</v>
      </c>
      <c r="AE501" s="47" t="s">
        <v>49</v>
      </c>
      <c r="AF501" s="47" t="s">
        <v>49</v>
      </c>
      <c r="AG501" s="47" t="s">
        <v>37</v>
      </c>
      <c r="AH501" s="47" t="s">
        <v>39</v>
      </c>
      <c r="AI501" s="47" t="s">
        <v>40</v>
      </c>
      <c r="AJ501" s="47" t="s">
        <v>40</v>
      </c>
      <c r="AK501" s="47" t="s">
        <v>50</v>
      </c>
      <c r="AL501" s="47" t="s">
        <v>65</v>
      </c>
      <c r="AM501" s="160">
        <v>17935</v>
      </c>
      <c r="AN501" s="66" t="s">
        <v>45</v>
      </c>
      <c r="AO501" s="160">
        <v>27350</v>
      </c>
      <c r="AP501" s="158">
        <v>45285</v>
      </c>
      <c r="AQ501" s="66" t="s">
        <v>37</v>
      </c>
      <c r="AR501" s="47" t="s">
        <v>37</v>
      </c>
      <c r="AS501" s="49" t="s">
        <v>43</v>
      </c>
      <c r="AT501" s="47" t="s">
        <v>41</v>
      </c>
      <c r="AU501" s="47" t="s">
        <v>52</v>
      </c>
      <c r="AV501" s="73">
        <v>3</v>
      </c>
      <c r="AW501" s="47" t="s">
        <v>2416</v>
      </c>
      <c r="AX501" s="47">
        <v>2014</v>
      </c>
      <c r="AY501" s="47" t="s">
        <v>37</v>
      </c>
      <c r="AZ501" s="47" t="s">
        <v>43</v>
      </c>
      <c r="BA501" s="47" t="s">
        <v>2417</v>
      </c>
      <c r="BB501" s="47" t="s">
        <v>39</v>
      </c>
    </row>
    <row r="502" spans="1:54" s="145" customFormat="1" ht="96" x14ac:dyDescent="0.25">
      <c r="A502" s="73">
        <v>9001382620</v>
      </c>
      <c r="B502" s="47" t="s">
        <v>2643</v>
      </c>
      <c r="C502" s="144">
        <v>42522</v>
      </c>
      <c r="D502" s="47" t="s">
        <v>264</v>
      </c>
      <c r="E502" s="48" t="s">
        <v>48</v>
      </c>
      <c r="F502" s="48" t="s">
        <v>48</v>
      </c>
      <c r="G502" s="48" t="s">
        <v>2644</v>
      </c>
      <c r="H502" s="48" t="s">
        <v>2645</v>
      </c>
      <c r="I502" s="47" t="s">
        <v>700</v>
      </c>
      <c r="J502" s="47" t="s">
        <v>37</v>
      </c>
      <c r="K502" s="47" t="s">
        <v>2646</v>
      </c>
      <c r="L502" s="47">
        <v>194018</v>
      </c>
      <c r="M502" s="47" t="s">
        <v>38</v>
      </c>
      <c r="N502" s="69">
        <v>156800</v>
      </c>
      <c r="O502" s="69">
        <v>156800</v>
      </c>
      <c r="P502" s="67">
        <v>0.8</v>
      </c>
      <c r="Q502" s="69">
        <v>196000</v>
      </c>
      <c r="R502" s="47" t="s">
        <v>37</v>
      </c>
      <c r="S502" s="47" t="s">
        <v>43</v>
      </c>
      <c r="T502" s="47" t="s">
        <v>43</v>
      </c>
      <c r="U502" s="69">
        <v>196000</v>
      </c>
      <c r="V502" s="47" t="s">
        <v>51</v>
      </c>
      <c r="W502" s="66">
        <v>39200</v>
      </c>
      <c r="X502" s="47" t="s">
        <v>44</v>
      </c>
      <c r="Y502" s="67">
        <v>4.8399999999999999E-2</v>
      </c>
      <c r="Z502" s="47">
        <v>34</v>
      </c>
      <c r="AA502" s="47">
        <v>34</v>
      </c>
      <c r="AB502" s="47">
        <v>33</v>
      </c>
      <c r="AC502" s="47">
        <v>67</v>
      </c>
      <c r="AD502" s="47">
        <v>67</v>
      </c>
      <c r="AE502" s="47" t="s">
        <v>49</v>
      </c>
      <c r="AF502" s="47" t="s">
        <v>49</v>
      </c>
      <c r="AG502" s="47" t="s">
        <v>37</v>
      </c>
      <c r="AH502" s="47" t="s">
        <v>39</v>
      </c>
      <c r="AI502" s="47" t="s">
        <v>55</v>
      </c>
      <c r="AJ502" s="47" t="s">
        <v>55</v>
      </c>
      <c r="AK502" s="47" t="s">
        <v>164</v>
      </c>
      <c r="AL502" s="47" t="s">
        <v>45</v>
      </c>
      <c r="AM502" s="160">
        <v>44475.5</v>
      </c>
      <c r="AN502" s="66" t="s">
        <v>45</v>
      </c>
      <c r="AO502" s="160">
        <v>11080</v>
      </c>
      <c r="AP502" s="158">
        <v>55555.5</v>
      </c>
      <c r="AQ502" s="66" t="s">
        <v>37</v>
      </c>
      <c r="AR502" s="47" t="s">
        <v>37</v>
      </c>
      <c r="AS502" s="49" t="s">
        <v>43</v>
      </c>
      <c r="AT502" s="47" t="s">
        <v>41</v>
      </c>
      <c r="AU502" s="47" t="s">
        <v>42</v>
      </c>
      <c r="AV502" s="73">
        <v>3</v>
      </c>
      <c r="AW502" s="47" t="s">
        <v>2647</v>
      </c>
      <c r="AX502" s="47">
        <v>1968</v>
      </c>
      <c r="AY502" s="47" t="s">
        <v>37</v>
      </c>
      <c r="AZ502" s="47" t="s">
        <v>43</v>
      </c>
      <c r="BA502" s="47" t="s">
        <v>2648</v>
      </c>
      <c r="BB502" s="47" t="s">
        <v>39</v>
      </c>
    </row>
    <row r="503" spans="1:54" s="145" customFormat="1" ht="48" x14ac:dyDescent="0.25">
      <c r="A503" s="73">
        <v>9001382639</v>
      </c>
      <c r="B503" s="47" t="s">
        <v>2470</v>
      </c>
      <c r="C503" s="144">
        <v>42522</v>
      </c>
      <c r="D503" s="47" t="s">
        <v>264</v>
      </c>
      <c r="E503" s="48" t="s">
        <v>48</v>
      </c>
      <c r="F503" s="48" t="s">
        <v>48</v>
      </c>
      <c r="G503" s="48" t="s">
        <v>2471</v>
      </c>
      <c r="H503" s="48" t="s">
        <v>2472</v>
      </c>
      <c r="I503" s="47" t="s">
        <v>213</v>
      </c>
      <c r="J503" s="47" t="s">
        <v>37</v>
      </c>
      <c r="K503" s="47" t="s">
        <v>2473</v>
      </c>
      <c r="L503" s="47">
        <v>437275</v>
      </c>
      <c r="M503" s="47" t="s">
        <v>38</v>
      </c>
      <c r="N503" s="69">
        <v>105000</v>
      </c>
      <c r="O503" s="69">
        <v>105000</v>
      </c>
      <c r="P503" s="67">
        <v>0.81395340000000005</v>
      </c>
      <c r="Q503" s="69">
        <v>129000</v>
      </c>
      <c r="R503" s="47" t="s">
        <v>37</v>
      </c>
      <c r="S503" s="47" t="s">
        <v>43</v>
      </c>
      <c r="T503" s="47" t="s">
        <v>43</v>
      </c>
      <c r="U503" s="69">
        <v>129000</v>
      </c>
      <c r="V503" s="47" t="s">
        <v>51</v>
      </c>
      <c r="W503" s="66">
        <v>9000</v>
      </c>
      <c r="X503" s="47" t="s">
        <v>44</v>
      </c>
      <c r="Y503" s="67">
        <v>5.1400000000000001E-2</v>
      </c>
      <c r="Z503" s="47">
        <v>29</v>
      </c>
      <c r="AA503" s="47">
        <v>25</v>
      </c>
      <c r="AB503" s="47">
        <v>30</v>
      </c>
      <c r="AC503" s="47">
        <v>59</v>
      </c>
      <c r="AD503" s="47">
        <v>55</v>
      </c>
      <c r="AE503" s="47" t="s">
        <v>2474</v>
      </c>
      <c r="AF503" s="47" t="s">
        <v>2474</v>
      </c>
      <c r="AG503" s="47" t="s">
        <v>37</v>
      </c>
      <c r="AH503" s="47" t="s">
        <v>39</v>
      </c>
      <c r="AI503" s="47" t="s">
        <v>55</v>
      </c>
      <c r="AJ503" s="47" t="s">
        <v>55</v>
      </c>
      <c r="AK503" s="47" t="s">
        <v>164</v>
      </c>
      <c r="AL503" s="47" t="s">
        <v>45</v>
      </c>
      <c r="AM503" s="160">
        <v>22311</v>
      </c>
      <c r="AN503" s="66" t="s">
        <v>45</v>
      </c>
      <c r="AO503" s="160">
        <v>10431.030000000001</v>
      </c>
      <c r="AP503" s="158">
        <v>32742.03</v>
      </c>
      <c r="AQ503" s="66" t="s">
        <v>37</v>
      </c>
      <c r="AR503" s="47" t="s">
        <v>37</v>
      </c>
      <c r="AS503" s="49" t="s">
        <v>43</v>
      </c>
      <c r="AT503" s="47" t="s">
        <v>41</v>
      </c>
      <c r="AU503" s="47" t="s">
        <v>42</v>
      </c>
      <c r="AV503" s="73">
        <v>3</v>
      </c>
      <c r="AW503" s="47" t="s">
        <v>2475</v>
      </c>
      <c r="AX503" s="47">
        <v>1941</v>
      </c>
      <c r="AY503" s="47" t="s">
        <v>37</v>
      </c>
      <c r="AZ503" s="47" t="s">
        <v>43</v>
      </c>
      <c r="BA503" s="47" t="s">
        <v>2476</v>
      </c>
      <c r="BB503" s="47" t="s">
        <v>39</v>
      </c>
    </row>
    <row r="504" spans="1:54" s="145" customFormat="1" ht="36" x14ac:dyDescent="0.25">
      <c r="A504" s="73">
        <v>9001382656</v>
      </c>
      <c r="B504" s="47" t="s">
        <v>2649</v>
      </c>
      <c r="C504" s="144">
        <v>42522</v>
      </c>
      <c r="D504" s="47" t="s">
        <v>62</v>
      </c>
      <c r="E504" s="48" t="s">
        <v>48</v>
      </c>
      <c r="F504" s="48" t="s">
        <v>48</v>
      </c>
      <c r="G504" s="48" t="s">
        <v>48</v>
      </c>
      <c r="H504" s="48" t="s">
        <v>89</v>
      </c>
      <c r="I504" s="47" t="s">
        <v>191</v>
      </c>
      <c r="J504" s="47" t="s">
        <v>37</v>
      </c>
      <c r="K504" s="47" t="s">
        <v>2650</v>
      </c>
      <c r="L504" s="47">
        <v>300024</v>
      </c>
      <c r="M504" s="47" t="s">
        <v>57</v>
      </c>
      <c r="N504" s="69">
        <v>115000</v>
      </c>
      <c r="O504" s="69">
        <v>115000</v>
      </c>
      <c r="P504" s="67">
        <v>0.74193540000000002</v>
      </c>
      <c r="Q504" s="69">
        <v>155000</v>
      </c>
      <c r="R504" s="47" t="s">
        <v>37</v>
      </c>
      <c r="S504" s="47" t="s">
        <v>43</v>
      </c>
      <c r="T504" s="47" t="s">
        <v>43</v>
      </c>
      <c r="U504" s="49" t="s">
        <v>43</v>
      </c>
      <c r="V504" s="47" t="s">
        <v>43</v>
      </c>
      <c r="W504" s="47" t="s">
        <v>43</v>
      </c>
      <c r="X504" s="47" t="s">
        <v>44</v>
      </c>
      <c r="Y504" s="67">
        <v>4.1399999999999999E-2</v>
      </c>
      <c r="Z504" s="47">
        <v>41</v>
      </c>
      <c r="AA504" s="47">
        <v>40</v>
      </c>
      <c r="AB504" s="47">
        <v>25</v>
      </c>
      <c r="AC504" s="47">
        <v>66</v>
      </c>
      <c r="AD504" s="47">
        <v>65</v>
      </c>
      <c r="AE504" s="47" t="s">
        <v>53</v>
      </c>
      <c r="AF504" s="47" t="s">
        <v>53</v>
      </c>
      <c r="AG504" s="47" t="s">
        <v>37</v>
      </c>
      <c r="AH504" s="47" t="s">
        <v>43</v>
      </c>
      <c r="AI504" s="47" t="s">
        <v>40</v>
      </c>
      <c r="AJ504" s="47" t="s">
        <v>40</v>
      </c>
      <c r="AK504" s="47" t="s">
        <v>50</v>
      </c>
      <c r="AL504" s="47" t="s">
        <v>45</v>
      </c>
      <c r="AM504" s="160">
        <v>27537</v>
      </c>
      <c r="AN504" s="66" t="s">
        <v>46</v>
      </c>
      <c r="AO504" s="160">
        <v>10307</v>
      </c>
      <c r="AP504" s="158">
        <v>37844</v>
      </c>
      <c r="AQ504" s="66" t="s">
        <v>37</v>
      </c>
      <c r="AR504" s="47" t="s">
        <v>37</v>
      </c>
      <c r="AS504" s="49" t="s">
        <v>43</v>
      </c>
      <c r="AT504" s="47" t="s">
        <v>41</v>
      </c>
      <c r="AU504" s="47" t="s">
        <v>42</v>
      </c>
      <c r="AV504" s="73">
        <v>3</v>
      </c>
      <c r="AW504" s="47" t="s">
        <v>2651</v>
      </c>
      <c r="AX504" s="47">
        <v>1901</v>
      </c>
      <c r="AY504" s="47" t="s">
        <v>37</v>
      </c>
      <c r="AZ504" s="47" t="s">
        <v>43</v>
      </c>
      <c r="BA504" s="47" t="s">
        <v>2652</v>
      </c>
      <c r="BB504" s="47" t="s">
        <v>39</v>
      </c>
    </row>
    <row r="505" spans="1:54" s="145" customFormat="1" ht="240" x14ac:dyDescent="0.25">
      <c r="A505" s="73">
        <v>9001382669</v>
      </c>
      <c r="B505" s="47" t="s">
        <v>2719</v>
      </c>
      <c r="C505" s="144">
        <v>42522</v>
      </c>
      <c r="D505" s="47" t="s">
        <v>264</v>
      </c>
      <c r="E505" s="48" t="s">
        <v>48</v>
      </c>
      <c r="F505" s="48" t="s">
        <v>48</v>
      </c>
      <c r="G505" s="48" t="s">
        <v>2720</v>
      </c>
      <c r="H505" s="48" t="s">
        <v>91</v>
      </c>
      <c r="I505" s="47" t="s">
        <v>798</v>
      </c>
      <c r="J505" s="47" t="s">
        <v>37</v>
      </c>
      <c r="K505" s="47" t="s">
        <v>2721</v>
      </c>
      <c r="L505" s="47">
        <v>230789</v>
      </c>
      <c r="M505" s="47" t="s">
        <v>38</v>
      </c>
      <c r="N505" s="69">
        <v>259250</v>
      </c>
      <c r="O505" s="69">
        <v>260549</v>
      </c>
      <c r="P505" s="67">
        <v>0.85425899999999999</v>
      </c>
      <c r="Q505" s="69">
        <v>305000</v>
      </c>
      <c r="R505" s="47" t="s">
        <v>37</v>
      </c>
      <c r="S505" s="47" t="s">
        <v>43</v>
      </c>
      <c r="T505" s="47" t="s">
        <v>43</v>
      </c>
      <c r="U505" s="69">
        <v>305000</v>
      </c>
      <c r="V505" s="47" t="s">
        <v>51</v>
      </c>
      <c r="W505" s="66">
        <v>45750</v>
      </c>
      <c r="X505" s="47" t="s">
        <v>44</v>
      </c>
      <c r="Y505" s="67">
        <v>4.7399999999999998E-2</v>
      </c>
      <c r="Z505" s="47">
        <v>33</v>
      </c>
      <c r="AA505" s="47">
        <v>35</v>
      </c>
      <c r="AB505" s="47">
        <v>36</v>
      </c>
      <c r="AC505" s="47">
        <v>69</v>
      </c>
      <c r="AD505" s="47">
        <v>71</v>
      </c>
      <c r="AE505" s="47" t="s">
        <v>49</v>
      </c>
      <c r="AF505" s="47" t="s">
        <v>49</v>
      </c>
      <c r="AG505" s="47" t="s">
        <v>37</v>
      </c>
      <c r="AH505" s="47" t="s">
        <v>39</v>
      </c>
      <c r="AI505" s="47" t="s">
        <v>55</v>
      </c>
      <c r="AJ505" s="47" t="s">
        <v>55</v>
      </c>
      <c r="AK505" s="47" t="s">
        <v>164</v>
      </c>
      <c r="AL505" s="47" t="s">
        <v>65</v>
      </c>
      <c r="AM505" s="160">
        <v>54501</v>
      </c>
      <c r="AN505" s="66" t="s">
        <v>45</v>
      </c>
      <c r="AO505" s="160">
        <v>10801</v>
      </c>
      <c r="AP505" s="158">
        <v>65302</v>
      </c>
      <c r="AQ505" s="66" t="s">
        <v>37</v>
      </c>
      <c r="AR505" s="47" t="s">
        <v>37</v>
      </c>
      <c r="AS505" s="49" t="s">
        <v>43</v>
      </c>
      <c r="AT505" s="47" t="s">
        <v>41</v>
      </c>
      <c r="AU505" s="47" t="s">
        <v>58</v>
      </c>
      <c r="AV505" s="73">
        <v>5</v>
      </c>
      <c r="AW505" s="47" t="s">
        <v>2722</v>
      </c>
      <c r="AX505" s="47">
        <v>1938</v>
      </c>
      <c r="AY505" s="47" t="s">
        <v>37</v>
      </c>
      <c r="AZ505" s="47" t="s">
        <v>43</v>
      </c>
      <c r="BA505" s="47" t="s">
        <v>2723</v>
      </c>
      <c r="BB505" s="47" t="s">
        <v>39</v>
      </c>
    </row>
    <row r="506" spans="1:54" s="145" customFormat="1" ht="36" x14ac:dyDescent="0.25">
      <c r="A506" s="73">
        <v>9001382840</v>
      </c>
      <c r="B506" s="47" t="s">
        <v>2539</v>
      </c>
      <c r="C506" s="144">
        <v>42522</v>
      </c>
      <c r="D506" s="47" t="s">
        <v>62</v>
      </c>
      <c r="E506" s="48" t="s">
        <v>48</v>
      </c>
      <c r="F506" s="48" t="s">
        <v>48</v>
      </c>
      <c r="G506" s="48" t="s">
        <v>48</v>
      </c>
      <c r="H506" s="48" t="s">
        <v>48</v>
      </c>
      <c r="I506" s="47" t="s">
        <v>213</v>
      </c>
      <c r="J506" s="47" t="s">
        <v>37</v>
      </c>
      <c r="K506" s="47" t="s">
        <v>2540</v>
      </c>
      <c r="L506" s="47">
        <v>300629</v>
      </c>
      <c r="M506" s="47" t="s">
        <v>38</v>
      </c>
      <c r="N506" s="69">
        <v>119500</v>
      </c>
      <c r="O506" s="69">
        <v>119500</v>
      </c>
      <c r="P506" s="67">
        <v>0.82413789999999998</v>
      </c>
      <c r="Q506" s="69">
        <v>145000</v>
      </c>
      <c r="R506" s="47" t="s">
        <v>37</v>
      </c>
      <c r="S506" s="47" t="s">
        <v>43</v>
      </c>
      <c r="T506" s="47" t="s">
        <v>43</v>
      </c>
      <c r="U506" s="69">
        <v>145000</v>
      </c>
      <c r="V506" s="47" t="s">
        <v>51</v>
      </c>
      <c r="W506" s="66">
        <v>8100</v>
      </c>
      <c r="X506" s="47" t="s">
        <v>44</v>
      </c>
      <c r="Y506" s="67">
        <v>5.1400000000000001E-2</v>
      </c>
      <c r="Z506" s="47">
        <v>44</v>
      </c>
      <c r="AA506" s="47">
        <v>50</v>
      </c>
      <c r="AB506" s="47">
        <v>17</v>
      </c>
      <c r="AC506" s="47">
        <v>61</v>
      </c>
      <c r="AD506" s="47">
        <v>67</v>
      </c>
      <c r="AE506" s="47" t="s">
        <v>49</v>
      </c>
      <c r="AF506" s="47" t="s">
        <v>49</v>
      </c>
      <c r="AG506" s="47" t="s">
        <v>37</v>
      </c>
      <c r="AH506" s="47" t="s">
        <v>39</v>
      </c>
      <c r="AI506" s="47" t="s">
        <v>40</v>
      </c>
      <c r="AJ506" s="47" t="s">
        <v>40</v>
      </c>
      <c r="AK506" s="47" t="s">
        <v>50</v>
      </c>
      <c r="AL506" s="47" t="s">
        <v>45</v>
      </c>
      <c r="AM506" s="160">
        <v>19554</v>
      </c>
      <c r="AN506" s="66" t="s">
        <v>45</v>
      </c>
      <c r="AO506" s="160">
        <v>15496</v>
      </c>
      <c r="AP506" s="158">
        <v>35050</v>
      </c>
      <c r="AQ506" s="66" t="s">
        <v>37</v>
      </c>
      <c r="AR506" s="47" t="s">
        <v>37</v>
      </c>
      <c r="AS506" s="49" t="s">
        <v>43</v>
      </c>
      <c r="AT506" s="47" t="s">
        <v>41</v>
      </c>
      <c r="AU506" s="47" t="s">
        <v>42</v>
      </c>
      <c r="AV506" s="73">
        <v>1</v>
      </c>
      <c r="AW506" s="47" t="s">
        <v>2541</v>
      </c>
      <c r="AX506" s="47">
        <v>1985</v>
      </c>
      <c r="AY506" s="47" t="s">
        <v>37</v>
      </c>
      <c r="AZ506" s="47" t="s">
        <v>43</v>
      </c>
      <c r="BA506" s="47" t="s">
        <v>2542</v>
      </c>
      <c r="BB506" s="47" t="s">
        <v>39</v>
      </c>
    </row>
    <row r="507" spans="1:54" s="145" customFormat="1" ht="36" x14ac:dyDescent="0.25">
      <c r="A507" s="73">
        <v>9001382964</v>
      </c>
      <c r="B507" s="47" t="s">
        <v>2658</v>
      </c>
      <c r="C507" s="144">
        <v>42522</v>
      </c>
      <c r="D507" s="47" t="s">
        <v>62</v>
      </c>
      <c r="E507" s="48" t="s">
        <v>48</v>
      </c>
      <c r="F507" s="48" t="s">
        <v>48</v>
      </c>
      <c r="G507" s="48" t="s">
        <v>48</v>
      </c>
      <c r="H507" s="48" t="s">
        <v>48</v>
      </c>
      <c r="I507" s="47" t="s">
        <v>1046</v>
      </c>
      <c r="J507" s="47" t="s">
        <v>37</v>
      </c>
      <c r="K507" s="47" t="s">
        <v>48</v>
      </c>
      <c r="L507" s="47">
        <v>627742</v>
      </c>
      <c r="M507" s="47" t="s">
        <v>57</v>
      </c>
      <c r="N507" s="69">
        <v>64000</v>
      </c>
      <c r="O507" s="69">
        <v>65280</v>
      </c>
      <c r="P507" s="67">
        <v>0.5934545</v>
      </c>
      <c r="Q507" s="69">
        <v>110000</v>
      </c>
      <c r="R507" s="47" t="s">
        <v>39</v>
      </c>
      <c r="S507" s="47" t="s">
        <v>78</v>
      </c>
      <c r="T507" s="68">
        <v>1.4622326000000001</v>
      </c>
      <c r="U507" s="49" t="s">
        <v>43</v>
      </c>
      <c r="V507" s="47" t="s">
        <v>43</v>
      </c>
      <c r="W507" s="47" t="s">
        <v>43</v>
      </c>
      <c r="X507" s="47" t="s">
        <v>77</v>
      </c>
      <c r="Y507" s="67">
        <v>4.1399999999999999E-2</v>
      </c>
      <c r="Z507" s="47">
        <v>38</v>
      </c>
      <c r="AA507" s="47" t="s">
        <v>43</v>
      </c>
      <c r="AB507" s="47">
        <v>25</v>
      </c>
      <c r="AC507" s="47">
        <v>63</v>
      </c>
      <c r="AD507" s="47" t="s">
        <v>43</v>
      </c>
      <c r="AE507" s="47" t="s">
        <v>53</v>
      </c>
      <c r="AF507" s="47" t="s">
        <v>43</v>
      </c>
      <c r="AG507" s="47" t="s">
        <v>43</v>
      </c>
      <c r="AH507" s="47" t="s">
        <v>43</v>
      </c>
      <c r="AI507" s="47" t="s">
        <v>55</v>
      </c>
      <c r="AJ507" s="47" t="s">
        <v>43</v>
      </c>
      <c r="AK507" s="47" t="s">
        <v>43</v>
      </c>
      <c r="AL507" s="47" t="s">
        <v>43</v>
      </c>
      <c r="AM507" s="160" t="s">
        <v>43</v>
      </c>
      <c r="AN507" s="47" t="s">
        <v>43</v>
      </c>
      <c r="AO507" s="160" t="s">
        <v>43</v>
      </c>
      <c r="AP507" s="160">
        <v>0</v>
      </c>
      <c r="AQ507" s="47" t="s">
        <v>37</v>
      </c>
      <c r="AR507" s="47" t="s">
        <v>37</v>
      </c>
      <c r="AS507" s="49">
        <v>0</v>
      </c>
      <c r="AT507" s="47" t="s">
        <v>41</v>
      </c>
      <c r="AU507" s="47" t="s">
        <v>52</v>
      </c>
      <c r="AV507" s="73">
        <v>3</v>
      </c>
      <c r="AW507" s="47" t="s">
        <v>2659</v>
      </c>
      <c r="AX507" s="47">
        <v>1935</v>
      </c>
      <c r="AY507" s="47" t="s">
        <v>37</v>
      </c>
      <c r="AZ507" s="47" t="s">
        <v>43</v>
      </c>
      <c r="BA507" s="47" t="s">
        <v>2660</v>
      </c>
      <c r="BB507" s="47" t="s">
        <v>39</v>
      </c>
    </row>
    <row r="508" spans="1:54" s="145" customFormat="1" ht="108" x14ac:dyDescent="0.25">
      <c r="A508" s="73">
        <v>9001383025</v>
      </c>
      <c r="B508" s="47" t="s">
        <v>2710</v>
      </c>
      <c r="C508" s="144">
        <v>42522</v>
      </c>
      <c r="D508" s="47" t="s">
        <v>264</v>
      </c>
      <c r="E508" s="48" t="s">
        <v>48</v>
      </c>
      <c r="F508" s="48" t="s">
        <v>48</v>
      </c>
      <c r="G508" s="48" t="s">
        <v>2711</v>
      </c>
      <c r="H508" s="48" t="s">
        <v>199</v>
      </c>
      <c r="I508" s="47" t="s">
        <v>700</v>
      </c>
      <c r="J508" s="47" t="s">
        <v>37</v>
      </c>
      <c r="K508" s="47" t="s">
        <v>2712</v>
      </c>
      <c r="L508" s="47">
        <v>300003</v>
      </c>
      <c r="M508" s="47" t="s">
        <v>38</v>
      </c>
      <c r="N508" s="69">
        <v>151300</v>
      </c>
      <c r="O508" s="69">
        <v>152599</v>
      </c>
      <c r="P508" s="67">
        <v>0.85729770000000005</v>
      </c>
      <c r="Q508" s="69">
        <v>178000</v>
      </c>
      <c r="R508" s="47" t="s">
        <v>37</v>
      </c>
      <c r="S508" s="47" t="s">
        <v>43</v>
      </c>
      <c r="T508" s="47" t="s">
        <v>43</v>
      </c>
      <c r="U508" s="69">
        <v>178000</v>
      </c>
      <c r="V508" s="47" t="s">
        <v>51</v>
      </c>
      <c r="W508" s="66">
        <v>4000</v>
      </c>
      <c r="X508" s="47" t="s">
        <v>44</v>
      </c>
      <c r="Y508" s="67">
        <v>4.7399999999999998E-2</v>
      </c>
      <c r="Z508" s="47">
        <v>36</v>
      </c>
      <c r="AA508" s="47">
        <v>34</v>
      </c>
      <c r="AB508" s="47">
        <v>33</v>
      </c>
      <c r="AC508" s="47">
        <v>69</v>
      </c>
      <c r="AD508" s="47">
        <v>67</v>
      </c>
      <c r="AE508" s="47" t="s">
        <v>53</v>
      </c>
      <c r="AF508" s="47" t="s">
        <v>53</v>
      </c>
      <c r="AG508" s="47" t="s">
        <v>37</v>
      </c>
      <c r="AH508" s="47" t="s">
        <v>37</v>
      </c>
      <c r="AI508" s="47" t="s">
        <v>40</v>
      </c>
      <c r="AJ508" s="47" t="s">
        <v>40</v>
      </c>
      <c r="AK508" s="47" t="s">
        <v>50</v>
      </c>
      <c r="AL508" s="47" t="s">
        <v>45</v>
      </c>
      <c r="AM508" s="160">
        <v>27418</v>
      </c>
      <c r="AN508" s="66" t="s">
        <v>45</v>
      </c>
      <c r="AO508" s="160">
        <v>25769</v>
      </c>
      <c r="AP508" s="158">
        <v>53187</v>
      </c>
      <c r="AQ508" s="66" t="s">
        <v>37</v>
      </c>
      <c r="AR508" s="47" t="s">
        <v>39</v>
      </c>
      <c r="AS508" s="49" t="s">
        <v>43</v>
      </c>
      <c r="AT508" s="47" t="s">
        <v>41</v>
      </c>
      <c r="AU508" s="47" t="s">
        <v>52</v>
      </c>
      <c r="AV508" s="73">
        <v>3</v>
      </c>
      <c r="AW508" s="47" t="s">
        <v>2713</v>
      </c>
      <c r="AX508" s="47">
        <v>1974</v>
      </c>
      <c r="AY508" s="47" t="s">
        <v>37</v>
      </c>
      <c r="AZ508" s="47" t="s">
        <v>43</v>
      </c>
      <c r="BA508" s="47" t="s">
        <v>2714</v>
      </c>
      <c r="BB508" s="47" t="s">
        <v>39</v>
      </c>
    </row>
    <row r="509" spans="1:54" s="145" customFormat="1" ht="84" x14ac:dyDescent="0.25">
      <c r="A509" s="73">
        <v>9001383066</v>
      </c>
      <c r="B509" s="47" t="s">
        <v>2680</v>
      </c>
      <c r="C509" s="144">
        <v>42522</v>
      </c>
      <c r="D509" s="47" t="s">
        <v>62</v>
      </c>
      <c r="E509" s="48" t="s">
        <v>48</v>
      </c>
      <c r="F509" s="48" t="s">
        <v>48</v>
      </c>
      <c r="G509" s="48" t="s">
        <v>48</v>
      </c>
      <c r="H509" s="48" t="s">
        <v>2681</v>
      </c>
      <c r="I509" s="47" t="s">
        <v>56</v>
      </c>
      <c r="J509" s="47" t="s">
        <v>37</v>
      </c>
      <c r="K509" s="47" t="s">
        <v>48</v>
      </c>
      <c r="L509" s="47">
        <v>156097</v>
      </c>
      <c r="M509" s="47" t="s">
        <v>57</v>
      </c>
      <c r="N509" s="69">
        <v>220000</v>
      </c>
      <c r="O509" s="69">
        <v>220000</v>
      </c>
      <c r="P509" s="67">
        <v>0.69841260000000005</v>
      </c>
      <c r="Q509" s="69">
        <v>315000</v>
      </c>
      <c r="R509" s="47" t="s">
        <v>37</v>
      </c>
      <c r="S509" s="47" t="s">
        <v>43</v>
      </c>
      <c r="T509" s="47" t="s">
        <v>43</v>
      </c>
      <c r="U509" s="49" t="s">
        <v>43</v>
      </c>
      <c r="V509" s="47" t="s">
        <v>43</v>
      </c>
      <c r="W509" s="47" t="s">
        <v>43</v>
      </c>
      <c r="X509" s="47" t="s">
        <v>44</v>
      </c>
      <c r="Y509" s="67">
        <v>4.1399999999999999E-2</v>
      </c>
      <c r="Z509" s="47">
        <v>51</v>
      </c>
      <c r="AA509" s="47">
        <v>50</v>
      </c>
      <c r="AB509" s="47">
        <v>15</v>
      </c>
      <c r="AC509" s="47">
        <v>66</v>
      </c>
      <c r="AD509" s="47">
        <v>65</v>
      </c>
      <c r="AE509" s="47" t="s">
        <v>53</v>
      </c>
      <c r="AF509" s="47" t="s">
        <v>53</v>
      </c>
      <c r="AG509" s="47" t="s">
        <v>37</v>
      </c>
      <c r="AH509" s="47" t="s">
        <v>43</v>
      </c>
      <c r="AI509" s="47" t="s">
        <v>40</v>
      </c>
      <c r="AJ509" s="47" t="s">
        <v>40</v>
      </c>
      <c r="AK509" s="47" t="s">
        <v>50</v>
      </c>
      <c r="AL509" s="47" t="s">
        <v>45</v>
      </c>
      <c r="AM509" s="160">
        <v>42447</v>
      </c>
      <c r="AN509" s="66" t="s">
        <v>45</v>
      </c>
      <c r="AO509" s="160">
        <v>62520</v>
      </c>
      <c r="AP509" s="158">
        <v>104967</v>
      </c>
      <c r="AQ509" s="66" t="s">
        <v>37</v>
      </c>
      <c r="AR509" s="47" t="s">
        <v>37</v>
      </c>
      <c r="AS509" s="49">
        <v>57589</v>
      </c>
      <c r="AT509" s="47" t="s">
        <v>41</v>
      </c>
      <c r="AU509" s="47" t="s">
        <v>58</v>
      </c>
      <c r="AV509" s="74">
        <v>4</v>
      </c>
      <c r="AW509" s="47" t="s">
        <v>2682</v>
      </c>
      <c r="AX509" s="47">
        <v>1993</v>
      </c>
      <c r="AY509" s="47" t="s">
        <v>37</v>
      </c>
      <c r="AZ509" s="47" t="s">
        <v>43</v>
      </c>
      <c r="BA509" s="47" t="s">
        <v>2683</v>
      </c>
      <c r="BB509" s="47" t="s">
        <v>39</v>
      </c>
    </row>
    <row r="510" spans="1:54" s="145" customFormat="1" ht="216" x14ac:dyDescent="0.25">
      <c r="A510" s="73">
        <v>9001383082</v>
      </c>
      <c r="B510" s="47" t="s">
        <v>2357</v>
      </c>
      <c r="C510" s="144">
        <v>42522</v>
      </c>
      <c r="D510" s="47" t="s">
        <v>264</v>
      </c>
      <c r="E510" s="48" t="s">
        <v>48</v>
      </c>
      <c r="F510" s="48" t="s">
        <v>48</v>
      </c>
      <c r="G510" s="48" t="s">
        <v>2358</v>
      </c>
      <c r="H510" s="48" t="s">
        <v>2359</v>
      </c>
      <c r="I510" s="47" t="s">
        <v>68</v>
      </c>
      <c r="J510" s="47" t="s">
        <v>37</v>
      </c>
      <c r="K510" s="47" t="s">
        <v>2360</v>
      </c>
      <c r="L510" s="47">
        <v>716791</v>
      </c>
      <c r="M510" s="47" t="s">
        <v>57</v>
      </c>
      <c r="N510" s="69">
        <v>191250</v>
      </c>
      <c r="O510" s="69">
        <v>191250</v>
      </c>
      <c r="P510" s="67">
        <v>0.85</v>
      </c>
      <c r="Q510" s="69">
        <v>225000</v>
      </c>
      <c r="R510" s="47" t="s">
        <v>37</v>
      </c>
      <c r="S510" s="47" t="s">
        <v>43</v>
      </c>
      <c r="T510" s="47" t="s">
        <v>43</v>
      </c>
      <c r="U510" s="49" t="s">
        <v>43</v>
      </c>
      <c r="V510" s="47" t="s">
        <v>43</v>
      </c>
      <c r="W510" s="47" t="s">
        <v>43</v>
      </c>
      <c r="X510" s="47" t="s">
        <v>44</v>
      </c>
      <c r="Y510" s="67">
        <v>5.1400000000000001E-2</v>
      </c>
      <c r="Z510" s="47">
        <v>41</v>
      </c>
      <c r="AA510" s="47">
        <v>39</v>
      </c>
      <c r="AB510" s="47">
        <v>24</v>
      </c>
      <c r="AC510" s="47">
        <v>65</v>
      </c>
      <c r="AD510" s="47">
        <v>63</v>
      </c>
      <c r="AE510" s="47" t="s">
        <v>53</v>
      </c>
      <c r="AF510" s="47" t="s">
        <v>53</v>
      </c>
      <c r="AG510" s="47" t="s">
        <v>37</v>
      </c>
      <c r="AH510" s="47" t="s">
        <v>43</v>
      </c>
      <c r="AI510" s="47" t="s">
        <v>40</v>
      </c>
      <c r="AJ510" s="47" t="s">
        <v>40</v>
      </c>
      <c r="AK510" s="47" t="s">
        <v>50</v>
      </c>
      <c r="AL510" s="47" t="s">
        <v>45</v>
      </c>
      <c r="AM510" s="160">
        <v>44982.15</v>
      </c>
      <c r="AN510" s="66" t="s">
        <v>45</v>
      </c>
      <c r="AO510" s="160">
        <v>13995</v>
      </c>
      <c r="AP510" s="158">
        <v>58977.15</v>
      </c>
      <c r="AQ510" s="66" t="s">
        <v>37</v>
      </c>
      <c r="AR510" s="47" t="s">
        <v>37</v>
      </c>
      <c r="AS510" s="49">
        <v>34547</v>
      </c>
      <c r="AT510" s="47" t="s">
        <v>41</v>
      </c>
      <c r="AU510" s="47" t="s">
        <v>42</v>
      </c>
      <c r="AV510" s="74">
        <v>3</v>
      </c>
      <c r="AW510" s="47" t="s">
        <v>2361</v>
      </c>
      <c r="AX510" s="47">
        <v>1970</v>
      </c>
      <c r="AY510" s="47" t="s">
        <v>37</v>
      </c>
      <c r="AZ510" s="47" t="s">
        <v>43</v>
      </c>
      <c r="BA510" s="47" t="s">
        <v>2362</v>
      </c>
      <c r="BB510" s="47" t="s">
        <v>39</v>
      </c>
    </row>
    <row r="511" spans="1:54" s="145" customFormat="1" ht="204" x14ac:dyDescent="0.25">
      <c r="A511" s="73">
        <v>9001383134</v>
      </c>
      <c r="B511" s="47" t="s">
        <v>2552</v>
      </c>
      <c r="C511" s="144">
        <v>42522</v>
      </c>
      <c r="D511" s="47" t="s">
        <v>264</v>
      </c>
      <c r="E511" s="48" t="s">
        <v>48</v>
      </c>
      <c r="F511" s="48" t="s">
        <v>48</v>
      </c>
      <c r="G511" s="48" t="s">
        <v>2553</v>
      </c>
      <c r="H511" s="48" t="s">
        <v>91</v>
      </c>
      <c r="I511" s="47" t="s">
        <v>72</v>
      </c>
      <c r="J511" s="47" t="s">
        <v>37</v>
      </c>
      <c r="K511" s="47" t="s">
        <v>48</v>
      </c>
      <c r="L511" s="47">
        <v>479239</v>
      </c>
      <c r="M511" s="47" t="s">
        <v>38</v>
      </c>
      <c r="N511" s="69">
        <v>180000</v>
      </c>
      <c r="O511" s="69">
        <v>180000</v>
      </c>
      <c r="P511" s="67">
        <v>0.75</v>
      </c>
      <c r="Q511" s="69">
        <v>240000</v>
      </c>
      <c r="R511" s="47" t="s">
        <v>37</v>
      </c>
      <c r="S511" s="47" t="s">
        <v>43</v>
      </c>
      <c r="T511" s="47" t="s">
        <v>43</v>
      </c>
      <c r="U511" s="69">
        <v>240000</v>
      </c>
      <c r="V511" s="47" t="s">
        <v>51</v>
      </c>
      <c r="W511" s="47" t="s">
        <v>43</v>
      </c>
      <c r="X511" s="47" t="s">
        <v>44</v>
      </c>
      <c r="Y511" s="67">
        <v>3.6900000000000002E-2</v>
      </c>
      <c r="Z511" s="47">
        <v>46</v>
      </c>
      <c r="AA511" s="47">
        <v>33</v>
      </c>
      <c r="AB511" s="47">
        <v>21</v>
      </c>
      <c r="AC511" s="47">
        <v>67</v>
      </c>
      <c r="AD511" s="47">
        <v>54</v>
      </c>
      <c r="AE511" s="47" t="s">
        <v>49</v>
      </c>
      <c r="AF511" s="47" t="s">
        <v>49</v>
      </c>
      <c r="AG511" s="47" t="s">
        <v>37</v>
      </c>
      <c r="AH511" s="47" t="s">
        <v>37</v>
      </c>
      <c r="AI511" s="47" t="s">
        <v>55</v>
      </c>
      <c r="AJ511" s="47" t="s">
        <v>55</v>
      </c>
      <c r="AK511" s="47" t="s">
        <v>164</v>
      </c>
      <c r="AL511" s="47" t="s">
        <v>65</v>
      </c>
      <c r="AM511" s="160">
        <v>55627</v>
      </c>
      <c r="AN511" s="66" t="s">
        <v>45</v>
      </c>
      <c r="AO511" s="160">
        <v>23363</v>
      </c>
      <c r="AP511" s="158">
        <v>78990</v>
      </c>
      <c r="AQ511" s="66" t="s">
        <v>37</v>
      </c>
      <c r="AR511" s="47" t="s">
        <v>37</v>
      </c>
      <c r="AS511" s="49" t="s">
        <v>43</v>
      </c>
      <c r="AT511" s="47" t="s">
        <v>41</v>
      </c>
      <c r="AU511" s="47" t="s">
        <v>58</v>
      </c>
      <c r="AV511" s="73">
        <v>4</v>
      </c>
      <c r="AW511" s="47" t="s">
        <v>2554</v>
      </c>
      <c r="AX511" s="47">
        <v>2003</v>
      </c>
      <c r="AY511" s="47" t="s">
        <v>37</v>
      </c>
      <c r="AZ511" s="47" t="s">
        <v>43</v>
      </c>
      <c r="BA511" s="47" t="s">
        <v>2555</v>
      </c>
      <c r="BB511" s="47" t="s">
        <v>39</v>
      </c>
    </row>
    <row r="512" spans="1:54" s="145" customFormat="1" ht="36" x14ac:dyDescent="0.25">
      <c r="A512" s="73">
        <v>9001383213</v>
      </c>
      <c r="B512" s="47" t="s">
        <v>2411</v>
      </c>
      <c r="C512" s="144">
        <v>42522</v>
      </c>
      <c r="D512" s="47" t="s">
        <v>62</v>
      </c>
      <c r="E512" s="48" t="s">
        <v>48</v>
      </c>
      <c r="F512" s="48" t="s">
        <v>48</v>
      </c>
      <c r="G512" s="48" t="s">
        <v>48</v>
      </c>
      <c r="H512" s="48" t="s">
        <v>48</v>
      </c>
      <c r="I512" s="47" t="s">
        <v>81</v>
      </c>
      <c r="J512" s="47" t="s">
        <v>37</v>
      </c>
      <c r="K512" s="47" t="s">
        <v>48</v>
      </c>
      <c r="L512" s="47">
        <v>610175</v>
      </c>
      <c r="M512" s="47" t="s">
        <v>57</v>
      </c>
      <c r="N512" s="69">
        <v>138750</v>
      </c>
      <c r="O512" s="69">
        <v>141525</v>
      </c>
      <c r="P512" s="67">
        <v>0.76500000000000001</v>
      </c>
      <c r="Q512" s="69">
        <v>185000</v>
      </c>
      <c r="R512" s="47" t="s">
        <v>39</v>
      </c>
      <c r="S512" s="47" t="s">
        <v>79</v>
      </c>
      <c r="T512" s="68">
        <v>1.3103937000000001</v>
      </c>
      <c r="U512" s="49" t="s">
        <v>43</v>
      </c>
      <c r="V512" s="47" t="s">
        <v>43</v>
      </c>
      <c r="W512" s="47" t="s">
        <v>43</v>
      </c>
      <c r="X512" s="47" t="s">
        <v>77</v>
      </c>
      <c r="Y512" s="67">
        <v>4.3400000000000001E-2</v>
      </c>
      <c r="Z512" s="47">
        <v>41</v>
      </c>
      <c r="AA512" s="47" t="s">
        <v>43</v>
      </c>
      <c r="AB512" s="47">
        <v>25</v>
      </c>
      <c r="AC512" s="47">
        <v>66</v>
      </c>
      <c r="AD512" s="47" t="s">
        <v>43</v>
      </c>
      <c r="AE512" s="47" t="s">
        <v>53</v>
      </c>
      <c r="AF512" s="47" t="s">
        <v>43</v>
      </c>
      <c r="AG512" s="47" t="s">
        <v>43</v>
      </c>
      <c r="AH512" s="47" t="s">
        <v>43</v>
      </c>
      <c r="AI512" s="47" t="s">
        <v>55</v>
      </c>
      <c r="AJ512" s="47" t="s">
        <v>43</v>
      </c>
      <c r="AK512" s="47" t="s">
        <v>43</v>
      </c>
      <c r="AL512" s="47" t="s">
        <v>43</v>
      </c>
      <c r="AM512" s="160">
        <v>0</v>
      </c>
      <c r="AN512" s="47" t="s">
        <v>43</v>
      </c>
      <c r="AO512" s="160">
        <v>0</v>
      </c>
      <c r="AP512" s="160">
        <v>0</v>
      </c>
      <c r="AQ512" s="47" t="s">
        <v>37</v>
      </c>
      <c r="AR512" s="47" t="s">
        <v>39</v>
      </c>
      <c r="AS512" s="49">
        <v>30000</v>
      </c>
      <c r="AT512" s="47" t="s">
        <v>75</v>
      </c>
      <c r="AU512" s="47" t="s">
        <v>76</v>
      </c>
      <c r="AV512" s="74">
        <v>1</v>
      </c>
      <c r="AW512" s="47" t="s">
        <v>2412</v>
      </c>
      <c r="AX512" s="47">
        <v>1990</v>
      </c>
      <c r="AY512" s="47" t="s">
        <v>39</v>
      </c>
      <c r="AZ512" s="47">
        <v>73</v>
      </c>
      <c r="BA512" s="47" t="s">
        <v>2413</v>
      </c>
      <c r="BB512" s="47" t="s">
        <v>39</v>
      </c>
    </row>
    <row r="513" spans="1:54" s="145" customFormat="1" ht="36" x14ac:dyDescent="0.25">
      <c r="A513" s="73">
        <v>9001383220</v>
      </c>
      <c r="B513" s="47" t="s">
        <v>2512</v>
      </c>
      <c r="C513" s="144">
        <v>42522</v>
      </c>
      <c r="D513" s="47" t="s">
        <v>62</v>
      </c>
      <c r="E513" s="48" t="s">
        <v>48</v>
      </c>
      <c r="F513" s="48" t="s">
        <v>48</v>
      </c>
      <c r="G513" s="48" t="s">
        <v>48</v>
      </c>
      <c r="H513" s="48" t="s">
        <v>48</v>
      </c>
      <c r="I513" s="47" t="s">
        <v>81</v>
      </c>
      <c r="J513" s="47" t="s">
        <v>37</v>
      </c>
      <c r="K513" s="47" t="s">
        <v>48</v>
      </c>
      <c r="L513" s="47">
        <v>610175</v>
      </c>
      <c r="M513" s="47" t="s">
        <v>57</v>
      </c>
      <c r="N513" s="69">
        <v>123750</v>
      </c>
      <c r="O513" s="69">
        <v>126225</v>
      </c>
      <c r="P513" s="67">
        <v>0.76500000000000001</v>
      </c>
      <c r="Q513" s="69">
        <v>165000</v>
      </c>
      <c r="R513" s="47" t="s">
        <v>39</v>
      </c>
      <c r="S513" s="47" t="s">
        <v>79</v>
      </c>
      <c r="T513" s="68">
        <v>1.2963891000000001</v>
      </c>
      <c r="U513" s="49" t="s">
        <v>43</v>
      </c>
      <c r="V513" s="47" t="s">
        <v>43</v>
      </c>
      <c r="W513" s="47" t="s">
        <v>43</v>
      </c>
      <c r="X513" s="47" t="s">
        <v>77</v>
      </c>
      <c r="Y513" s="67">
        <v>4.3400000000000001E-2</v>
      </c>
      <c r="Z513" s="47">
        <v>41</v>
      </c>
      <c r="AA513" s="47" t="s">
        <v>43</v>
      </c>
      <c r="AB513" s="47">
        <v>25</v>
      </c>
      <c r="AC513" s="47">
        <v>66</v>
      </c>
      <c r="AD513" s="47" t="s">
        <v>43</v>
      </c>
      <c r="AE513" s="47" t="s">
        <v>53</v>
      </c>
      <c r="AF513" s="47" t="s">
        <v>43</v>
      </c>
      <c r="AG513" s="47" t="s">
        <v>43</v>
      </c>
      <c r="AH513" s="47" t="s">
        <v>43</v>
      </c>
      <c r="AI513" s="47" t="s">
        <v>55</v>
      </c>
      <c r="AJ513" s="47" t="s">
        <v>43</v>
      </c>
      <c r="AK513" s="47" t="s">
        <v>43</v>
      </c>
      <c r="AL513" s="47" t="s">
        <v>43</v>
      </c>
      <c r="AM513" s="160" t="s">
        <v>43</v>
      </c>
      <c r="AN513" s="47" t="s">
        <v>43</v>
      </c>
      <c r="AO513" s="160">
        <v>0</v>
      </c>
      <c r="AP513" s="160">
        <v>0</v>
      </c>
      <c r="AQ513" s="47" t="s">
        <v>37</v>
      </c>
      <c r="AR513" s="47" t="s">
        <v>39</v>
      </c>
      <c r="AS513" s="49">
        <v>12750</v>
      </c>
      <c r="AT513" s="47" t="s">
        <v>75</v>
      </c>
      <c r="AU513" s="47" t="s">
        <v>76</v>
      </c>
      <c r="AV513" s="74">
        <v>1</v>
      </c>
      <c r="AW513" s="47" t="s">
        <v>2513</v>
      </c>
      <c r="AX513" s="47">
        <v>1988</v>
      </c>
      <c r="AY513" s="47" t="s">
        <v>39</v>
      </c>
      <c r="AZ513" s="47">
        <v>68</v>
      </c>
      <c r="BA513" s="47" t="s">
        <v>2514</v>
      </c>
      <c r="BB513" s="47" t="s">
        <v>39</v>
      </c>
    </row>
    <row r="514" spans="1:54" s="145" customFormat="1" ht="36" x14ac:dyDescent="0.25">
      <c r="A514" s="73">
        <v>9001383273</v>
      </c>
      <c r="B514" s="47" t="s">
        <v>2520</v>
      </c>
      <c r="C514" s="144">
        <v>42522</v>
      </c>
      <c r="D514" s="47" t="s">
        <v>62</v>
      </c>
      <c r="E514" s="48" t="s">
        <v>48</v>
      </c>
      <c r="F514" s="48" t="s">
        <v>48</v>
      </c>
      <c r="G514" s="48" t="s">
        <v>48</v>
      </c>
      <c r="H514" s="48" t="s">
        <v>2521</v>
      </c>
      <c r="I514" s="47" t="s">
        <v>213</v>
      </c>
      <c r="J514" s="47" t="s">
        <v>37</v>
      </c>
      <c r="K514" s="47" t="s">
        <v>48</v>
      </c>
      <c r="L514" s="47">
        <v>537975</v>
      </c>
      <c r="M514" s="47" t="s">
        <v>57</v>
      </c>
      <c r="N514" s="69">
        <v>99000</v>
      </c>
      <c r="O514" s="69">
        <v>99000</v>
      </c>
      <c r="P514" s="67">
        <v>0.58235289999999995</v>
      </c>
      <c r="Q514" s="69">
        <v>170000</v>
      </c>
      <c r="R514" s="47" t="s">
        <v>37</v>
      </c>
      <c r="S514" s="47" t="s">
        <v>43</v>
      </c>
      <c r="T514" s="47" t="s">
        <v>43</v>
      </c>
      <c r="U514" s="49" t="s">
        <v>43</v>
      </c>
      <c r="V514" s="47" t="s">
        <v>43</v>
      </c>
      <c r="W514" s="47" t="s">
        <v>43</v>
      </c>
      <c r="X514" s="47" t="s">
        <v>44</v>
      </c>
      <c r="Y514" s="67">
        <v>4.0399999999999998E-2</v>
      </c>
      <c r="Z514" s="47">
        <v>48</v>
      </c>
      <c r="AA514" s="47" t="s">
        <v>43</v>
      </c>
      <c r="AB514" s="47">
        <v>12</v>
      </c>
      <c r="AC514" s="47">
        <v>60</v>
      </c>
      <c r="AD514" s="47" t="s">
        <v>43</v>
      </c>
      <c r="AE514" s="47" t="s">
        <v>53</v>
      </c>
      <c r="AF514" s="47" t="s">
        <v>43</v>
      </c>
      <c r="AG514" s="47" t="s">
        <v>37</v>
      </c>
      <c r="AH514" s="47" t="s">
        <v>43</v>
      </c>
      <c r="AI514" s="47" t="s">
        <v>55</v>
      </c>
      <c r="AJ514" s="47" t="s">
        <v>43</v>
      </c>
      <c r="AK514" s="47" t="s">
        <v>43</v>
      </c>
      <c r="AL514" s="47" t="s">
        <v>45</v>
      </c>
      <c r="AM514" s="160">
        <v>41373</v>
      </c>
      <c r="AN514" s="66" t="s">
        <v>43</v>
      </c>
      <c r="AO514" s="160">
        <v>0</v>
      </c>
      <c r="AP514" s="160">
        <v>41373</v>
      </c>
      <c r="AQ514" s="66" t="s">
        <v>37</v>
      </c>
      <c r="AR514" s="47" t="s">
        <v>37</v>
      </c>
      <c r="AS514" s="49">
        <v>24950</v>
      </c>
      <c r="AT514" s="47" t="s">
        <v>41</v>
      </c>
      <c r="AU514" s="47" t="s">
        <v>52</v>
      </c>
      <c r="AV514" s="74">
        <v>2</v>
      </c>
      <c r="AW514" s="47" t="s">
        <v>2522</v>
      </c>
      <c r="AX514" s="47">
        <v>1900</v>
      </c>
      <c r="AY514" s="47" t="s">
        <v>37</v>
      </c>
      <c r="AZ514" s="47" t="s">
        <v>43</v>
      </c>
      <c r="BA514" s="47" t="s">
        <v>2523</v>
      </c>
      <c r="BB514" s="47" t="s">
        <v>39</v>
      </c>
    </row>
    <row r="515" spans="1:54" s="145" customFormat="1" ht="48" x14ac:dyDescent="0.25">
      <c r="A515" s="73">
        <v>9001383319</v>
      </c>
      <c r="B515" s="47" t="s">
        <v>2407</v>
      </c>
      <c r="C515" s="144">
        <v>42522</v>
      </c>
      <c r="D515" s="47" t="s">
        <v>264</v>
      </c>
      <c r="E515" s="48" t="s">
        <v>48</v>
      </c>
      <c r="F515" s="48" t="s">
        <v>48</v>
      </c>
      <c r="G515" s="48" t="s">
        <v>2408</v>
      </c>
      <c r="H515" s="48" t="s">
        <v>359</v>
      </c>
      <c r="I515" s="47" t="s">
        <v>274</v>
      </c>
      <c r="J515" s="47" t="s">
        <v>37</v>
      </c>
      <c r="K515" s="47" t="s">
        <v>48</v>
      </c>
      <c r="L515" s="47">
        <v>303359</v>
      </c>
      <c r="M515" s="47" t="s">
        <v>57</v>
      </c>
      <c r="N515" s="69">
        <v>98000</v>
      </c>
      <c r="O515" s="69">
        <v>98000</v>
      </c>
      <c r="P515" s="67">
        <v>0.2969696</v>
      </c>
      <c r="Q515" s="69">
        <v>330000</v>
      </c>
      <c r="R515" s="47" t="s">
        <v>37</v>
      </c>
      <c r="S515" s="47" t="s">
        <v>43</v>
      </c>
      <c r="T515" s="47" t="s">
        <v>43</v>
      </c>
      <c r="U515" s="49" t="s">
        <v>43</v>
      </c>
      <c r="V515" s="47" t="s">
        <v>43</v>
      </c>
      <c r="W515" s="47" t="s">
        <v>43</v>
      </c>
      <c r="X515" s="47" t="s">
        <v>44</v>
      </c>
      <c r="Y515" s="67">
        <v>4.0399999999999998E-2</v>
      </c>
      <c r="Z515" s="47">
        <v>45</v>
      </c>
      <c r="AA515" s="47">
        <v>43</v>
      </c>
      <c r="AB515" s="47">
        <v>19</v>
      </c>
      <c r="AC515" s="47">
        <v>64</v>
      </c>
      <c r="AD515" s="47">
        <v>62</v>
      </c>
      <c r="AE515" s="47" t="s">
        <v>53</v>
      </c>
      <c r="AF515" s="47" t="s">
        <v>53</v>
      </c>
      <c r="AG515" s="47" t="s">
        <v>37</v>
      </c>
      <c r="AH515" s="47" t="s">
        <v>43</v>
      </c>
      <c r="AI515" s="47" t="s">
        <v>40</v>
      </c>
      <c r="AJ515" s="47" t="s">
        <v>40</v>
      </c>
      <c r="AK515" s="47" t="s">
        <v>50</v>
      </c>
      <c r="AL515" s="47" t="s">
        <v>45</v>
      </c>
      <c r="AM515" s="160">
        <v>28031.52</v>
      </c>
      <c r="AN515" s="66" t="s">
        <v>45</v>
      </c>
      <c r="AO515" s="160">
        <v>10560.24</v>
      </c>
      <c r="AP515" s="158">
        <v>38591.760000000002</v>
      </c>
      <c r="AQ515" s="66" t="s">
        <v>37</v>
      </c>
      <c r="AR515" s="47" t="s">
        <v>37</v>
      </c>
      <c r="AS515" s="49">
        <v>6411</v>
      </c>
      <c r="AT515" s="47" t="s">
        <v>41</v>
      </c>
      <c r="AU515" s="47" t="s">
        <v>42</v>
      </c>
      <c r="AV515" s="74">
        <v>5</v>
      </c>
      <c r="AW515" s="47" t="s">
        <v>2409</v>
      </c>
      <c r="AX515" s="47">
        <v>1900</v>
      </c>
      <c r="AY515" s="47" t="s">
        <v>37</v>
      </c>
      <c r="AZ515" s="47" t="s">
        <v>43</v>
      </c>
      <c r="BA515" s="47" t="s">
        <v>2410</v>
      </c>
      <c r="BB515" s="47" t="s">
        <v>39</v>
      </c>
    </row>
    <row r="516" spans="1:54" s="145" customFormat="1" ht="72" x14ac:dyDescent="0.25">
      <c r="A516" s="73">
        <v>9001383342</v>
      </c>
      <c r="B516" s="47" t="s">
        <v>2515</v>
      </c>
      <c r="C516" s="144">
        <v>42522</v>
      </c>
      <c r="D516" s="47" t="s">
        <v>62</v>
      </c>
      <c r="E516" s="48" t="s">
        <v>48</v>
      </c>
      <c r="F516" s="48" t="s">
        <v>48</v>
      </c>
      <c r="G516" s="48" t="s">
        <v>48</v>
      </c>
      <c r="H516" s="48" t="s">
        <v>2516</v>
      </c>
      <c r="I516" s="47" t="s">
        <v>1046</v>
      </c>
      <c r="J516" s="47" t="s">
        <v>37</v>
      </c>
      <c r="K516" s="47" t="s">
        <v>2517</v>
      </c>
      <c r="L516" s="47">
        <v>214136</v>
      </c>
      <c r="M516" s="47" t="s">
        <v>57</v>
      </c>
      <c r="N516" s="69">
        <v>113500</v>
      </c>
      <c r="O516" s="69">
        <v>113500</v>
      </c>
      <c r="P516" s="67">
        <v>0.5675</v>
      </c>
      <c r="Q516" s="69">
        <v>200000</v>
      </c>
      <c r="R516" s="47" t="s">
        <v>37</v>
      </c>
      <c r="S516" s="47" t="s">
        <v>43</v>
      </c>
      <c r="T516" s="47" t="s">
        <v>43</v>
      </c>
      <c r="U516" s="49" t="s">
        <v>43</v>
      </c>
      <c r="V516" s="47" t="s">
        <v>43</v>
      </c>
      <c r="W516" s="47" t="s">
        <v>43</v>
      </c>
      <c r="X516" s="47" t="s">
        <v>44</v>
      </c>
      <c r="Y516" s="67">
        <v>4.0399999999999998E-2</v>
      </c>
      <c r="Z516" s="47">
        <v>62</v>
      </c>
      <c r="AA516" s="47">
        <v>58</v>
      </c>
      <c r="AB516" s="47">
        <v>7</v>
      </c>
      <c r="AC516" s="47">
        <v>69</v>
      </c>
      <c r="AD516" s="47">
        <v>65</v>
      </c>
      <c r="AE516" s="47" t="s">
        <v>53</v>
      </c>
      <c r="AF516" s="47" t="s">
        <v>53</v>
      </c>
      <c r="AG516" s="47" t="s">
        <v>39</v>
      </c>
      <c r="AH516" s="47" t="s">
        <v>43</v>
      </c>
      <c r="AI516" s="47" t="s">
        <v>40</v>
      </c>
      <c r="AJ516" s="47" t="s">
        <v>40</v>
      </c>
      <c r="AK516" s="47" t="s">
        <v>50</v>
      </c>
      <c r="AL516" s="47" t="s">
        <v>45</v>
      </c>
      <c r="AM516" s="160">
        <v>58824</v>
      </c>
      <c r="AN516" s="66" t="s">
        <v>45</v>
      </c>
      <c r="AO516" s="160">
        <v>10135</v>
      </c>
      <c r="AP516" s="158">
        <v>68959</v>
      </c>
      <c r="AQ516" s="66" t="s">
        <v>37</v>
      </c>
      <c r="AR516" s="47" t="s">
        <v>37</v>
      </c>
      <c r="AS516" s="49" t="s">
        <v>43</v>
      </c>
      <c r="AT516" s="47" t="s">
        <v>41</v>
      </c>
      <c r="AU516" s="47" t="s">
        <v>42</v>
      </c>
      <c r="AV516" s="73">
        <v>4</v>
      </c>
      <c r="AW516" s="47" t="s">
        <v>2518</v>
      </c>
      <c r="AX516" s="47">
        <v>1900</v>
      </c>
      <c r="AY516" s="47" t="s">
        <v>37</v>
      </c>
      <c r="AZ516" s="47" t="s">
        <v>43</v>
      </c>
      <c r="BA516" s="47" t="s">
        <v>2519</v>
      </c>
      <c r="BB516" s="47" t="s">
        <v>39</v>
      </c>
    </row>
    <row r="517" spans="1:54" s="145" customFormat="1" ht="228" x14ac:dyDescent="0.25">
      <c r="A517" s="73">
        <v>9001383395</v>
      </c>
      <c r="B517" s="47" t="s">
        <v>2556</v>
      </c>
      <c r="C517" s="144">
        <v>42522</v>
      </c>
      <c r="D517" s="47" t="s">
        <v>264</v>
      </c>
      <c r="E517" s="48" t="s">
        <v>48</v>
      </c>
      <c r="F517" s="48" t="s">
        <v>48</v>
      </c>
      <c r="G517" s="48" t="s">
        <v>2557</v>
      </c>
      <c r="H517" s="48" t="s">
        <v>2558</v>
      </c>
      <c r="I517" s="47" t="s">
        <v>242</v>
      </c>
      <c r="J517" s="47" t="s">
        <v>37</v>
      </c>
      <c r="K517" s="47" t="s">
        <v>48</v>
      </c>
      <c r="L517" s="47">
        <v>486202</v>
      </c>
      <c r="M517" s="47" t="s">
        <v>57</v>
      </c>
      <c r="N517" s="69">
        <v>39846</v>
      </c>
      <c r="O517" s="69">
        <v>39846</v>
      </c>
      <c r="P517" s="67">
        <v>0.23438819999999999</v>
      </c>
      <c r="Q517" s="69">
        <v>170000</v>
      </c>
      <c r="R517" s="47" t="s">
        <v>37</v>
      </c>
      <c r="S517" s="47" t="s">
        <v>43</v>
      </c>
      <c r="T517" s="47" t="s">
        <v>43</v>
      </c>
      <c r="U517" s="49" t="s">
        <v>43</v>
      </c>
      <c r="V517" s="47" t="s">
        <v>43</v>
      </c>
      <c r="W517" s="47" t="s">
        <v>43</v>
      </c>
      <c r="X517" s="47" t="s">
        <v>44</v>
      </c>
      <c r="Y517" s="67">
        <v>4.0399999999999998E-2</v>
      </c>
      <c r="Z517" s="47">
        <v>58</v>
      </c>
      <c r="AA517" s="47" t="s">
        <v>43</v>
      </c>
      <c r="AB517" s="47">
        <v>12</v>
      </c>
      <c r="AC517" s="47">
        <v>70</v>
      </c>
      <c r="AD517" s="47" t="s">
        <v>43</v>
      </c>
      <c r="AE517" s="47" t="s">
        <v>53</v>
      </c>
      <c r="AF517" s="47" t="s">
        <v>43</v>
      </c>
      <c r="AG517" s="47" t="s">
        <v>39</v>
      </c>
      <c r="AH517" s="47" t="s">
        <v>43</v>
      </c>
      <c r="AI517" s="47" t="s">
        <v>55</v>
      </c>
      <c r="AJ517" s="47" t="s">
        <v>43</v>
      </c>
      <c r="AK517" s="47" t="s">
        <v>43</v>
      </c>
      <c r="AL517" s="47" t="s">
        <v>65</v>
      </c>
      <c r="AM517" s="160">
        <v>16800</v>
      </c>
      <c r="AN517" s="66" t="s">
        <v>43</v>
      </c>
      <c r="AO517" s="160">
        <v>0</v>
      </c>
      <c r="AP517" s="160">
        <v>16800</v>
      </c>
      <c r="AQ517" s="66" t="s">
        <v>37</v>
      </c>
      <c r="AR517" s="47" t="s">
        <v>37</v>
      </c>
      <c r="AS517" s="49">
        <v>0</v>
      </c>
      <c r="AT517" s="47" t="s">
        <v>41</v>
      </c>
      <c r="AU517" s="47" t="s">
        <v>42</v>
      </c>
      <c r="AV517" s="73">
        <v>3</v>
      </c>
      <c r="AW517" s="47" t="s">
        <v>2559</v>
      </c>
      <c r="AX517" s="47">
        <v>1900</v>
      </c>
      <c r="AY517" s="47" t="s">
        <v>37</v>
      </c>
      <c r="AZ517" s="47" t="s">
        <v>43</v>
      </c>
      <c r="BA517" s="47" t="s">
        <v>2560</v>
      </c>
      <c r="BB517" s="47" t="s">
        <v>39</v>
      </c>
    </row>
    <row r="518" spans="1:54" s="145" customFormat="1" ht="36" x14ac:dyDescent="0.25">
      <c r="A518" s="73">
        <v>9001383467</v>
      </c>
      <c r="B518" s="47" t="s">
        <v>2707</v>
      </c>
      <c r="C518" s="144">
        <v>42522</v>
      </c>
      <c r="D518" s="47" t="s">
        <v>264</v>
      </c>
      <c r="E518" s="48" t="s">
        <v>48</v>
      </c>
      <c r="F518" s="48" t="s">
        <v>48</v>
      </c>
      <c r="G518" s="48" t="s">
        <v>2708</v>
      </c>
      <c r="H518" s="48" t="s">
        <v>48</v>
      </c>
      <c r="I518" s="47" t="s">
        <v>2364</v>
      </c>
      <c r="J518" s="47" t="s">
        <v>37</v>
      </c>
      <c r="K518" s="47" t="s">
        <v>48</v>
      </c>
      <c r="L518" s="47">
        <v>178502</v>
      </c>
      <c r="M518" s="47" t="s">
        <v>38</v>
      </c>
      <c r="N518" s="69">
        <v>119000</v>
      </c>
      <c r="O518" s="69">
        <v>120299</v>
      </c>
      <c r="P518" s="67">
        <v>0.85927849999999995</v>
      </c>
      <c r="Q518" s="69">
        <v>140000</v>
      </c>
      <c r="R518" s="47" t="s">
        <v>37</v>
      </c>
      <c r="S518" s="47" t="s">
        <v>43</v>
      </c>
      <c r="T518" s="47" t="s">
        <v>43</v>
      </c>
      <c r="U518" s="69">
        <v>140000</v>
      </c>
      <c r="V518" s="47" t="s">
        <v>51</v>
      </c>
      <c r="W518" s="66">
        <v>19701</v>
      </c>
      <c r="X518" s="47" t="s">
        <v>44</v>
      </c>
      <c r="Y518" s="67">
        <v>4.7399999999999998E-2</v>
      </c>
      <c r="Z518" s="47">
        <v>30</v>
      </c>
      <c r="AA518" s="47" t="s">
        <v>43</v>
      </c>
      <c r="AB518" s="47">
        <v>25</v>
      </c>
      <c r="AC518" s="47">
        <v>55</v>
      </c>
      <c r="AD518" s="47" t="s">
        <v>43</v>
      </c>
      <c r="AE518" s="47" t="s">
        <v>49</v>
      </c>
      <c r="AF518" s="47" t="s">
        <v>43</v>
      </c>
      <c r="AG518" s="47" t="s">
        <v>37</v>
      </c>
      <c r="AH518" s="47" t="s">
        <v>39</v>
      </c>
      <c r="AI518" s="47" t="s">
        <v>55</v>
      </c>
      <c r="AJ518" s="47" t="s">
        <v>43</v>
      </c>
      <c r="AK518" s="47" t="s">
        <v>43</v>
      </c>
      <c r="AL518" s="47" t="s">
        <v>45</v>
      </c>
      <c r="AM518" s="160">
        <v>37116</v>
      </c>
      <c r="AN518" s="66" t="s">
        <v>43</v>
      </c>
      <c r="AO518" s="160">
        <v>0</v>
      </c>
      <c r="AP518" s="160">
        <v>37116</v>
      </c>
      <c r="AQ518" s="66" t="s">
        <v>37</v>
      </c>
      <c r="AR518" s="47" t="s">
        <v>37</v>
      </c>
      <c r="AS518" s="49" t="s">
        <v>43</v>
      </c>
      <c r="AT518" s="47" t="s">
        <v>41</v>
      </c>
      <c r="AU518" s="47" t="s">
        <v>52</v>
      </c>
      <c r="AV518" s="73">
        <v>2</v>
      </c>
      <c r="AW518" s="47" t="s">
        <v>2709</v>
      </c>
      <c r="AX518" s="47">
        <v>1975</v>
      </c>
      <c r="AY518" s="47" t="s">
        <v>37</v>
      </c>
      <c r="AZ518" s="47" t="s">
        <v>43</v>
      </c>
      <c r="BA518" s="47" t="s">
        <v>86</v>
      </c>
      <c r="BB518" s="47" t="s">
        <v>39</v>
      </c>
    </row>
    <row r="519" spans="1:54" s="145" customFormat="1" ht="168" x14ac:dyDescent="0.25">
      <c r="A519" s="73">
        <v>9001383469</v>
      </c>
      <c r="B519" s="47" t="s">
        <v>2327</v>
      </c>
      <c r="C519" s="144">
        <v>42522</v>
      </c>
      <c r="D519" s="47" t="s">
        <v>73</v>
      </c>
      <c r="E519" s="48" t="s">
        <v>48</v>
      </c>
      <c r="F519" s="48" t="s">
        <v>2328</v>
      </c>
      <c r="G519" s="48" t="s">
        <v>2329</v>
      </c>
      <c r="H519" s="48" t="s">
        <v>273</v>
      </c>
      <c r="I519" s="47" t="s">
        <v>191</v>
      </c>
      <c r="J519" s="47" t="s">
        <v>37</v>
      </c>
      <c r="K519" s="47" t="s">
        <v>2330</v>
      </c>
      <c r="L519" s="47">
        <v>447813</v>
      </c>
      <c r="M519" s="47" t="s">
        <v>38</v>
      </c>
      <c r="N519" s="69">
        <v>112480</v>
      </c>
      <c r="O519" s="69">
        <v>112480</v>
      </c>
      <c r="P519" s="67">
        <v>0.46876430000000002</v>
      </c>
      <c r="Q519" s="69">
        <v>239950</v>
      </c>
      <c r="R519" s="47" t="s">
        <v>37</v>
      </c>
      <c r="S519" s="47" t="s">
        <v>43</v>
      </c>
      <c r="T519" s="47" t="s">
        <v>43</v>
      </c>
      <c r="U519" s="69">
        <v>239950</v>
      </c>
      <c r="V519" s="47" t="s">
        <v>51</v>
      </c>
      <c r="W519" s="47" t="s">
        <v>43</v>
      </c>
      <c r="X519" s="47" t="s">
        <v>44</v>
      </c>
      <c r="Y519" s="67">
        <v>3.8899999999999997E-2</v>
      </c>
      <c r="Z519" s="47">
        <v>53</v>
      </c>
      <c r="AA519" s="47">
        <v>47</v>
      </c>
      <c r="AB519" s="47">
        <v>14</v>
      </c>
      <c r="AC519" s="47">
        <v>67</v>
      </c>
      <c r="AD519" s="47">
        <v>61</v>
      </c>
      <c r="AE519" s="47" t="s">
        <v>49</v>
      </c>
      <c r="AF519" s="47" t="s">
        <v>49</v>
      </c>
      <c r="AG519" s="47" t="s">
        <v>37</v>
      </c>
      <c r="AH519" s="47" t="s">
        <v>37</v>
      </c>
      <c r="AI519" s="47" t="s">
        <v>64</v>
      </c>
      <c r="AJ519" s="47" t="s">
        <v>64</v>
      </c>
      <c r="AK519" s="47" t="s">
        <v>50</v>
      </c>
      <c r="AL519" s="47" t="s">
        <v>65</v>
      </c>
      <c r="AM519" s="160">
        <v>42022</v>
      </c>
      <c r="AN519" s="66" t="s">
        <v>67</v>
      </c>
      <c r="AO519" s="160">
        <v>0</v>
      </c>
      <c r="AP519" s="160">
        <v>42022</v>
      </c>
      <c r="AQ519" s="66" t="s">
        <v>37</v>
      </c>
      <c r="AR519" s="47" t="s">
        <v>37</v>
      </c>
      <c r="AS519" s="49" t="s">
        <v>43</v>
      </c>
      <c r="AT519" s="47" t="s">
        <v>41</v>
      </c>
      <c r="AU519" s="47" t="s">
        <v>52</v>
      </c>
      <c r="AV519" s="73">
        <v>3</v>
      </c>
      <c r="AW519" s="47" t="s">
        <v>2331</v>
      </c>
      <c r="AX519" s="47">
        <v>1970</v>
      </c>
      <c r="AY519" s="47" t="s">
        <v>37</v>
      </c>
      <c r="AZ519" s="47" t="s">
        <v>43</v>
      </c>
      <c r="BA519" s="47" t="s">
        <v>2332</v>
      </c>
      <c r="BB519" s="47" t="s">
        <v>39</v>
      </c>
    </row>
    <row r="520" spans="1:54" s="145" customFormat="1" ht="72" x14ac:dyDescent="0.25">
      <c r="A520" s="73">
        <v>9001383493</v>
      </c>
      <c r="B520" s="47" t="s">
        <v>2524</v>
      </c>
      <c r="C520" s="144">
        <v>42522</v>
      </c>
      <c r="D520" s="47" t="s">
        <v>62</v>
      </c>
      <c r="E520" s="48" t="s">
        <v>48</v>
      </c>
      <c r="F520" s="48" t="s">
        <v>48</v>
      </c>
      <c r="G520" s="48" t="s">
        <v>48</v>
      </c>
      <c r="H520" s="48" t="s">
        <v>2525</v>
      </c>
      <c r="I520" s="47" t="s">
        <v>1046</v>
      </c>
      <c r="J520" s="47" t="s">
        <v>37</v>
      </c>
      <c r="K520" s="47" t="s">
        <v>2526</v>
      </c>
      <c r="L520" s="47">
        <v>421014</v>
      </c>
      <c r="M520" s="47" t="s">
        <v>57</v>
      </c>
      <c r="N520" s="69">
        <v>127000</v>
      </c>
      <c r="O520" s="69">
        <v>128299</v>
      </c>
      <c r="P520" s="67">
        <v>0.82773540000000001</v>
      </c>
      <c r="Q520" s="69">
        <v>155000</v>
      </c>
      <c r="R520" s="47" t="s">
        <v>37</v>
      </c>
      <c r="S520" s="47" t="s">
        <v>43</v>
      </c>
      <c r="T520" s="47" t="s">
        <v>43</v>
      </c>
      <c r="U520" s="49" t="s">
        <v>43</v>
      </c>
      <c r="V520" s="47" t="s">
        <v>43</v>
      </c>
      <c r="W520" s="47" t="s">
        <v>43</v>
      </c>
      <c r="X520" s="47" t="s">
        <v>44</v>
      </c>
      <c r="Y520" s="67">
        <v>4.7399999999999998E-2</v>
      </c>
      <c r="Z520" s="47">
        <v>43</v>
      </c>
      <c r="AA520" s="47">
        <v>44</v>
      </c>
      <c r="AB520" s="47">
        <v>24</v>
      </c>
      <c r="AC520" s="47">
        <v>67</v>
      </c>
      <c r="AD520" s="47">
        <v>68</v>
      </c>
      <c r="AE520" s="47" t="s">
        <v>53</v>
      </c>
      <c r="AF520" s="47" t="s">
        <v>53</v>
      </c>
      <c r="AG520" s="47" t="s">
        <v>37</v>
      </c>
      <c r="AH520" s="47" t="s">
        <v>43</v>
      </c>
      <c r="AI520" s="47" t="s">
        <v>40</v>
      </c>
      <c r="AJ520" s="47" t="s">
        <v>40</v>
      </c>
      <c r="AK520" s="47" t="s">
        <v>50</v>
      </c>
      <c r="AL520" s="47" t="s">
        <v>45</v>
      </c>
      <c r="AM520" s="160">
        <v>51639.75</v>
      </c>
      <c r="AN520" s="66" t="s">
        <v>67</v>
      </c>
      <c r="AO520" s="160">
        <v>0</v>
      </c>
      <c r="AP520" s="160">
        <v>51639.75</v>
      </c>
      <c r="AQ520" s="66" t="s">
        <v>37</v>
      </c>
      <c r="AR520" s="47" t="s">
        <v>39</v>
      </c>
      <c r="AS520" s="49">
        <v>18831</v>
      </c>
      <c r="AT520" s="47" t="s">
        <v>41</v>
      </c>
      <c r="AU520" s="47" t="s">
        <v>52</v>
      </c>
      <c r="AV520" s="74">
        <v>3</v>
      </c>
      <c r="AW520" s="47" t="s">
        <v>2527</v>
      </c>
      <c r="AX520" s="47">
        <v>1956</v>
      </c>
      <c r="AY520" s="47" t="s">
        <v>37</v>
      </c>
      <c r="AZ520" s="47" t="s">
        <v>43</v>
      </c>
      <c r="BA520" s="47" t="s">
        <v>2528</v>
      </c>
      <c r="BB520" s="47" t="s">
        <v>39</v>
      </c>
    </row>
    <row r="521" spans="1:54" s="145" customFormat="1" ht="144" x14ac:dyDescent="0.25">
      <c r="A521" s="73">
        <v>9001383581</v>
      </c>
      <c r="B521" s="47" t="s">
        <v>2477</v>
      </c>
      <c r="C521" s="144">
        <v>42522</v>
      </c>
      <c r="D521" s="47" t="s">
        <v>264</v>
      </c>
      <c r="E521" s="48" t="s">
        <v>48</v>
      </c>
      <c r="F521" s="48" t="s">
        <v>48</v>
      </c>
      <c r="G521" s="48" t="s">
        <v>2478</v>
      </c>
      <c r="H521" s="48" t="s">
        <v>48</v>
      </c>
      <c r="I521" s="47" t="s">
        <v>81</v>
      </c>
      <c r="J521" s="47" t="s">
        <v>37</v>
      </c>
      <c r="K521" s="47" t="s">
        <v>2479</v>
      </c>
      <c r="L521" s="47">
        <v>472313</v>
      </c>
      <c r="M521" s="47" t="s">
        <v>38</v>
      </c>
      <c r="N521" s="69">
        <v>280500</v>
      </c>
      <c r="O521" s="69">
        <v>280500</v>
      </c>
      <c r="P521" s="67">
        <v>0.85</v>
      </c>
      <c r="Q521" s="69">
        <v>330000</v>
      </c>
      <c r="R521" s="47" t="s">
        <v>37</v>
      </c>
      <c r="S521" s="47" t="s">
        <v>43</v>
      </c>
      <c r="T521" s="47" t="s">
        <v>43</v>
      </c>
      <c r="U521" s="69">
        <v>330000</v>
      </c>
      <c r="V521" s="47" t="s">
        <v>51</v>
      </c>
      <c r="W521" s="47" t="s">
        <v>43</v>
      </c>
      <c r="X521" s="47" t="s">
        <v>44</v>
      </c>
      <c r="Y521" s="67">
        <v>5.1400000000000001E-2</v>
      </c>
      <c r="Z521" s="47">
        <v>55</v>
      </c>
      <c r="AA521" s="47">
        <v>52</v>
      </c>
      <c r="AB521" s="47">
        <v>14</v>
      </c>
      <c r="AC521" s="47">
        <v>69</v>
      </c>
      <c r="AD521" s="47">
        <v>66</v>
      </c>
      <c r="AE521" s="47" t="s">
        <v>49</v>
      </c>
      <c r="AF521" s="47" t="s">
        <v>49</v>
      </c>
      <c r="AG521" s="47" t="s">
        <v>39</v>
      </c>
      <c r="AH521" s="47" t="s">
        <v>37</v>
      </c>
      <c r="AI521" s="47" t="s">
        <v>40</v>
      </c>
      <c r="AJ521" s="47" t="s">
        <v>40</v>
      </c>
      <c r="AK521" s="47" t="s">
        <v>50</v>
      </c>
      <c r="AL521" s="47" t="s">
        <v>201</v>
      </c>
      <c r="AM521" s="160">
        <v>195500</v>
      </c>
      <c r="AN521" s="66" t="s">
        <v>67</v>
      </c>
      <c r="AO521" s="160">
        <v>0</v>
      </c>
      <c r="AP521" s="160">
        <v>195500</v>
      </c>
      <c r="AQ521" s="66" t="s">
        <v>37</v>
      </c>
      <c r="AR521" s="47" t="s">
        <v>37</v>
      </c>
      <c r="AS521" s="49" t="s">
        <v>43</v>
      </c>
      <c r="AT521" s="47" t="s">
        <v>41</v>
      </c>
      <c r="AU521" s="47" t="s">
        <v>58</v>
      </c>
      <c r="AV521" s="73">
        <v>3</v>
      </c>
      <c r="AW521" s="47" t="s">
        <v>2480</v>
      </c>
      <c r="AX521" s="47">
        <v>1881</v>
      </c>
      <c r="AY521" s="47" t="s">
        <v>37</v>
      </c>
      <c r="AZ521" s="47" t="s">
        <v>43</v>
      </c>
      <c r="BA521" s="47" t="s">
        <v>2481</v>
      </c>
      <c r="BB521" s="47" t="s">
        <v>39</v>
      </c>
    </row>
    <row r="522" spans="1:54" s="145" customFormat="1" ht="72" x14ac:dyDescent="0.25">
      <c r="A522" s="73">
        <v>9001383649</v>
      </c>
      <c r="B522" s="47" t="s">
        <v>2439</v>
      </c>
      <c r="C522" s="144">
        <v>42522</v>
      </c>
      <c r="D522" s="47" t="s">
        <v>62</v>
      </c>
      <c r="E522" s="48" t="s">
        <v>48</v>
      </c>
      <c r="F522" s="48" t="s">
        <v>48</v>
      </c>
      <c r="G522" s="48" t="s">
        <v>48</v>
      </c>
      <c r="H522" s="48" t="s">
        <v>1005</v>
      </c>
      <c r="I522" s="47" t="s">
        <v>275</v>
      </c>
      <c r="J522" s="47" t="s">
        <v>37</v>
      </c>
      <c r="K522" s="47" t="s">
        <v>48</v>
      </c>
      <c r="L522" s="47">
        <v>425016</v>
      </c>
      <c r="M522" s="47" t="s">
        <v>38</v>
      </c>
      <c r="N522" s="69">
        <v>448000</v>
      </c>
      <c r="O522" s="69">
        <v>448999</v>
      </c>
      <c r="P522" s="67">
        <v>0.80178389999999999</v>
      </c>
      <c r="Q522" s="69">
        <v>560000</v>
      </c>
      <c r="R522" s="47" t="s">
        <v>37</v>
      </c>
      <c r="S522" s="47" t="s">
        <v>43</v>
      </c>
      <c r="T522" s="47" t="s">
        <v>43</v>
      </c>
      <c r="U522" s="69">
        <v>570000</v>
      </c>
      <c r="V522" s="47" t="s">
        <v>51</v>
      </c>
      <c r="W522" s="47" t="s">
        <v>43</v>
      </c>
      <c r="X522" s="47" t="s">
        <v>44</v>
      </c>
      <c r="Y522" s="67">
        <v>4.19E-2</v>
      </c>
      <c r="Z522" s="47">
        <v>35</v>
      </c>
      <c r="AA522" s="47" t="s">
        <v>43</v>
      </c>
      <c r="AB522" s="47">
        <v>30</v>
      </c>
      <c r="AC522" s="47">
        <v>65</v>
      </c>
      <c r="AD522" s="47" t="s">
        <v>43</v>
      </c>
      <c r="AE522" s="47" t="s">
        <v>53</v>
      </c>
      <c r="AF522" s="47" t="s">
        <v>43</v>
      </c>
      <c r="AG522" s="47" t="s">
        <v>37</v>
      </c>
      <c r="AH522" s="47" t="s">
        <v>37</v>
      </c>
      <c r="AI522" s="47" t="s">
        <v>55</v>
      </c>
      <c r="AJ522" s="47" t="s">
        <v>43</v>
      </c>
      <c r="AK522" s="47" t="s">
        <v>43</v>
      </c>
      <c r="AL522" s="47" t="s">
        <v>45</v>
      </c>
      <c r="AM522" s="160">
        <v>139250</v>
      </c>
      <c r="AN522" s="66" t="s">
        <v>43</v>
      </c>
      <c r="AO522" s="160">
        <v>0</v>
      </c>
      <c r="AP522" s="160">
        <v>139250</v>
      </c>
      <c r="AQ522" s="66" t="s">
        <v>37</v>
      </c>
      <c r="AR522" s="47" t="s">
        <v>37</v>
      </c>
      <c r="AS522" s="49" t="s">
        <v>43</v>
      </c>
      <c r="AT522" s="47" t="s">
        <v>41</v>
      </c>
      <c r="AU522" s="47" t="s">
        <v>52</v>
      </c>
      <c r="AV522" s="73">
        <v>6</v>
      </c>
      <c r="AW522" s="47" t="s">
        <v>2440</v>
      </c>
      <c r="AX522" s="47">
        <v>1881</v>
      </c>
      <c r="AY522" s="47" t="s">
        <v>39</v>
      </c>
      <c r="AZ522" s="47">
        <v>765</v>
      </c>
      <c r="BA522" s="47" t="s">
        <v>2441</v>
      </c>
      <c r="BB522" s="47" t="s">
        <v>39</v>
      </c>
    </row>
    <row r="523" spans="1:54" s="145" customFormat="1" ht="48" x14ac:dyDescent="0.25">
      <c r="A523" s="73">
        <v>9001383860</v>
      </c>
      <c r="B523" s="47" t="s">
        <v>2613</v>
      </c>
      <c r="C523" s="144">
        <v>42522</v>
      </c>
      <c r="D523" s="47" t="s">
        <v>264</v>
      </c>
      <c r="E523" s="48" t="s">
        <v>48</v>
      </c>
      <c r="F523" s="48" t="s">
        <v>48</v>
      </c>
      <c r="G523" s="48" t="s">
        <v>2614</v>
      </c>
      <c r="H523" s="48" t="s">
        <v>48</v>
      </c>
      <c r="I523" s="47" t="s">
        <v>700</v>
      </c>
      <c r="J523" s="47" t="s">
        <v>37</v>
      </c>
      <c r="K523" s="47" t="s">
        <v>2615</v>
      </c>
      <c r="L523" s="47">
        <v>582902</v>
      </c>
      <c r="M523" s="47" t="s">
        <v>57</v>
      </c>
      <c r="N523" s="69">
        <v>50000</v>
      </c>
      <c r="O523" s="69">
        <v>50000</v>
      </c>
      <c r="P523" s="67">
        <v>0.52631570000000005</v>
      </c>
      <c r="Q523" s="69">
        <v>95000</v>
      </c>
      <c r="R523" s="47" t="s">
        <v>37</v>
      </c>
      <c r="S523" s="47" t="s">
        <v>43</v>
      </c>
      <c r="T523" s="47" t="s">
        <v>43</v>
      </c>
      <c r="U523" s="49" t="s">
        <v>43</v>
      </c>
      <c r="V523" s="47" t="s">
        <v>43</v>
      </c>
      <c r="W523" s="47" t="s">
        <v>43</v>
      </c>
      <c r="X523" s="47" t="s">
        <v>44</v>
      </c>
      <c r="Y523" s="67">
        <v>4.0399999999999998E-2</v>
      </c>
      <c r="Z523" s="47">
        <v>39</v>
      </c>
      <c r="AA523" s="47" t="s">
        <v>43</v>
      </c>
      <c r="AB523" s="47">
        <v>20</v>
      </c>
      <c r="AC523" s="47">
        <v>59</v>
      </c>
      <c r="AD523" s="47" t="s">
        <v>43</v>
      </c>
      <c r="AE523" s="47" t="s">
        <v>80</v>
      </c>
      <c r="AF523" s="47" t="s">
        <v>43</v>
      </c>
      <c r="AG523" s="47" t="s">
        <v>37</v>
      </c>
      <c r="AH523" s="47" t="s">
        <v>43</v>
      </c>
      <c r="AI523" s="47" t="s">
        <v>55</v>
      </c>
      <c r="AJ523" s="47" t="s">
        <v>43</v>
      </c>
      <c r="AK523" s="47" t="s">
        <v>43</v>
      </c>
      <c r="AL523" s="47" t="s">
        <v>45</v>
      </c>
      <c r="AM523" s="160">
        <v>16640</v>
      </c>
      <c r="AN523" s="66" t="s">
        <v>43</v>
      </c>
      <c r="AO523" s="160">
        <v>0</v>
      </c>
      <c r="AP523" s="160">
        <v>16640</v>
      </c>
      <c r="AQ523" s="66" t="s">
        <v>37</v>
      </c>
      <c r="AR523" s="47" t="s">
        <v>37</v>
      </c>
      <c r="AS523" s="49">
        <v>5820</v>
      </c>
      <c r="AT523" s="47" t="s">
        <v>41</v>
      </c>
      <c r="AU523" s="47" t="s">
        <v>42</v>
      </c>
      <c r="AV523" s="74">
        <v>3</v>
      </c>
      <c r="AW523" s="47" t="s">
        <v>2616</v>
      </c>
      <c r="AX523" s="47">
        <v>1901</v>
      </c>
      <c r="AY523" s="47" t="s">
        <v>37</v>
      </c>
      <c r="AZ523" s="47" t="s">
        <v>43</v>
      </c>
      <c r="BA523" s="47" t="s">
        <v>2617</v>
      </c>
      <c r="BB523" s="47" t="s">
        <v>39</v>
      </c>
    </row>
    <row r="524" spans="1:54" s="145" customFormat="1" ht="48" x14ac:dyDescent="0.25">
      <c r="A524" s="73">
        <v>9001383973</v>
      </c>
      <c r="B524" s="47" t="s">
        <v>2633</v>
      </c>
      <c r="C524" s="144">
        <v>42522</v>
      </c>
      <c r="D524" s="47" t="s">
        <v>62</v>
      </c>
      <c r="E524" s="48" t="s">
        <v>48</v>
      </c>
      <c r="F524" s="48" t="s">
        <v>48</v>
      </c>
      <c r="G524" s="48" t="s">
        <v>48</v>
      </c>
      <c r="H524" s="48" t="s">
        <v>48</v>
      </c>
      <c r="I524" s="47" t="s">
        <v>71</v>
      </c>
      <c r="J524" s="47" t="s">
        <v>37</v>
      </c>
      <c r="K524" s="47" t="s">
        <v>2634</v>
      </c>
      <c r="L524" s="47">
        <v>615821</v>
      </c>
      <c r="M524" s="47" t="s">
        <v>38</v>
      </c>
      <c r="N524" s="69">
        <v>562500</v>
      </c>
      <c r="O524" s="69">
        <v>562500</v>
      </c>
      <c r="P524" s="67">
        <v>0.75</v>
      </c>
      <c r="Q524" s="69">
        <v>750000</v>
      </c>
      <c r="R524" s="47" t="s">
        <v>37</v>
      </c>
      <c r="S524" s="47" t="s">
        <v>43</v>
      </c>
      <c r="T524" s="47" t="s">
        <v>43</v>
      </c>
      <c r="U524" s="69">
        <v>750000</v>
      </c>
      <c r="V524" s="47" t="s">
        <v>51</v>
      </c>
      <c r="W524" s="47" t="s">
        <v>43</v>
      </c>
      <c r="X524" s="47" t="s">
        <v>1551</v>
      </c>
      <c r="Y524" s="67">
        <v>3.6900000000000002E-2</v>
      </c>
      <c r="Z524" s="47">
        <v>42</v>
      </c>
      <c r="AA524" s="47">
        <v>38</v>
      </c>
      <c r="AB524" s="47">
        <v>23</v>
      </c>
      <c r="AC524" s="47">
        <v>65</v>
      </c>
      <c r="AD524" s="47">
        <v>61</v>
      </c>
      <c r="AE524" s="47" t="s">
        <v>60</v>
      </c>
      <c r="AF524" s="47" t="s">
        <v>60</v>
      </c>
      <c r="AG524" s="47" t="s">
        <v>37</v>
      </c>
      <c r="AH524" s="47" t="s">
        <v>37</v>
      </c>
      <c r="AI524" s="47" t="s">
        <v>40</v>
      </c>
      <c r="AJ524" s="47" t="s">
        <v>40</v>
      </c>
      <c r="AK524" s="47" t="s">
        <v>50</v>
      </c>
      <c r="AL524" s="47" t="s">
        <v>65</v>
      </c>
      <c r="AM524" s="160">
        <v>81908</v>
      </c>
      <c r="AN524" s="66" t="s">
        <v>65</v>
      </c>
      <c r="AO524" s="160">
        <v>81907</v>
      </c>
      <c r="AP524" s="158">
        <v>163815</v>
      </c>
      <c r="AQ524" s="66" t="s">
        <v>37</v>
      </c>
      <c r="AR524" s="47" t="s">
        <v>37</v>
      </c>
      <c r="AS524" s="49" t="s">
        <v>43</v>
      </c>
      <c r="AT524" s="47" t="s">
        <v>69</v>
      </c>
      <c r="AU524" s="47" t="s">
        <v>58</v>
      </c>
      <c r="AV524" s="73">
        <v>3</v>
      </c>
      <c r="AW524" s="47" t="s">
        <v>2635</v>
      </c>
      <c r="AX524" s="47">
        <v>1946</v>
      </c>
      <c r="AY524" s="47" t="s">
        <v>37</v>
      </c>
      <c r="AZ524" s="47" t="s">
        <v>43</v>
      </c>
      <c r="BA524" s="47" t="s">
        <v>2636</v>
      </c>
      <c r="BB524" s="47" t="s">
        <v>39</v>
      </c>
    </row>
    <row r="525" spans="1:54" s="145" customFormat="1" ht="36" x14ac:dyDescent="0.25">
      <c r="A525" s="73">
        <v>9001384020</v>
      </c>
      <c r="B525" s="47" t="s">
        <v>2466</v>
      </c>
      <c r="C525" s="144">
        <v>42522</v>
      </c>
      <c r="D525" s="47" t="s">
        <v>62</v>
      </c>
      <c r="E525" s="48" t="s">
        <v>48</v>
      </c>
      <c r="F525" s="48" t="s">
        <v>48</v>
      </c>
      <c r="G525" s="48" t="s">
        <v>48</v>
      </c>
      <c r="H525" s="48" t="s">
        <v>48</v>
      </c>
      <c r="I525" s="47" t="s">
        <v>213</v>
      </c>
      <c r="J525" s="47" t="s">
        <v>37</v>
      </c>
      <c r="K525" s="47" t="s">
        <v>2467</v>
      </c>
      <c r="L525" s="47">
        <v>456056</v>
      </c>
      <c r="M525" s="47" t="s">
        <v>57</v>
      </c>
      <c r="N525" s="69">
        <v>127500</v>
      </c>
      <c r="O525" s="69">
        <v>127500</v>
      </c>
      <c r="P525" s="67">
        <v>0.85</v>
      </c>
      <c r="Q525" s="69">
        <v>150000</v>
      </c>
      <c r="R525" s="47" t="s">
        <v>37</v>
      </c>
      <c r="S525" s="47" t="s">
        <v>43</v>
      </c>
      <c r="T525" s="47" t="s">
        <v>43</v>
      </c>
      <c r="U525" s="49" t="s">
        <v>43</v>
      </c>
      <c r="V525" s="47" t="s">
        <v>43</v>
      </c>
      <c r="W525" s="47" t="s">
        <v>43</v>
      </c>
      <c r="X525" s="47" t="s">
        <v>44</v>
      </c>
      <c r="Y525" s="67">
        <v>5.1400000000000001E-2</v>
      </c>
      <c r="Z525" s="47">
        <v>49</v>
      </c>
      <c r="AA525" s="47" t="s">
        <v>43</v>
      </c>
      <c r="AB525" s="47">
        <v>18</v>
      </c>
      <c r="AC525" s="47">
        <v>67</v>
      </c>
      <c r="AD525" s="47" t="s">
        <v>43</v>
      </c>
      <c r="AE525" s="47" t="s">
        <v>53</v>
      </c>
      <c r="AF525" s="47" t="s">
        <v>43</v>
      </c>
      <c r="AG525" s="47" t="s">
        <v>37</v>
      </c>
      <c r="AH525" s="47" t="s">
        <v>43</v>
      </c>
      <c r="AI525" s="47" t="s">
        <v>40</v>
      </c>
      <c r="AJ525" s="47" t="s">
        <v>43</v>
      </c>
      <c r="AK525" s="47" t="s">
        <v>43</v>
      </c>
      <c r="AL525" s="47" t="s">
        <v>45</v>
      </c>
      <c r="AM525" s="160">
        <v>60471.495000000003</v>
      </c>
      <c r="AN525" s="66" t="s">
        <v>43</v>
      </c>
      <c r="AO525" s="160">
        <v>0</v>
      </c>
      <c r="AP525" s="160">
        <v>60471.495000000003</v>
      </c>
      <c r="AQ525" s="66" t="s">
        <v>37</v>
      </c>
      <c r="AR525" s="47" t="s">
        <v>37</v>
      </c>
      <c r="AS525" s="49">
        <v>26400</v>
      </c>
      <c r="AT525" s="47" t="s">
        <v>41</v>
      </c>
      <c r="AU525" s="47" t="s">
        <v>52</v>
      </c>
      <c r="AV525" s="74">
        <v>3</v>
      </c>
      <c r="AW525" s="47" t="s">
        <v>2468</v>
      </c>
      <c r="AX525" s="47">
        <v>1950</v>
      </c>
      <c r="AY525" s="47" t="s">
        <v>37</v>
      </c>
      <c r="AZ525" s="47" t="s">
        <v>43</v>
      </c>
      <c r="BA525" s="47" t="s">
        <v>2469</v>
      </c>
      <c r="BB525" s="47" t="s">
        <v>39</v>
      </c>
    </row>
    <row r="526" spans="1:54" s="145" customFormat="1" ht="24" x14ac:dyDescent="0.25">
      <c r="A526" s="73">
        <v>9001384235</v>
      </c>
      <c r="B526" s="47" t="s">
        <v>2610</v>
      </c>
      <c r="C526" s="144">
        <v>42522</v>
      </c>
      <c r="D526" s="47" t="s">
        <v>62</v>
      </c>
      <c r="E526" s="48" t="s">
        <v>48</v>
      </c>
      <c r="F526" s="48" t="s">
        <v>48</v>
      </c>
      <c r="G526" s="48" t="s">
        <v>48</v>
      </c>
      <c r="H526" s="48" t="s">
        <v>48</v>
      </c>
      <c r="I526" s="47" t="s">
        <v>94</v>
      </c>
      <c r="J526" s="47" t="s">
        <v>37</v>
      </c>
      <c r="K526" s="47" t="s">
        <v>48</v>
      </c>
      <c r="L526" s="47">
        <v>585095</v>
      </c>
      <c r="M526" s="47" t="s">
        <v>38</v>
      </c>
      <c r="N526" s="69">
        <v>114750</v>
      </c>
      <c r="O526" s="69">
        <v>114750</v>
      </c>
      <c r="P526" s="67">
        <v>0.85</v>
      </c>
      <c r="Q526" s="69">
        <v>135000</v>
      </c>
      <c r="R526" s="47" t="s">
        <v>37</v>
      </c>
      <c r="S526" s="47" t="s">
        <v>43</v>
      </c>
      <c r="T526" s="47" t="s">
        <v>43</v>
      </c>
      <c r="U526" s="69">
        <v>135000</v>
      </c>
      <c r="V526" s="47" t="s">
        <v>51</v>
      </c>
      <c r="W526" s="66">
        <v>20250</v>
      </c>
      <c r="X526" s="47" t="s">
        <v>44</v>
      </c>
      <c r="Y526" s="67">
        <v>5.1400000000000001E-2</v>
      </c>
      <c r="Z526" s="47">
        <v>38</v>
      </c>
      <c r="AA526" s="47">
        <v>34</v>
      </c>
      <c r="AB526" s="47">
        <v>32</v>
      </c>
      <c r="AC526" s="47">
        <v>70</v>
      </c>
      <c r="AD526" s="47">
        <v>66</v>
      </c>
      <c r="AE526" s="47" t="s">
        <v>49</v>
      </c>
      <c r="AF526" s="47" t="s">
        <v>49</v>
      </c>
      <c r="AG526" s="47" t="s">
        <v>37</v>
      </c>
      <c r="AH526" s="47" t="s">
        <v>39</v>
      </c>
      <c r="AI526" s="47" t="s">
        <v>55</v>
      </c>
      <c r="AJ526" s="47" t="s">
        <v>55</v>
      </c>
      <c r="AK526" s="47" t="s">
        <v>164</v>
      </c>
      <c r="AL526" s="47" t="s">
        <v>45</v>
      </c>
      <c r="AM526" s="160">
        <v>23581</v>
      </c>
      <c r="AN526" s="66" t="s">
        <v>45</v>
      </c>
      <c r="AO526" s="160"/>
      <c r="AP526" s="160"/>
      <c r="AQ526" s="47" t="s">
        <v>37</v>
      </c>
      <c r="AR526" s="47" t="s">
        <v>37</v>
      </c>
      <c r="AS526" s="49" t="s">
        <v>43</v>
      </c>
      <c r="AT526" s="47" t="s">
        <v>41</v>
      </c>
      <c r="AU526" s="47" t="s">
        <v>52</v>
      </c>
      <c r="AV526" s="73">
        <v>4</v>
      </c>
      <c r="AW526" s="47" t="s">
        <v>2611</v>
      </c>
      <c r="AX526" s="47">
        <v>1971</v>
      </c>
      <c r="AY526" s="47" t="s">
        <v>37</v>
      </c>
      <c r="AZ526" s="47" t="s">
        <v>43</v>
      </c>
      <c r="BA526" s="47" t="s">
        <v>2612</v>
      </c>
      <c r="BB526" s="47" t="s">
        <v>39</v>
      </c>
    </row>
    <row r="527" spans="1:54" s="145" customFormat="1" ht="24" x14ac:dyDescent="0.25">
      <c r="A527" s="73">
        <v>9001384412</v>
      </c>
      <c r="B527" s="47" t="s">
        <v>2547</v>
      </c>
      <c r="C527" s="144">
        <v>42522</v>
      </c>
      <c r="D527" s="47" t="s">
        <v>62</v>
      </c>
      <c r="E527" s="48" t="s">
        <v>48</v>
      </c>
      <c r="F527" s="48" t="s">
        <v>48</v>
      </c>
      <c r="G527" s="48" t="s">
        <v>48</v>
      </c>
      <c r="H527" s="48" t="s">
        <v>2548</v>
      </c>
      <c r="I527" s="47" t="s">
        <v>242</v>
      </c>
      <c r="J527" s="47" t="s">
        <v>37</v>
      </c>
      <c r="K527" s="47" t="s">
        <v>2549</v>
      </c>
      <c r="L527" s="47">
        <v>478726</v>
      </c>
      <c r="M527" s="47" t="s">
        <v>57</v>
      </c>
      <c r="N527" s="69">
        <v>171000</v>
      </c>
      <c r="O527" s="69">
        <v>171000</v>
      </c>
      <c r="P527" s="67">
        <v>0.9</v>
      </c>
      <c r="Q527" s="69">
        <v>190000</v>
      </c>
      <c r="R527" s="47" t="s">
        <v>37</v>
      </c>
      <c r="S527" s="47" t="s">
        <v>43</v>
      </c>
      <c r="T527" s="47" t="s">
        <v>43</v>
      </c>
      <c r="U527" s="49" t="s">
        <v>43</v>
      </c>
      <c r="V527" s="47" t="s">
        <v>43</v>
      </c>
      <c r="W527" s="47" t="s">
        <v>43</v>
      </c>
      <c r="X527" s="47" t="s">
        <v>44</v>
      </c>
      <c r="Y527" s="67">
        <v>5.2900000000000003E-2</v>
      </c>
      <c r="Z527" s="47">
        <v>44</v>
      </c>
      <c r="AA527" s="47">
        <v>43</v>
      </c>
      <c r="AB527" s="47">
        <v>22</v>
      </c>
      <c r="AC527" s="47">
        <v>66</v>
      </c>
      <c r="AD527" s="47">
        <v>65</v>
      </c>
      <c r="AE527" s="47" t="s">
        <v>53</v>
      </c>
      <c r="AF527" s="47" t="s">
        <v>53</v>
      </c>
      <c r="AG527" s="47" t="s">
        <v>37</v>
      </c>
      <c r="AH527" s="47" t="s">
        <v>43</v>
      </c>
      <c r="AI527" s="47" t="s">
        <v>40</v>
      </c>
      <c r="AJ527" s="47" t="s">
        <v>40</v>
      </c>
      <c r="AK527" s="47" t="s">
        <v>50</v>
      </c>
      <c r="AL527" s="47" t="s">
        <v>45</v>
      </c>
      <c r="AM527" s="160">
        <v>46818</v>
      </c>
      <c r="AN527" s="66" t="s">
        <v>65</v>
      </c>
      <c r="AO527" s="160"/>
      <c r="AP527" s="160"/>
      <c r="AQ527" s="47" t="s">
        <v>37</v>
      </c>
      <c r="AR527" s="47" t="s">
        <v>37</v>
      </c>
      <c r="AS527" s="49">
        <v>48471</v>
      </c>
      <c r="AT527" s="47" t="s">
        <v>41</v>
      </c>
      <c r="AU527" s="47" t="s">
        <v>52</v>
      </c>
      <c r="AV527" s="74">
        <v>3</v>
      </c>
      <c r="AW527" s="47" t="s">
        <v>2550</v>
      </c>
      <c r="AX527" s="47">
        <v>1983</v>
      </c>
      <c r="AY527" s="47" t="s">
        <v>37</v>
      </c>
      <c r="AZ527" s="47" t="s">
        <v>43</v>
      </c>
      <c r="BA527" s="47" t="s">
        <v>2551</v>
      </c>
      <c r="BB527" s="47" t="s">
        <v>39</v>
      </c>
    </row>
    <row r="528" spans="1:54" s="145" customFormat="1" ht="36" x14ac:dyDescent="0.25">
      <c r="A528" s="73">
        <v>9001384427</v>
      </c>
      <c r="B528" s="47" t="s">
        <v>2496</v>
      </c>
      <c r="C528" s="144">
        <v>42522</v>
      </c>
      <c r="D528" s="47" t="s">
        <v>62</v>
      </c>
      <c r="E528" s="48" t="s">
        <v>48</v>
      </c>
      <c r="F528" s="48" t="s">
        <v>48</v>
      </c>
      <c r="G528" s="48" t="s">
        <v>48</v>
      </c>
      <c r="H528" s="48" t="s">
        <v>89</v>
      </c>
      <c r="I528" s="47" t="s">
        <v>2364</v>
      </c>
      <c r="J528" s="47" t="s">
        <v>37</v>
      </c>
      <c r="K528" s="47" t="s">
        <v>2497</v>
      </c>
      <c r="L528" s="47">
        <v>558017</v>
      </c>
      <c r="M528" s="47" t="s">
        <v>38</v>
      </c>
      <c r="N528" s="69">
        <v>90000</v>
      </c>
      <c r="O528" s="69">
        <v>90000</v>
      </c>
      <c r="P528" s="67">
        <v>0.75</v>
      </c>
      <c r="Q528" s="69">
        <v>120000</v>
      </c>
      <c r="R528" s="47" t="s">
        <v>37</v>
      </c>
      <c r="S528" s="47" t="s">
        <v>43</v>
      </c>
      <c r="T528" s="47" t="s">
        <v>43</v>
      </c>
      <c r="U528" s="69">
        <v>120000</v>
      </c>
      <c r="V528" s="47" t="s">
        <v>51</v>
      </c>
      <c r="W528" s="47" t="s">
        <v>43</v>
      </c>
      <c r="X528" s="47" t="s">
        <v>44</v>
      </c>
      <c r="Y528" s="67">
        <v>4.1399999999999999E-2</v>
      </c>
      <c r="Z528" s="47">
        <v>61</v>
      </c>
      <c r="AA528" s="47" t="s">
        <v>43</v>
      </c>
      <c r="AB528" s="47">
        <v>8</v>
      </c>
      <c r="AC528" s="47">
        <v>69</v>
      </c>
      <c r="AD528" s="47" t="s">
        <v>43</v>
      </c>
      <c r="AE528" s="47" t="s">
        <v>49</v>
      </c>
      <c r="AF528" s="47" t="s">
        <v>43</v>
      </c>
      <c r="AG528" s="47" t="s">
        <v>39</v>
      </c>
      <c r="AH528" s="47" t="s">
        <v>37</v>
      </c>
      <c r="AI528" s="47" t="s">
        <v>55</v>
      </c>
      <c r="AJ528" s="47" t="s">
        <v>43</v>
      </c>
      <c r="AK528" s="47" t="s">
        <v>43</v>
      </c>
      <c r="AL528" s="47" t="s">
        <v>45</v>
      </c>
      <c r="AM528" s="160">
        <v>47813</v>
      </c>
      <c r="AN528" s="66" t="s">
        <v>43</v>
      </c>
      <c r="AO528" s="160">
        <v>0</v>
      </c>
      <c r="AP528" s="160">
        <v>47813</v>
      </c>
      <c r="AQ528" s="66" t="s">
        <v>37</v>
      </c>
      <c r="AR528" s="47" t="s">
        <v>37</v>
      </c>
      <c r="AS528" s="49" t="s">
        <v>43</v>
      </c>
      <c r="AT528" s="47" t="s">
        <v>69</v>
      </c>
      <c r="AU528" s="47" t="s">
        <v>52</v>
      </c>
      <c r="AV528" s="73">
        <v>3</v>
      </c>
      <c r="AW528" s="47" t="s">
        <v>2498</v>
      </c>
      <c r="AX528" s="47">
        <v>1975</v>
      </c>
      <c r="AY528" s="47" t="s">
        <v>37</v>
      </c>
      <c r="AZ528" s="47" t="s">
        <v>43</v>
      </c>
      <c r="BA528" s="47" t="s">
        <v>2499</v>
      </c>
      <c r="BB528" s="47" t="s">
        <v>39</v>
      </c>
    </row>
    <row r="529" spans="1:54" s="145" customFormat="1" ht="144" x14ac:dyDescent="0.25">
      <c r="A529" s="73">
        <v>9001384567</v>
      </c>
      <c r="B529" s="47" t="s">
        <v>2490</v>
      </c>
      <c r="C529" s="144">
        <v>42522</v>
      </c>
      <c r="D529" s="47" t="s">
        <v>264</v>
      </c>
      <c r="E529" s="48" t="s">
        <v>48</v>
      </c>
      <c r="F529" s="48" t="s">
        <v>48</v>
      </c>
      <c r="G529" s="48" t="s">
        <v>2491</v>
      </c>
      <c r="H529" s="48" t="s">
        <v>2492</v>
      </c>
      <c r="I529" s="47" t="s">
        <v>81</v>
      </c>
      <c r="J529" s="47" t="s">
        <v>39</v>
      </c>
      <c r="K529" s="47" t="s">
        <v>2493</v>
      </c>
      <c r="L529" s="47">
        <v>572119</v>
      </c>
      <c r="M529" s="47" t="s">
        <v>38</v>
      </c>
      <c r="N529" s="69">
        <v>462500</v>
      </c>
      <c r="O529" s="69">
        <v>462500</v>
      </c>
      <c r="P529" s="67">
        <v>0.74</v>
      </c>
      <c r="Q529" s="69">
        <v>625000</v>
      </c>
      <c r="R529" s="47" t="s">
        <v>37</v>
      </c>
      <c r="S529" s="47" t="s">
        <v>43</v>
      </c>
      <c r="T529" s="47" t="s">
        <v>43</v>
      </c>
      <c r="U529" s="69">
        <v>625000</v>
      </c>
      <c r="V529" s="47" t="s">
        <v>51</v>
      </c>
      <c r="W529" s="66">
        <v>5500</v>
      </c>
      <c r="X529" s="47" t="s">
        <v>44</v>
      </c>
      <c r="Y529" s="67">
        <v>3.6900000000000002E-2</v>
      </c>
      <c r="Z529" s="47">
        <v>29</v>
      </c>
      <c r="AA529" s="47">
        <v>30</v>
      </c>
      <c r="AB529" s="47">
        <v>39</v>
      </c>
      <c r="AC529" s="47">
        <v>68</v>
      </c>
      <c r="AD529" s="47">
        <v>69</v>
      </c>
      <c r="AE529" s="47" t="s">
        <v>53</v>
      </c>
      <c r="AF529" s="47" t="s">
        <v>53</v>
      </c>
      <c r="AG529" s="47" t="s">
        <v>39</v>
      </c>
      <c r="AH529" s="47" t="s">
        <v>37</v>
      </c>
      <c r="AI529" s="47" t="s">
        <v>55</v>
      </c>
      <c r="AJ529" s="47" t="s">
        <v>55</v>
      </c>
      <c r="AK529" s="47" t="s">
        <v>164</v>
      </c>
      <c r="AL529" s="47" t="s">
        <v>65</v>
      </c>
      <c r="AM529" s="160">
        <v>105439</v>
      </c>
      <c r="AN529" s="66" t="s">
        <v>67</v>
      </c>
      <c r="AO529" s="160">
        <v>0</v>
      </c>
      <c r="AP529" s="160">
        <v>105439</v>
      </c>
      <c r="AQ529" s="66" t="s">
        <v>37</v>
      </c>
      <c r="AR529" s="47" t="s">
        <v>37</v>
      </c>
      <c r="AS529" s="49" t="s">
        <v>43</v>
      </c>
      <c r="AT529" s="47" t="s">
        <v>41</v>
      </c>
      <c r="AU529" s="47" t="s">
        <v>42</v>
      </c>
      <c r="AV529" s="73">
        <v>4</v>
      </c>
      <c r="AW529" s="47" t="s">
        <v>2494</v>
      </c>
      <c r="AX529" s="47">
        <v>1915</v>
      </c>
      <c r="AY529" s="47" t="s">
        <v>37</v>
      </c>
      <c r="AZ529" s="47" t="s">
        <v>43</v>
      </c>
      <c r="BA529" s="47" t="s">
        <v>2495</v>
      </c>
      <c r="BB529" s="47" t="s">
        <v>39</v>
      </c>
    </row>
    <row r="530" spans="1:54" s="145" customFormat="1" ht="96" x14ac:dyDescent="0.25">
      <c r="A530" s="73">
        <v>9001384590</v>
      </c>
      <c r="B530" s="47" t="s">
        <v>2628</v>
      </c>
      <c r="C530" s="144">
        <v>42522</v>
      </c>
      <c r="D530" s="47" t="s">
        <v>62</v>
      </c>
      <c r="E530" s="48" t="s">
        <v>48</v>
      </c>
      <c r="F530" s="48" t="s">
        <v>48</v>
      </c>
      <c r="G530" s="48" t="s">
        <v>48</v>
      </c>
      <c r="H530" s="48" t="s">
        <v>2629</v>
      </c>
      <c r="I530" s="47" t="s">
        <v>213</v>
      </c>
      <c r="J530" s="47" t="s">
        <v>37</v>
      </c>
      <c r="K530" s="47" t="s">
        <v>2630</v>
      </c>
      <c r="L530" s="47">
        <v>192852</v>
      </c>
      <c r="M530" s="47" t="s">
        <v>38</v>
      </c>
      <c r="N530" s="69">
        <v>148745</v>
      </c>
      <c r="O530" s="69">
        <v>148745</v>
      </c>
      <c r="P530" s="67">
        <v>0.84999570000000002</v>
      </c>
      <c r="Q530" s="69">
        <v>175000</v>
      </c>
      <c r="R530" s="47" t="s">
        <v>37</v>
      </c>
      <c r="S530" s="47" t="s">
        <v>43</v>
      </c>
      <c r="T530" s="47" t="s">
        <v>43</v>
      </c>
      <c r="U530" s="69">
        <v>174995</v>
      </c>
      <c r="V530" s="47" t="s">
        <v>205</v>
      </c>
      <c r="W530" s="47" t="s">
        <v>43</v>
      </c>
      <c r="X530" s="47" t="s">
        <v>44</v>
      </c>
      <c r="Y530" s="67">
        <v>5.1400000000000001E-2</v>
      </c>
      <c r="Z530" s="47">
        <v>36</v>
      </c>
      <c r="AA530" s="47">
        <v>36</v>
      </c>
      <c r="AB530" s="47">
        <v>33</v>
      </c>
      <c r="AC530" s="47">
        <v>69</v>
      </c>
      <c r="AD530" s="47">
        <v>69</v>
      </c>
      <c r="AE530" s="47" t="s">
        <v>53</v>
      </c>
      <c r="AF530" s="47" t="s">
        <v>53</v>
      </c>
      <c r="AG530" s="47" t="s">
        <v>37</v>
      </c>
      <c r="AH530" s="47" t="s">
        <v>37</v>
      </c>
      <c r="AI530" s="47" t="s">
        <v>40</v>
      </c>
      <c r="AJ530" s="47" t="s">
        <v>40</v>
      </c>
      <c r="AK530" s="47" t="s">
        <v>50</v>
      </c>
      <c r="AL530" s="47" t="s">
        <v>45</v>
      </c>
      <c r="AM530" s="160">
        <v>23580.959999999999</v>
      </c>
      <c r="AN530" s="66" t="s">
        <v>45</v>
      </c>
      <c r="AO530" s="160">
        <v>29067.96</v>
      </c>
      <c r="AP530" s="158">
        <v>52648.92</v>
      </c>
      <c r="AQ530" s="66" t="s">
        <v>37</v>
      </c>
      <c r="AR530" s="47" t="s">
        <v>39</v>
      </c>
      <c r="AS530" s="49" t="s">
        <v>43</v>
      </c>
      <c r="AT530" s="47" t="s">
        <v>41</v>
      </c>
      <c r="AU530" s="47" t="s">
        <v>42</v>
      </c>
      <c r="AV530" s="73">
        <v>4</v>
      </c>
      <c r="AW530" s="47" t="s">
        <v>2631</v>
      </c>
      <c r="AX530" s="47">
        <v>2016</v>
      </c>
      <c r="AY530" s="47" t="s">
        <v>37</v>
      </c>
      <c r="AZ530" s="47" t="s">
        <v>43</v>
      </c>
      <c r="BA530" s="47" t="s">
        <v>2632</v>
      </c>
      <c r="BB530" s="47" t="s">
        <v>39</v>
      </c>
    </row>
    <row r="531" spans="1:54" s="145" customFormat="1" ht="36" x14ac:dyDescent="0.25">
      <c r="A531" s="73">
        <v>9001384629</v>
      </c>
      <c r="B531" s="47" t="s">
        <v>2418</v>
      </c>
      <c r="C531" s="144">
        <v>42522</v>
      </c>
      <c r="D531" s="47" t="s">
        <v>62</v>
      </c>
      <c r="E531" s="48" t="s">
        <v>48</v>
      </c>
      <c r="F531" s="48" t="s">
        <v>48</v>
      </c>
      <c r="G531" s="48" t="s">
        <v>48</v>
      </c>
      <c r="H531" s="48" t="s">
        <v>2419</v>
      </c>
      <c r="I531" s="47" t="s">
        <v>81</v>
      </c>
      <c r="J531" s="47" t="s">
        <v>37</v>
      </c>
      <c r="K531" s="47" t="s">
        <v>2420</v>
      </c>
      <c r="L531" s="47">
        <v>303319</v>
      </c>
      <c r="M531" s="47" t="s">
        <v>57</v>
      </c>
      <c r="N531" s="69">
        <v>164000</v>
      </c>
      <c r="O531" s="69">
        <v>165999</v>
      </c>
      <c r="P531" s="67">
        <v>0.51874679999999995</v>
      </c>
      <c r="Q531" s="69">
        <v>320000</v>
      </c>
      <c r="R531" s="47" t="s">
        <v>39</v>
      </c>
      <c r="S531" s="47" t="s">
        <v>79</v>
      </c>
      <c r="T531" s="68">
        <v>1.4458084</v>
      </c>
      <c r="U531" s="49" t="s">
        <v>43</v>
      </c>
      <c r="V531" s="47" t="s">
        <v>43</v>
      </c>
      <c r="W531" s="47" t="s">
        <v>43</v>
      </c>
      <c r="X531" s="47" t="s">
        <v>77</v>
      </c>
      <c r="Y531" s="67">
        <v>4.3900000000000002E-2</v>
      </c>
      <c r="Z531" s="47">
        <v>40</v>
      </c>
      <c r="AA531" s="47" t="s">
        <v>43</v>
      </c>
      <c r="AB531" s="47">
        <v>25</v>
      </c>
      <c r="AC531" s="47">
        <v>65</v>
      </c>
      <c r="AD531" s="47" t="s">
        <v>43</v>
      </c>
      <c r="AE531" s="47" t="s">
        <v>80</v>
      </c>
      <c r="AF531" s="47" t="s">
        <v>43</v>
      </c>
      <c r="AG531" s="47" t="s">
        <v>43</v>
      </c>
      <c r="AH531" s="47" t="s">
        <v>43</v>
      </c>
      <c r="AI531" s="47" t="s">
        <v>55</v>
      </c>
      <c r="AJ531" s="47" t="s">
        <v>43</v>
      </c>
      <c r="AK531" s="47" t="s">
        <v>43</v>
      </c>
      <c r="AL531" s="47" t="s">
        <v>43</v>
      </c>
      <c r="AM531" s="160" t="s">
        <v>43</v>
      </c>
      <c r="AN531" s="47" t="s">
        <v>43</v>
      </c>
      <c r="AO531" s="160">
        <v>0</v>
      </c>
      <c r="AP531" s="160">
        <v>0</v>
      </c>
      <c r="AQ531" s="47" t="s">
        <v>37</v>
      </c>
      <c r="AR531" s="47" t="s">
        <v>37</v>
      </c>
      <c r="AS531" s="49">
        <v>0</v>
      </c>
      <c r="AT531" s="47" t="s">
        <v>41</v>
      </c>
      <c r="AU531" s="47" t="s">
        <v>42</v>
      </c>
      <c r="AV531" s="73">
        <v>3</v>
      </c>
      <c r="AW531" s="47" t="s">
        <v>2421</v>
      </c>
      <c r="AX531" s="47">
        <v>1966</v>
      </c>
      <c r="AY531" s="47" t="s">
        <v>37</v>
      </c>
      <c r="AZ531" s="47" t="s">
        <v>43</v>
      </c>
      <c r="BA531" s="47" t="s">
        <v>2422</v>
      </c>
      <c r="BB531" s="47" t="s">
        <v>39</v>
      </c>
    </row>
    <row r="532" spans="1:54" s="145" customFormat="1" ht="72" x14ac:dyDescent="0.25">
      <c r="A532" s="73">
        <v>9001384657</v>
      </c>
      <c r="B532" s="47" t="s">
        <v>2451</v>
      </c>
      <c r="C532" s="144">
        <v>42522</v>
      </c>
      <c r="D532" s="47" t="s">
        <v>62</v>
      </c>
      <c r="E532" s="48" t="s">
        <v>48</v>
      </c>
      <c r="F532" s="48" t="s">
        <v>48</v>
      </c>
      <c r="G532" s="48" t="s">
        <v>48</v>
      </c>
      <c r="H532" s="48" t="s">
        <v>2452</v>
      </c>
      <c r="I532" s="47" t="s">
        <v>700</v>
      </c>
      <c r="J532" s="47" t="s">
        <v>37</v>
      </c>
      <c r="K532" s="47" t="s">
        <v>2453</v>
      </c>
      <c r="L532" s="47">
        <v>496436</v>
      </c>
      <c r="M532" s="47" t="s">
        <v>38</v>
      </c>
      <c r="N532" s="69">
        <v>112455</v>
      </c>
      <c r="O532" s="69">
        <v>112455</v>
      </c>
      <c r="P532" s="67">
        <v>0.9</v>
      </c>
      <c r="Q532" s="69">
        <v>124950</v>
      </c>
      <c r="R532" s="47" t="s">
        <v>37</v>
      </c>
      <c r="S532" s="47" t="s">
        <v>43</v>
      </c>
      <c r="T532" s="47" t="s">
        <v>43</v>
      </c>
      <c r="U532" s="69">
        <v>124950</v>
      </c>
      <c r="V532" s="47" t="s">
        <v>51</v>
      </c>
      <c r="W532" s="47" t="s">
        <v>43</v>
      </c>
      <c r="X532" s="47" t="s">
        <v>44</v>
      </c>
      <c r="Y532" s="67">
        <v>5.2900000000000003E-2</v>
      </c>
      <c r="Z532" s="47">
        <v>34</v>
      </c>
      <c r="AA532" s="47">
        <v>36</v>
      </c>
      <c r="AB532" s="47">
        <v>30</v>
      </c>
      <c r="AC532" s="47">
        <v>64</v>
      </c>
      <c r="AD532" s="47">
        <v>66</v>
      </c>
      <c r="AE532" s="47" t="s">
        <v>49</v>
      </c>
      <c r="AF532" s="47" t="s">
        <v>49</v>
      </c>
      <c r="AG532" s="47" t="s">
        <v>37</v>
      </c>
      <c r="AH532" s="47" t="s">
        <v>39</v>
      </c>
      <c r="AI532" s="47" t="s">
        <v>40</v>
      </c>
      <c r="AJ532" s="47" t="s">
        <v>40</v>
      </c>
      <c r="AK532" s="47" t="s">
        <v>50</v>
      </c>
      <c r="AL532" s="47" t="s">
        <v>45</v>
      </c>
      <c r="AM532" s="160">
        <v>4866</v>
      </c>
      <c r="AN532" s="66" t="s">
        <v>45</v>
      </c>
      <c r="AO532" s="160">
        <v>31377.5</v>
      </c>
      <c r="AP532" s="158">
        <v>36243.5</v>
      </c>
      <c r="AQ532" s="66" t="s">
        <v>37</v>
      </c>
      <c r="AR532" s="47" t="s">
        <v>37</v>
      </c>
      <c r="AS532" s="49" t="s">
        <v>43</v>
      </c>
      <c r="AT532" s="47" t="s">
        <v>41</v>
      </c>
      <c r="AU532" s="47" t="s">
        <v>42</v>
      </c>
      <c r="AV532" s="73">
        <v>3</v>
      </c>
      <c r="AW532" s="47" t="s">
        <v>2454</v>
      </c>
      <c r="AX532" s="47">
        <v>1955</v>
      </c>
      <c r="AY532" s="47" t="s">
        <v>37</v>
      </c>
      <c r="AZ532" s="47" t="s">
        <v>43</v>
      </c>
      <c r="BA532" s="47" t="s">
        <v>2455</v>
      </c>
      <c r="BB532" s="47" t="s">
        <v>39</v>
      </c>
    </row>
    <row r="533" spans="1:54" s="145" customFormat="1" ht="72" x14ac:dyDescent="0.25">
      <c r="A533" s="73">
        <v>9001384748</v>
      </c>
      <c r="B533" s="47" t="s">
        <v>2769</v>
      </c>
      <c r="C533" s="144">
        <v>42522</v>
      </c>
      <c r="D533" s="47" t="s">
        <v>264</v>
      </c>
      <c r="E533" s="48" t="s">
        <v>48</v>
      </c>
      <c r="F533" s="48" t="s">
        <v>48</v>
      </c>
      <c r="G533" s="48" t="s">
        <v>2770</v>
      </c>
      <c r="H533" s="48" t="s">
        <v>194</v>
      </c>
      <c r="I533" s="47" t="s">
        <v>68</v>
      </c>
      <c r="J533" s="47" t="s">
        <v>37</v>
      </c>
      <c r="K533" s="47" t="s">
        <v>2771</v>
      </c>
      <c r="L533" s="47">
        <v>221168</v>
      </c>
      <c r="M533" s="47" t="s">
        <v>38</v>
      </c>
      <c r="N533" s="69">
        <v>170000</v>
      </c>
      <c r="O533" s="69">
        <v>170999</v>
      </c>
      <c r="P533" s="67">
        <v>0.72458730000000005</v>
      </c>
      <c r="Q533" s="69">
        <v>235995</v>
      </c>
      <c r="R533" s="47" t="s">
        <v>37</v>
      </c>
      <c r="S533" s="47" t="s">
        <v>43</v>
      </c>
      <c r="T533" s="47" t="s">
        <v>43</v>
      </c>
      <c r="U533" s="69">
        <v>235995</v>
      </c>
      <c r="V533" s="47" t="s">
        <v>205</v>
      </c>
      <c r="W533" s="66">
        <v>50000</v>
      </c>
      <c r="X533" s="47" t="s">
        <v>44</v>
      </c>
      <c r="Y533" s="67">
        <v>3.6900000000000002E-2</v>
      </c>
      <c r="Z533" s="47">
        <v>43</v>
      </c>
      <c r="AA533" s="47">
        <v>38</v>
      </c>
      <c r="AB533" s="47">
        <v>25</v>
      </c>
      <c r="AC533" s="47">
        <v>68</v>
      </c>
      <c r="AD533" s="47">
        <v>63</v>
      </c>
      <c r="AE533" s="47" t="s">
        <v>49</v>
      </c>
      <c r="AF533" s="47" t="s">
        <v>49</v>
      </c>
      <c r="AG533" s="47" t="s">
        <v>37</v>
      </c>
      <c r="AH533" s="47" t="s">
        <v>39</v>
      </c>
      <c r="AI533" s="47" t="s">
        <v>40</v>
      </c>
      <c r="AJ533" s="47" t="s">
        <v>40</v>
      </c>
      <c r="AK533" s="47" t="s">
        <v>50</v>
      </c>
      <c r="AL533" s="47" t="s">
        <v>65</v>
      </c>
      <c r="AM533" s="160">
        <v>41373</v>
      </c>
      <c r="AN533" s="66" t="s">
        <v>45</v>
      </c>
      <c r="AO533" s="160">
        <v>11000</v>
      </c>
      <c r="AP533" s="158">
        <v>52373</v>
      </c>
      <c r="AQ533" s="66" t="s">
        <v>37</v>
      </c>
      <c r="AR533" s="47" t="s">
        <v>37</v>
      </c>
      <c r="AS533" s="49" t="s">
        <v>43</v>
      </c>
      <c r="AT533" s="47" t="s">
        <v>41</v>
      </c>
      <c r="AU533" s="47" t="s">
        <v>58</v>
      </c>
      <c r="AV533" s="73">
        <v>4</v>
      </c>
      <c r="AW533" s="47" t="s">
        <v>2772</v>
      </c>
      <c r="AX533" s="47">
        <v>2016</v>
      </c>
      <c r="AY533" s="47" t="s">
        <v>39</v>
      </c>
      <c r="AZ533" s="47">
        <v>998</v>
      </c>
      <c r="BA533" s="47" t="s">
        <v>320</v>
      </c>
      <c r="BB533" s="47" t="s">
        <v>39</v>
      </c>
    </row>
    <row r="534" spans="1:54" s="145" customFormat="1" ht="60" x14ac:dyDescent="0.25">
      <c r="A534" s="73">
        <v>9001385198</v>
      </c>
      <c r="B534" s="47" t="s">
        <v>2623</v>
      </c>
      <c r="C534" s="144">
        <v>42522</v>
      </c>
      <c r="D534" s="47" t="s">
        <v>264</v>
      </c>
      <c r="E534" s="48" t="s">
        <v>48</v>
      </c>
      <c r="F534" s="48" t="s">
        <v>48</v>
      </c>
      <c r="G534" s="48" t="s">
        <v>2624</v>
      </c>
      <c r="H534" s="48" t="s">
        <v>48</v>
      </c>
      <c r="I534" s="47" t="s">
        <v>191</v>
      </c>
      <c r="J534" s="47" t="s">
        <v>37</v>
      </c>
      <c r="K534" s="47" t="s">
        <v>2625</v>
      </c>
      <c r="L534" s="47">
        <v>669170</v>
      </c>
      <c r="M534" s="47" t="s">
        <v>38</v>
      </c>
      <c r="N534" s="69">
        <v>131750</v>
      </c>
      <c r="O534" s="69">
        <v>131750</v>
      </c>
      <c r="P534" s="67">
        <v>0.85</v>
      </c>
      <c r="Q534" s="69">
        <v>155000</v>
      </c>
      <c r="R534" s="47" t="s">
        <v>37</v>
      </c>
      <c r="S534" s="47" t="s">
        <v>43</v>
      </c>
      <c r="T534" s="47" t="s">
        <v>43</v>
      </c>
      <c r="U534" s="69">
        <v>155000</v>
      </c>
      <c r="V534" s="47" t="s">
        <v>51</v>
      </c>
      <c r="W534" s="47" t="s">
        <v>43</v>
      </c>
      <c r="X534" s="47" t="s">
        <v>44</v>
      </c>
      <c r="Y534" s="67">
        <v>5.1400000000000001E-2</v>
      </c>
      <c r="Z534" s="47">
        <v>31</v>
      </c>
      <c r="AA534" s="47">
        <v>33</v>
      </c>
      <c r="AB534" s="47">
        <v>35</v>
      </c>
      <c r="AC534" s="47">
        <v>66</v>
      </c>
      <c r="AD534" s="47">
        <v>68</v>
      </c>
      <c r="AE534" s="47" t="s">
        <v>53</v>
      </c>
      <c r="AF534" s="47" t="s">
        <v>54</v>
      </c>
      <c r="AG534" s="47" t="s">
        <v>37</v>
      </c>
      <c r="AH534" s="47" t="s">
        <v>37</v>
      </c>
      <c r="AI534" s="47" t="s">
        <v>55</v>
      </c>
      <c r="AJ534" s="47" t="s">
        <v>55</v>
      </c>
      <c r="AK534" s="47" t="s">
        <v>164</v>
      </c>
      <c r="AL534" s="47" t="s">
        <v>45</v>
      </c>
      <c r="AM534" s="160">
        <v>23135</v>
      </c>
      <c r="AN534" s="66" t="s">
        <v>45</v>
      </c>
      <c r="AO534" s="160"/>
      <c r="AP534" s="160"/>
      <c r="AQ534" s="47" t="s">
        <v>37</v>
      </c>
      <c r="AR534" s="47" t="s">
        <v>37</v>
      </c>
      <c r="AS534" s="49" t="s">
        <v>43</v>
      </c>
      <c r="AT534" s="47" t="s">
        <v>41</v>
      </c>
      <c r="AU534" s="47" t="s">
        <v>42</v>
      </c>
      <c r="AV534" s="73">
        <v>3</v>
      </c>
      <c r="AW534" s="47" t="s">
        <v>2626</v>
      </c>
      <c r="AX534" s="47">
        <v>1980</v>
      </c>
      <c r="AY534" s="47" t="s">
        <v>37</v>
      </c>
      <c r="AZ534" s="47" t="s">
        <v>43</v>
      </c>
      <c r="BA534" s="47" t="s">
        <v>2627</v>
      </c>
      <c r="BB534" s="47" t="s">
        <v>39</v>
      </c>
    </row>
    <row r="535" spans="1:54" s="145" customFormat="1" ht="300" x14ac:dyDescent="0.25">
      <c r="A535" s="73">
        <v>9001385199</v>
      </c>
      <c r="B535" s="47" t="s">
        <v>2314</v>
      </c>
      <c r="C535" s="144">
        <v>42522</v>
      </c>
      <c r="D535" s="47" t="s">
        <v>73</v>
      </c>
      <c r="E535" s="48" t="s">
        <v>48</v>
      </c>
      <c r="F535" s="48" t="s">
        <v>2315</v>
      </c>
      <c r="G535" s="48" t="s">
        <v>2316</v>
      </c>
      <c r="H535" s="48" t="s">
        <v>48</v>
      </c>
      <c r="I535" s="47" t="s">
        <v>191</v>
      </c>
      <c r="J535" s="47" t="s">
        <v>37</v>
      </c>
      <c r="K535" s="47" t="s">
        <v>2317</v>
      </c>
      <c r="L535" s="47">
        <v>552223</v>
      </c>
      <c r="M535" s="47" t="s">
        <v>57</v>
      </c>
      <c r="N535" s="69">
        <v>80000</v>
      </c>
      <c r="O535" s="69">
        <v>80000</v>
      </c>
      <c r="P535" s="67">
        <v>0.64</v>
      </c>
      <c r="Q535" s="69">
        <v>125000</v>
      </c>
      <c r="R535" s="47" t="s">
        <v>37</v>
      </c>
      <c r="S535" s="47" t="s">
        <v>43</v>
      </c>
      <c r="T535" s="47" t="s">
        <v>43</v>
      </c>
      <c r="U535" s="49" t="s">
        <v>43</v>
      </c>
      <c r="V535" s="47" t="s">
        <v>43</v>
      </c>
      <c r="W535" s="47" t="s">
        <v>43</v>
      </c>
      <c r="X535" s="47" t="s">
        <v>44</v>
      </c>
      <c r="Y535" s="67">
        <v>4.0399999999999998E-2</v>
      </c>
      <c r="Z535" s="47">
        <v>49</v>
      </c>
      <c r="AA535" s="47">
        <v>51</v>
      </c>
      <c r="AB535" s="47">
        <v>14</v>
      </c>
      <c r="AC535" s="47">
        <v>63</v>
      </c>
      <c r="AD535" s="47">
        <v>65</v>
      </c>
      <c r="AE535" s="47" t="s">
        <v>53</v>
      </c>
      <c r="AF535" s="47" t="s">
        <v>53</v>
      </c>
      <c r="AG535" s="47" t="s">
        <v>37</v>
      </c>
      <c r="AH535" s="47" t="s">
        <v>43</v>
      </c>
      <c r="AI535" s="47" t="s">
        <v>55</v>
      </c>
      <c r="AJ535" s="47" t="s">
        <v>55</v>
      </c>
      <c r="AK535" s="47" t="s">
        <v>164</v>
      </c>
      <c r="AL535" s="47" t="s">
        <v>45</v>
      </c>
      <c r="AM535" s="160">
        <v>35305</v>
      </c>
      <c r="AN535" s="66" t="s">
        <v>45</v>
      </c>
      <c r="AO535" s="160"/>
      <c r="AP535" s="160"/>
      <c r="AQ535" s="47" t="s">
        <v>37</v>
      </c>
      <c r="AR535" s="47" t="s">
        <v>37</v>
      </c>
      <c r="AS535" s="49" t="s">
        <v>43</v>
      </c>
      <c r="AT535" s="47" t="s">
        <v>41</v>
      </c>
      <c r="AU535" s="47" t="s">
        <v>52</v>
      </c>
      <c r="AV535" s="73">
        <v>2</v>
      </c>
      <c r="AW535" s="47" t="s">
        <v>2318</v>
      </c>
      <c r="AX535" s="47">
        <v>1899</v>
      </c>
      <c r="AY535" s="47" t="s">
        <v>37</v>
      </c>
      <c r="AZ535" s="47" t="s">
        <v>43</v>
      </c>
      <c r="BA535" s="47" t="s">
        <v>2319</v>
      </c>
      <c r="BB535" s="47" t="s">
        <v>39</v>
      </c>
    </row>
    <row r="536" spans="1:54" s="145" customFormat="1" ht="48" x14ac:dyDescent="0.25">
      <c r="A536" s="73">
        <v>9001385388</v>
      </c>
      <c r="B536" s="47" t="s">
        <v>2675</v>
      </c>
      <c r="C536" s="144">
        <v>42522</v>
      </c>
      <c r="D536" s="47" t="s">
        <v>264</v>
      </c>
      <c r="E536" s="48" t="s">
        <v>48</v>
      </c>
      <c r="F536" s="48" t="s">
        <v>48</v>
      </c>
      <c r="G536" s="48" t="s">
        <v>2676</v>
      </c>
      <c r="H536" s="48" t="s">
        <v>48</v>
      </c>
      <c r="I536" s="47" t="s">
        <v>56</v>
      </c>
      <c r="J536" s="47" t="s">
        <v>37</v>
      </c>
      <c r="K536" s="47" t="s">
        <v>2677</v>
      </c>
      <c r="L536" s="47">
        <v>725622</v>
      </c>
      <c r="M536" s="47" t="s">
        <v>57</v>
      </c>
      <c r="N536" s="69">
        <v>205000</v>
      </c>
      <c r="O536" s="69">
        <v>205000</v>
      </c>
      <c r="P536" s="67">
        <v>0.4555555</v>
      </c>
      <c r="Q536" s="69">
        <v>450000</v>
      </c>
      <c r="R536" s="47" t="s">
        <v>37</v>
      </c>
      <c r="S536" s="47" t="s">
        <v>43</v>
      </c>
      <c r="T536" s="47" t="s">
        <v>43</v>
      </c>
      <c r="U536" s="49" t="s">
        <v>43</v>
      </c>
      <c r="V536" s="47" t="s">
        <v>43</v>
      </c>
      <c r="W536" s="47" t="s">
        <v>43</v>
      </c>
      <c r="X536" s="47" t="s">
        <v>44</v>
      </c>
      <c r="Y536" s="67">
        <v>4.1399999999999999E-2</v>
      </c>
      <c r="Z536" s="47">
        <v>49</v>
      </c>
      <c r="AA536" s="47">
        <v>52</v>
      </c>
      <c r="AB536" s="47">
        <v>16</v>
      </c>
      <c r="AC536" s="47">
        <v>65</v>
      </c>
      <c r="AD536" s="47">
        <v>68</v>
      </c>
      <c r="AE536" s="47" t="s">
        <v>53</v>
      </c>
      <c r="AF536" s="47" t="s">
        <v>53</v>
      </c>
      <c r="AG536" s="47" t="s">
        <v>37</v>
      </c>
      <c r="AH536" s="47" t="s">
        <v>43</v>
      </c>
      <c r="AI536" s="47" t="s">
        <v>40</v>
      </c>
      <c r="AJ536" s="47" t="s">
        <v>40</v>
      </c>
      <c r="AK536" s="47" t="s">
        <v>50</v>
      </c>
      <c r="AL536" s="47" t="s">
        <v>45</v>
      </c>
      <c r="AM536" s="160">
        <v>58500</v>
      </c>
      <c r="AN536" s="66" t="s">
        <v>45</v>
      </c>
      <c r="AO536" s="160"/>
      <c r="AP536" s="160"/>
      <c r="AQ536" s="47" t="s">
        <v>37</v>
      </c>
      <c r="AR536" s="47" t="s">
        <v>37</v>
      </c>
      <c r="AS536" s="49">
        <v>15250</v>
      </c>
      <c r="AT536" s="47" t="s">
        <v>41</v>
      </c>
      <c r="AU536" s="47" t="s">
        <v>42</v>
      </c>
      <c r="AV536" s="74">
        <v>4</v>
      </c>
      <c r="AW536" s="47" t="s">
        <v>2678</v>
      </c>
      <c r="AX536" s="47">
        <v>1976</v>
      </c>
      <c r="AY536" s="47" t="s">
        <v>37</v>
      </c>
      <c r="AZ536" s="47" t="s">
        <v>43</v>
      </c>
      <c r="BA536" s="47" t="s">
        <v>2679</v>
      </c>
      <c r="BB536" s="47" t="s">
        <v>39</v>
      </c>
    </row>
    <row r="537" spans="1:54" s="145" customFormat="1" ht="36" x14ac:dyDescent="0.25">
      <c r="A537" s="73">
        <v>9001385842</v>
      </c>
      <c r="B537" s="47" t="s">
        <v>2746</v>
      </c>
      <c r="C537" s="144">
        <v>42522</v>
      </c>
      <c r="D537" s="47" t="s">
        <v>264</v>
      </c>
      <c r="E537" s="48" t="s">
        <v>48</v>
      </c>
      <c r="F537" s="48" t="s">
        <v>48</v>
      </c>
      <c r="G537" s="48" t="s">
        <v>2747</v>
      </c>
      <c r="H537" s="48" t="s">
        <v>48</v>
      </c>
      <c r="I537" s="47" t="s">
        <v>2364</v>
      </c>
      <c r="J537" s="47" t="s">
        <v>37</v>
      </c>
      <c r="K537" s="47" t="s">
        <v>2748</v>
      </c>
      <c r="L537" s="47">
        <v>301409</v>
      </c>
      <c r="M537" s="47" t="s">
        <v>57</v>
      </c>
      <c r="N537" s="69">
        <v>103000</v>
      </c>
      <c r="O537" s="69">
        <v>103000</v>
      </c>
      <c r="P537" s="67">
        <v>0.1248484</v>
      </c>
      <c r="Q537" s="69">
        <v>825000</v>
      </c>
      <c r="R537" s="47" t="s">
        <v>37</v>
      </c>
      <c r="S537" s="47" t="s">
        <v>43</v>
      </c>
      <c r="T537" s="47" t="s">
        <v>43</v>
      </c>
      <c r="U537" s="49" t="s">
        <v>43</v>
      </c>
      <c r="V537" s="47" t="s">
        <v>43</v>
      </c>
      <c r="W537" s="47" t="s">
        <v>43</v>
      </c>
      <c r="X537" s="47" t="s">
        <v>44</v>
      </c>
      <c r="Y537" s="67">
        <v>4.1399999999999999E-2</v>
      </c>
      <c r="Z537" s="47">
        <v>56</v>
      </c>
      <c r="AA537" s="47" t="s">
        <v>43</v>
      </c>
      <c r="AB537" s="47">
        <v>13</v>
      </c>
      <c r="AC537" s="47">
        <v>69</v>
      </c>
      <c r="AD537" s="47" t="s">
        <v>43</v>
      </c>
      <c r="AE537" s="47" t="s">
        <v>53</v>
      </c>
      <c r="AF537" s="47" t="s">
        <v>43</v>
      </c>
      <c r="AG537" s="47" t="s">
        <v>37</v>
      </c>
      <c r="AH537" s="47" t="s">
        <v>43</v>
      </c>
      <c r="AI537" s="47" t="s">
        <v>40</v>
      </c>
      <c r="AJ537" s="47" t="s">
        <v>43</v>
      </c>
      <c r="AK537" s="47" t="s">
        <v>43</v>
      </c>
      <c r="AL537" s="47" t="s">
        <v>45</v>
      </c>
      <c r="AM537" s="160">
        <v>37257</v>
      </c>
      <c r="AN537" s="66" t="s">
        <v>43</v>
      </c>
      <c r="AO537" s="160">
        <v>0</v>
      </c>
      <c r="AP537" s="160">
        <v>37257</v>
      </c>
      <c r="AQ537" s="66" t="s">
        <v>37</v>
      </c>
      <c r="AR537" s="47" t="s">
        <v>37</v>
      </c>
      <c r="AS537" s="49">
        <v>73000</v>
      </c>
      <c r="AT537" s="47" t="s">
        <v>41</v>
      </c>
      <c r="AU537" s="47" t="s">
        <v>42</v>
      </c>
      <c r="AV537" s="74">
        <v>5</v>
      </c>
      <c r="AW537" s="47" t="s">
        <v>2749</v>
      </c>
      <c r="AX537" s="47">
        <v>1980</v>
      </c>
      <c r="AY537" s="47" t="s">
        <v>37</v>
      </c>
      <c r="AZ537" s="47" t="s">
        <v>43</v>
      </c>
      <c r="BA537" s="47" t="s">
        <v>2750</v>
      </c>
      <c r="BB537" s="47" t="s">
        <v>39</v>
      </c>
    </row>
    <row r="538" spans="1:54" s="145" customFormat="1" ht="36" x14ac:dyDescent="0.25">
      <c r="A538" s="73">
        <v>9001385984</v>
      </c>
      <c r="B538" s="47" t="s">
        <v>2368</v>
      </c>
      <c r="C538" s="144">
        <v>42522</v>
      </c>
      <c r="D538" s="47" t="s">
        <v>62</v>
      </c>
      <c r="E538" s="48" t="s">
        <v>48</v>
      </c>
      <c r="F538" s="48" t="s">
        <v>48</v>
      </c>
      <c r="G538" s="48" t="s">
        <v>48</v>
      </c>
      <c r="H538" s="48" t="s">
        <v>48</v>
      </c>
      <c r="I538" s="47" t="s">
        <v>81</v>
      </c>
      <c r="J538" s="47" t="s">
        <v>37</v>
      </c>
      <c r="K538" s="47" t="s">
        <v>2369</v>
      </c>
      <c r="L538" s="47">
        <v>160170</v>
      </c>
      <c r="M538" s="47" t="s">
        <v>38</v>
      </c>
      <c r="N538" s="69">
        <v>73600</v>
      </c>
      <c r="O538" s="69">
        <v>75072</v>
      </c>
      <c r="P538" s="67">
        <v>0.81599999999999995</v>
      </c>
      <c r="Q538" s="69">
        <v>92000</v>
      </c>
      <c r="R538" s="47" t="s">
        <v>39</v>
      </c>
      <c r="S538" s="47" t="s">
        <v>79</v>
      </c>
      <c r="T538" s="68">
        <v>1.3043684</v>
      </c>
      <c r="U538" s="69">
        <v>92000</v>
      </c>
      <c r="V538" s="47" t="s">
        <v>51</v>
      </c>
      <c r="W538" s="47" t="s">
        <v>43</v>
      </c>
      <c r="X538" s="47" t="s">
        <v>77</v>
      </c>
      <c r="Y538" s="67">
        <v>4.6399999999999997E-2</v>
      </c>
      <c r="Z538" s="47">
        <v>48</v>
      </c>
      <c r="AA538" s="47">
        <v>56</v>
      </c>
      <c r="AB538" s="47">
        <v>19</v>
      </c>
      <c r="AC538" s="47">
        <v>67</v>
      </c>
      <c r="AD538" s="47">
        <v>75</v>
      </c>
      <c r="AE538" s="47" t="s">
        <v>53</v>
      </c>
      <c r="AF538" s="47" t="s">
        <v>53</v>
      </c>
      <c r="AG538" s="47" t="s">
        <v>43</v>
      </c>
      <c r="AH538" s="47" t="s">
        <v>37</v>
      </c>
      <c r="AI538" s="47" t="s">
        <v>55</v>
      </c>
      <c r="AJ538" s="47" t="s">
        <v>55</v>
      </c>
      <c r="AK538" s="47" t="s">
        <v>164</v>
      </c>
      <c r="AL538" s="47" t="s">
        <v>43</v>
      </c>
      <c r="AM538" s="160" t="s">
        <v>43</v>
      </c>
      <c r="AN538" s="47" t="s">
        <v>43</v>
      </c>
      <c r="AO538" s="160">
        <v>0</v>
      </c>
      <c r="AP538" s="160">
        <v>0</v>
      </c>
      <c r="AQ538" s="47" t="s">
        <v>37</v>
      </c>
      <c r="AR538" s="47" t="s">
        <v>37</v>
      </c>
      <c r="AS538" s="49" t="s">
        <v>43</v>
      </c>
      <c r="AT538" s="47" t="s">
        <v>69</v>
      </c>
      <c r="AU538" s="47" t="s">
        <v>58</v>
      </c>
      <c r="AV538" s="73">
        <v>2</v>
      </c>
      <c r="AW538" s="47" t="s">
        <v>2370</v>
      </c>
      <c r="AX538" s="47">
        <v>1970</v>
      </c>
      <c r="AY538" s="47" t="s">
        <v>37</v>
      </c>
      <c r="AZ538" s="47" t="s">
        <v>43</v>
      </c>
      <c r="BA538" s="47" t="s">
        <v>2371</v>
      </c>
      <c r="BB538" s="47" t="s">
        <v>39</v>
      </c>
    </row>
    <row r="539" spans="1:54" s="145" customFormat="1" ht="24" x14ac:dyDescent="0.25">
      <c r="A539" s="73">
        <v>9001386848</v>
      </c>
      <c r="B539" s="47" t="s">
        <v>2509</v>
      </c>
      <c r="C539" s="144">
        <v>42522</v>
      </c>
      <c r="D539" s="47" t="s">
        <v>62</v>
      </c>
      <c r="E539" s="48" t="s">
        <v>48</v>
      </c>
      <c r="F539" s="48" t="s">
        <v>48</v>
      </c>
      <c r="G539" s="48" t="s">
        <v>48</v>
      </c>
      <c r="H539" s="48" t="s">
        <v>48</v>
      </c>
      <c r="I539" s="47" t="s">
        <v>71</v>
      </c>
      <c r="J539" s="47" t="s">
        <v>37</v>
      </c>
      <c r="K539" s="47" t="s">
        <v>48</v>
      </c>
      <c r="L539" s="47">
        <v>209554</v>
      </c>
      <c r="M539" s="47" t="s">
        <v>38</v>
      </c>
      <c r="N539" s="69">
        <v>455000</v>
      </c>
      <c r="O539" s="69">
        <v>455999</v>
      </c>
      <c r="P539" s="67">
        <v>0.61621479999999995</v>
      </c>
      <c r="Q539" s="69">
        <v>740000</v>
      </c>
      <c r="R539" s="47" t="s">
        <v>37</v>
      </c>
      <c r="S539" s="47" t="s">
        <v>43</v>
      </c>
      <c r="T539" s="47" t="s">
        <v>43</v>
      </c>
      <c r="U539" s="69">
        <v>740000</v>
      </c>
      <c r="V539" s="47" t="s">
        <v>51</v>
      </c>
      <c r="W539" s="47" t="s">
        <v>43</v>
      </c>
      <c r="X539" s="47" t="s">
        <v>77</v>
      </c>
      <c r="Y539" s="67">
        <v>3.6900000000000002E-2</v>
      </c>
      <c r="Z539" s="47">
        <v>51</v>
      </c>
      <c r="AA539" s="47">
        <v>46</v>
      </c>
      <c r="AB539" s="47">
        <v>14</v>
      </c>
      <c r="AC539" s="47">
        <v>65</v>
      </c>
      <c r="AD539" s="47">
        <v>60</v>
      </c>
      <c r="AE539" s="47" t="s">
        <v>53</v>
      </c>
      <c r="AF539" s="47" t="s">
        <v>53</v>
      </c>
      <c r="AG539" s="47" t="s">
        <v>37</v>
      </c>
      <c r="AH539" s="47" t="s">
        <v>37</v>
      </c>
      <c r="AI539" s="47" t="s">
        <v>40</v>
      </c>
      <c r="AJ539" s="47" t="s">
        <v>40</v>
      </c>
      <c r="AK539" s="47" t="s">
        <v>50</v>
      </c>
      <c r="AL539" s="47" t="s">
        <v>65</v>
      </c>
      <c r="AM539" s="160">
        <v>264551</v>
      </c>
      <c r="AN539" s="66" t="s">
        <v>67</v>
      </c>
      <c r="AO539" s="160">
        <v>0</v>
      </c>
      <c r="AP539" s="160">
        <v>264551</v>
      </c>
      <c r="AQ539" s="66" t="s">
        <v>37</v>
      </c>
      <c r="AR539" s="47" t="s">
        <v>37</v>
      </c>
      <c r="AS539" s="49" t="s">
        <v>43</v>
      </c>
      <c r="AT539" s="47" t="s">
        <v>41</v>
      </c>
      <c r="AU539" s="47" t="s">
        <v>58</v>
      </c>
      <c r="AV539" s="73">
        <v>5</v>
      </c>
      <c r="AW539" s="47" t="s">
        <v>2510</v>
      </c>
      <c r="AX539" s="47">
        <v>1930</v>
      </c>
      <c r="AY539" s="47" t="s">
        <v>37</v>
      </c>
      <c r="AZ539" s="47" t="s">
        <v>43</v>
      </c>
      <c r="BA539" s="47" t="s">
        <v>2511</v>
      </c>
      <c r="BB539" s="47" t="s">
        <v>39</v>
      </c>
    </row>
    <row r="540" spans="1:54" s="14" customFormat="1" ht="24" x14ac:dyDescent="0.25">
      <c r="A540" s="73">
        <v>9001369743</v>
      </c>
      <c r="B540" s="47" t="s">
        <v>3111</v>
      </c>
      <c r="C540" s="144">
        <v>42552</v>
      </c>
      <c r="D540" s="47" t="s">
        <v>62</v>
      </c>
      <c r="E540" s="48" t="s">
        <v>48</v>
      </c>
      <c r="F540" s="48" t="s">
        <v>48</v>
      </c>
      <c r="G540" s="48" t="s">
        <v>48</v>
      </c>
      <c r="H540" s="48" t="s">
        <v>48</v>
      </c>
      <c r="I540" s="47" t="s">
        <v>94</v>
      </c>
      <c r="J540" s="47" t="s">
        <v>37</v>
      </c>
      <c r="K540" s="47" t="s">
        <v>48</v>
      </c>
      <c r="L540" s="47">
        <v>433907</v>
      </c>
      <c r="M540" s="47" t="s">
        <v>57</v>
      </c>
      <c r="N540" s="69">
        <v>63750</v>
      </c>
      <c r="O540" s="69">
        <v>65025</v>
      </c>
      <c r="P540" s="67">
        <v>0.76500000000000001</v>
      </c>
      <c r="Q540" s="69">
        <v>85000</v>
      </c>
      <c r="R540" s="47" t="s">
        <v>39</v>
      </c>
      <c r="S540" s="47" t="s">
        <v>78</v>
      </c>
      <c r="T540" s="68">
        <v>2.0971042999999998</v>
      </c>
      <c r="U540" s="49" t="s">
        <v>43</v>
      </c>
      <c r="V540" s="47" t="s">
        <v>43</v>
      </c>
      <c r="W540" s="162" t="s">
        <v>43</v>
      </c>
      <c r="X540" s="47" t="s">
        <v>77</v>
      </c>
      <c r="Y540" s="67">
        <v>3.8899999999999997E-2</v>
      </c>
      <c r="Z540" s="47">
        <v>63</v>
      </c>
      <c r="AA540" s="47">
        <v>63</v>
      </c>
      <c r="AB540" s="47">
        <v>10</v>
      </c>
      <c r="AC540" s="47">
        <v>73</v>
      </c>
      <c r="AD540" s="47">
        <v>73</v>
      </c>
      <c r="AE540" s="47" t="s">
        <v>53</v>
      </c>
      <c r="AF540" s="47" t="s">
        <v>53</v>
      </c>
      <c r="AG540" s="47" t="s">
        <v>43</v>
      </c>
      <c r="AH540" s="47" t="s">
        <v>43</v>
      </c>
      <c r="AI540" s="47" t="s">
        <v>40</v>
      </c>
      <c r="AJ540" s="47" t="s">
        <v>40</v>
      </c>
      <c r="AK540" s="47" t="s">
        <v>50</v>
      </c>
      <c r="AL540" s="47" t="s">
        <v>43</v>
      </c>
      <c r="AM540" s="160">
        <v>0</v>
      </c>
      <c r="AN540" s="47" t="s">
        <v>43</v>
      </c>
      <c r="AO540" s="163">
        <v>0</v>
      </c>
      <c r="AP540" s="160">
        <v>0</v>
      </c>
      <c r="AQ540" s="47" t="s">
        <v>37</v>
      </c>
      <c r="AR540" s="47" t="s">
        <v>37</v>
      </c>
      <c r="AS540" s="49" t="s">
        <v>43</v>
      </c>
      <c r="AT540" s="47" t="s">
        <v>75</v>
      </c>
      <c r="AU540" s="47" t="s">
        <v>76</v>
      </c>
      <c r="AV540" s="73">
        <v>2</v>
      </c>
      <c r="AW540" s="47" t="s">
        <v>3112</v>
      </c>
      <c r="AX540" s="47">
        <v>1970</v>
      </c>
      <c r="AY540" s="47" t="s">
        <v>39</v>
      </c>
      <c r="AZ540" s="47">
        <v>944</v>
      </c>
      <c r="BA540" s="47" t="s">
        <v>3113</v>
      </c>
      <c r="BB540" s="47" t="s">
        <v>39</v>
      </c>
    </row>
    <row r="541" spans="1:54" s="14" customFormat="1" ht="72" x14ac:dyDescent="0.25">
      <c r="A541" s="73">
        <v>9001370910</v>
      </c>
      <c r="B541" s="47" t="s">
        <v>3082</v>
      </c>
      <c r="C541" s="144">
        <v>42552</v>
      </c>
      <c r="D541" s="47" t="s">
        <v>264</v>
      </c>
      <c r="E541" s="48" t="s">
        <v>48</v>
      </c>
      <c r="F541" s="48" t="s">
        <v>48</v>
      </c>
      <c r="G541" s="48" t="s">
        <v>3083</v>
      </c>
      <c r="H541" s="48" t="s">
        <v>89</v>
      </c>
      <c r="I541" s="47" t="s">
        <v>68</v>
      </c>
      <c r="J541" s="47" t="s">
        <v>39</v>
      </c>
      <c r="K541" s="47" t="s">
        <v>3084</v>
      </c>
      <c r="L541" s="47">
        <v>492743</v>
      </c>
      <c r="M541" s="47" t="s">
        <v>57</v>
      </c>
      <c r="N541" s="69">
        <v>110500</v>
      </c>
      <c r="O541" s="69">
        <v>110500</v>
      </c>
      <c r="P541" s="67">
        <v>0.85</v>
      </c>
      <c r="Q541" s="69">
        <v>130000</v>
      </c>
      <c r="R541" s="47" t="s">
        <v>37</v>
      </c>
      <c r="S541" s="47" t="s">
        <v>43</v>
      </c>
      <c r="T541" s="47" t="s">
        <v>43</v>
      </c>
      <c r="U541" s="49" t="s">
        <v>43</v>
      </c>
      <c r="V541" s="47" t="s">
        <v>43</v>
      </c>
      <c r="W541" s="162" t="s">
        <v>43</v>
      </c>
      <c r="X541" s="47" t="s">
        <v>44</v>
      </c>
      <c r="Y541" s="67">
        <v>4.99E-2</v>
      </c>
      <c r="Z541" s="47">
        <v>32</v>
      </c>
      <c r="AA541" s="47">
        <v>32</v>
      </c>
      <c r="AB541" s="47">
        <v>35</v>
      </c>
      <c r="AC541" s="47">
        <v>67</v>
      </c>
      <c r="AD541" s="47">
        <v>67</v>
      </c>
      <c r="AE541" s="47" t="s">
        <v>53</v>
      </c>
      <c r="AF541" s="47" t="s">
        <v>60</v>
      </c>
      <c r="AG541" s="47" t="s">
        <v>37</v>
      </c>
      <c r="AH541" s="47" t="s">
        <v>43</v>
      </c>
      <c r="AI541" s="47" t="s">
        <v>64</v>
      </c>
      <c r="AJ541" s="47" t="s">
        <v>55</v>
      </c>
      <c r="AK541" s="47" t="s">
        <v>164</v>
      </c>
      <c r="AL541" s="47" t="s">
        <v>45</v>
      </c>
      <c r="AM541" s="158">
        <v>15184</v>
      </c>
      <c r="AN541" s="47" t="s">
        <v>45</v>
      </c>
      <c r="AO541" s="164">
        <v>22458</v>
      </c>
      <c r="AP541" s="158">
        <v>37642</v>
      </c>
      <c r="AQ541" s="47" t="s">
        <v>37</v>
      </c>
      <c r="AR541" s="47" t="s">
        <v>37</v>
      </c>
      <c r="AS541" s="49" t="s">
        <v>43</v>
      </c>
      <c r="AT541" s="47" t="s">
        <v>41</v>
      </c>
      <c r="AU541" s="47" t="s">
        <v>52</v>
      </c>
      <c r="AV541" s="73">
        <v>2</v>
      </c>
      <c r="AW541" s="47" t="s">
        <v>3085</v>
      </c>
      <c r="AX541" s="47">
        <v>1993</v>
      </c>
      <c r="AY541" s="47" t="s">
        <v>39</v>
      </c>
      <c r="AZ541" s="47">
        <v>55</v>
      </c>
      <c r="BA541" s="47" t="s">
        <v>3086</v>
      </c>
      <c r="BB541" s="47" t="s">
        <v>39</v>
      </c>
    </row>
    <row r="542" spans="1:54" s="14" customFormat="1" ht="180" x14ac:dyDescent="0.25">
      <c r="A542" s="73">
        <v>9001371711</v>
      </c>
      <c r="B542" s="47" t="s">
        <v>3017</v>
      </c>
      <c r="C542" s="144">
        <v>42552</v>
      </c>
      <c r="D542" s="47" t="s">
        <v>88</v>
      </c>
      <c r="E542" s="48" t="s">
        <v>3018</v>
      </c>
      <c r="F542" s="48" t="s">
        <v>48</v>
      </c>
      <c r="G542" s="48" t="s">
        <v>48</v>
      </c>
      <c r="H542" s="48" t="s">
        <v>3019</v>
      </c>
      <c r="I542" s="47" t="s">
        <v>72</v>
      </c>
      <c r="J542" s="47" t="s">
        <v>37</v>
      </c>
      <c r="K542" s="47" t="s">
        <v>48</v>
      </c>
      <c r="L542" s="47">
        <v>304133</v>
      </c>
      <c r="M542" s="47" t="s">
        <v>38</v>
      </c>
      <c r="N542" s="69">
        <v>76500</v>
      </c>
      <c r="O542" s="69">
        <v>76500</v>
      </c>
      <c r="P542" s="67">
        <v>0.79274610000000001</v>
      </c>
      <c r="Q542" s="69">
        <v>96500</v>
      </c>
      <c r="R542" s="47" t="s">
        <v>37</v>
      </c>
      <c r="S542" s="47" t="s">
        <v>43</v>
      </c>
      <c r="T542" s="47" t="s">
        <v>43</v>
      </c>
      <c r="U542" s="69">
        <v>96500</v>
      </c>
      <c r="V542" s="47" t="s">
        <v>51</v>
      </c>
      <c r="W542" s="161">
        <v>20000</v>
      </c>
      <c r="X542" s="47" t="s">
        <v>44</v>
      </c>
      <c r="Y542" s="67">
        <v>4.3400000000000001E-2</v>
      </c>
      <c r="Z542" s="47">
        <v>27</v>
      </c>
      <c r="AA542" s="47">
        <v>21</v>
      </c>
      <c r="AB542" s="47">
        <v>35</v>
      </c>
      <c r="AC542" s="47">
        <v>62</v>
      </c>
      <c r="AD542" s="47">
        <v>56</v>
      </c>
      <c r="AE542" s="47" t="s">
        <v>60</v>
      </c>
      <c r="AF542" s="47" t="s">
        <v>54</v>
      </c>
      <c r="AG542" s="47" t="s">
        <v>37</v>
      </c>
      <c r="AH542" s="47" t="s">
        <v>39</v>
      </c>
      <c r="AI542" s="47" t="s">
        <v>40</v>
      </c>
      <c r="AJ542" s="47" t="s">
        <v>40</v>
      </c>
      <c r="AK542" s="47" t="s">
        <v>164</v>
      </c>
      <c r="AL542" s="47" t="s">
        <v>45</v>
      </c>
      <c r="AM542" s="158">
        <v>20040</v>
      </c>
      <c r="AN542" s="47" t="s">
        <v>3020</v>
      </c>
      <c r="AO542" s="164">
        <v>5228</v>
      </c>
      <c r="AP542" s="158">
        <v>25268</v>
      </c>
      <c r="AQ542" s="47" t="s">
        <v>37</v>
      </c>
      <c r="AR542" s="47" t="s">
        <v>37</v>
      </c>
      <c r="AS542" s="49" t="s">
        <v>43</v>
      </c>
      <c r="AT542" s="47" t="s">
        <v>75</v>
      </c>
      <c r="AU542" s="47" t="s">
        <v>76</v>
      </c>
      <c r="AV542" s="73">
        <v>2</v>
      </c>
      <c r="AW542" s="47" t="s">
        <v>3021</v>
      </c>
      <c r="AX542" s="47">
        <v>2006</v>
      </c>
      <c r="AY542" s="47" t="s">
        <v>39</v>
      </c>
      <c r="AZ542" s="47">
        <v>983</v>
      </c>
      <c r="BA542" s="47" t="s">
        <v>3022</v>
      </c>
      <c r="BB542" s="47" t="s">
        <v>39</v>
      </c>
    </row>
    <row r="543" spans="1:54" s="14" customFormat="1" ht="36" x14ac:dyDescent="0.25">
      <c r="A543" s="73">
        <v>9001372886</v>
      </c>
      <c r="B543" s="47" t="s">
        <v>3200</v>
      </c>
      <c r="C543" s="144">
        <v>42552</v>
      </c>
      <c r="D543" s="47" t="s">
        <v>264</v>
      </c>
      <c r="E543" s="48" t="s">
        <v>48</v>
      </c>
      <c r="F543" s="48" t="s">
        <v>48</v>
      </c>
      <c r="G543" s="48" t="s">
        <v>3201</v>
      </c>
      <c r="H543" s="48" t="s">
        <v>3202</v>
      </c>
      <c r="I543" s="47" t="s">
        <v>2038</v>
      </c>
      <c r="J543" s="47" t="s">
        <v>37</v>
      </c>
      <c r="K543" s="47" t="s">
        <v>3203</v>
      </c>
      <c r="L543" s="47">
        <v>448542</v>
      </c>
      <c r="M543" s="47" t="s">
        <v>38</v>
      </c>
      <c r="N543" s="69">
        <v>73950</v>
      </c>
      <c r="O543" s="69">
        <v>73950</v>
      </c>
      <c r="P543" s="67">
        <v>0.85</v>
      </c>
      <c r="Q543" s="69">
        <v>95000</v>
      </c>
      <c r="R543" s="47" t="s">
        <v>37</v>
      </c>
      <c r="S543" s="47" t="s">
        <v>43</v>
      </c>
      <c r="T543" s="47" t="s">
        <v>43</v>
      </c>
      <c r="U543" s="69">
        <v>87000</v>
      </c>
      <c r="V543" s="47" t="s">
        <v>51</v>
      </c>
      <c r="W543" s="162" t="s">
        <v>43</v>
      </c>
      <c r="X543" s="47" t="s">
        <v>44</v>
      </c>
      <c r="Y543" s="67">
        <v>4.99E-2</v>
      </c>
      <c r="Z543" s="47">
        <v>35</v>
      </c>
      <c r="AA543" s="47" t="s">
        <v>43</v>
      </c>
      <c r="AB543" s="47">
        <v>25</v>
      </c>
      <c r="AC543" s="47">
        <v>60</v>
      </c>
      <c r="AD543" s="47" t="s">
        <v>43</v>
      </c>
      <c r="AE543" s="47" t="s">
        <v>60</v>
      </c>
      <c r="AF543" s="47" t="s">
        <v>43</v>
      </c>
      <c r="AG543" s="47" t="s">
        <v>37</v>
      </c>
      <c r="AH543" s="47" t="s">
        <v>37</v>
      </c>
      <c r="AI543" s="47" t="s">
        <v>55</v>
      </c>
      <c r="AJ543" s="47" t="s">
        <v>43</v>
      </c>
      <c r="AK543" s="47" t="s">
        <v>43</v>
      </c>
      <c r="AL543" s="47" t="s">
        <v>65</v>
      </c>
      <c r="AM543" s="158">
        <v>33882</v>
      </c>
      <c r="AN543" s="47" t="s">
        <v>43</v>
      </c>
      <c r="AO543" s="163">
        <v>0</v>
      </c>
      <c r="AP543" s="158">
        <v>33882</v>
      </c>
      <c r="AQ543" s="47" t="s">
        <v>37</v>
      </c>
      <c r="AR543" s="47" t="s">
        <v>37</v>
      </c>
      <c r="AS543" s="49" t="s">
        <v>43</v>
      </c>
      <c r="AT543" s="47" t="s">
        <v>41</v>
      </c>
      <c r="AU543" s="47" t="s">
        <v>52</v>
      </c>
      <c r="AV543" s="73">
        <v>2</v>
      </c>
      <c r="AW543" s="47" t="s">
        <v>3204</v>
      </c>
      <c r="AX543" s="47">
        <v>1905</v>
      </c>
      <c r="AY543" s="47" t="s">
        <v>39</v>
      </c>
      <c r="AZ543" s="47" t="s">
        <v>325</v>
      </c>
      <c r="BA543" s="47" t="s">
        <v>3205</v>
      </c>
      <c r="BB543" s="47" t="s">
        <v>39</v>
      </c>
    </row>
    <row r="544" spans="1:54" s="14" customFormat="1" ht="96" x14ac:dyDescent="0.25">
      <c r="A544" s="73">
        <v>9001373879</v>
      </c>
      <c r="B544" s="47" t="s">
        <v>3179</v>
      </c>
      <c r="C544" s="144">
        <v>42552</v>
      </c>
      <c r="D544" s="47" t="s">
        <v>264</v>
      </c>
      <c r="E544" s="48" t="s">
        <v>48</v>
      </c>
      <c r="F544" s="48" t="s">
        <v>48</v>
      </c>
      <c r="G544" s="48" t="s">
        <v>3180</v>
      </c>
      <c r="H544" s="48" t="s">
        <v>48</v>
      </c>
      <c r="I544" s="47" t="s">
        <v>165</v>
      </c>
      <c r="J544" s="47" t="s">
        <v>37</v>
      </c>
      <c r="K544" s="47" t="s">
        <v>3181</v>
      </c>
      <c r="L544" s="47">
        <v>59876</v>
      </c>
      <c r="M544" s="47" t="s">
        <v>38</v>
      </c>
      <c r="N544" s="69">
        <v>190995</v>
      </c>
      <c r="O544" s="69">
        <v>192294</v>
      </c>
      <c r="P544" s="67">
        <v>0.8546589</v>
      </c>
      <c r="Q544" s="69">
        <v>224995</v>
      </c>
      <c r="R544" s="47" t="s">
        <v>37</v>
      </c>
      <c r="S544" s="47" t="s">
        <v>43</v>
      </c>
      <c r="T544" s="47" t="s">
        <v>43</v>
      </c>
      <c r="U544" s="69">
        <v>224995</v>
      </c>
      <c r="V544" s="47" t="s">
        <v>205</v>
      </c>
      <c r="W544" s="162" t="s">
        <v>43</v>
      </c>
      <c r="X544" s="47" t="s">
        <v>44</v>
      </c>
      <c r="Y544" s="67">
        <v>4.4900000000000002E-2</v>
      </c>
      <c r="Z544" s="47">
        <v>37</v>
      </c>
      <c r="AA544" s="47">
        <v>42</v>
      </c>
      <c r="AB544" s="47">
        <v>25</v>
      </c>
      <c r="AC544" s="47">
        <v>62</v>
      </c>
      <c r="AD544" s="47">
        <v>67</v>
      </c>
      <c r="AE544" s="47" t="s">
        <v>54</v>
      </c>
      <c r="AF544" s="47" t="s">
        <v>53</v>
      </c>
      <c r="AG544" s="47" t="s">
        <v>37</v>
      </c>
      <c r="AH544" s="47" t="s">
        <v>37</v>
      </c>
      <c r="AI544" s="47" t="s">
        <v>55</v>
      </c>
      <c r="AJ544" s="47" t="s">
        <v>55</v>
      </c>
      <c r="AK544" s="47" t="s">
        <v>164</v>
      </c>
      <c r="AL544" s="47" t="s">
        <v>65</v>
      </c>
      <c r="AM544" s="158">
        <v>36100</v>
      </c>
      <c r="AN544" s="47" t="s">
        <v>65</v>
      </c>
      <c r="AO544" s="164">
        <v>34075</v>
      </c>
      <c r="AP544" s="158">
        <v>70175</v>
      </c>
      <c r="AQ544" s="47" t="s">
        <v>37</v>
      </c>
      <c r="AR544" s="47" t="s">
        <v>37</v>
      </c>
      <c r="AS544" s="49" t="s">
        <v>43</v>
      </c>
      <c r="AT544" s="47" t="s">
        <v>41</v>
      </c>
      <c r="AU544" s="47" t="s">
        <v>58</v>
      </c>
      <c r="AV544" s="73">
        <v>4</v>
      </c>
      <c r="AW544" s="47" t="s">
        <v>3182</v>
      </c>
      <c r="AX544" s="47">
        <v>2016</v>
      </c>
      <c r="AY544" s="47" t="s">
        <v>39</v>
      </c>
      <c r="AZ544" s="47">
        <v>998</v>
      </c>
      <c r="BA544" s="47" t="s">
        <v>85</v>
      </c>
      <c r="BB544" s="47" t="s">
        <v>39</v>
      </c>
    </row>
    <row r="545" spans="1:54" s="14" customFormat="1" ht="60" x14ac:dyDescent="0.25">
      <c r="A545" s="73">
        <v>9001374547</v>
      </c>
      <c r="B545" s="47" t="s">
        <v>2940</v>
      </c>
      <c r="C545" s="144">
        <v>42552</v>
      </c>
      <c r="D545" s="47" t="s">
        <v>264</v>
      </c>
      <c r="E545" s="48" t="s">
        <v>48</v>
      </c>
      <c r="F545" s="48" t="s">
        <v>48</v>
      </c>
      <c r="G545" s="48" t="s">
        <v>2941</v>
      </c>
      <c r="H545" s="48" t="s">
        <v>194</v>
      </c>
      <c r="I545" s="47" t="s">
        <v>56</v>
      </c>
      <c r="J545" s="47" t="s">
        <v>37</v>
      </c>
      <c r="K545" s="47" t="s">
        <v>2942</v>
      </c>
      <c r="L545" s="47">
        <v>458914</v>
      </c>
      <c r="M545" s="47" t="s">
        <v>38</v>
      </c>
      <c r="N545" s="69">
        <v>56000</v>
      </c>
      <c r="O545" s="69">
        <v>56000</v>
      </c>
      <c r="P545" s="67">
        <v>0.49557519999999999</v>
      </c>
      <c r="Q545" s="69">
        <v>113000</v>
      </c>
      <c r="R545" s="47" t="s">
        <v>37</v>
      </c>
      <c r="S545" s="47" t="s">
        <v>43</v>
      </c>
      <c r="T545" s="47" t="s">
        <v>43</v>
      </c>
      <c r="U545" s="69">
        <v>113000</v>
      </c>
      <c r="V545" s="47" t="s">
        <v>51</v>
      </c>
      <c r="W545" s="162" t="s">
        <v>43</v>
      </c>
      <c r="X545" s="47" t="s">
        <v>44</v>
      </c>
      <c r="Y545" s="67">
        <v>3.8899999999999997E-2</v>
      </c>
      <c r="Z545" s="47">
        <v>48</v>
      </c>
      <c r="AA545" s="47">
        <v>47</v>
      </c>
      <c r="AB545" s="47">
        <v>18</v>
      </c>
      <c r="AC545" s="47">
        <v>66</v>
      </c>
      <c r="AD545" s="47">
        <v>65</v>
      </c>
      <c r="AE545" s="47" t="s">
        <v>53</v>
      </c>
      <c r="AF545" s="47" t="s">
        <v>53</v>
      </c>
      <c r="AG545" s="47" t="s">
        <v>37</v>
      </c>
      <c r="AH545" s="47" t="s">
        <v>37</v>
      </c>
      <c r="AI545" s="47" t="s">
        <v>40</v>
      </c>
      <c r="AJ545" s="47" t="s">
        <v>40</v>
      </c>
      <c r="AK545" s="47" t="s">
        <v>50</v>
      </c>
      <c r="AL545" s="47" t="s">
        <v>45</v>
      </c>
      <c r="AM545" s="158">
        <v>19193</v>
      </c>
      <c r="AN545" s="47" t="s">
        <v>45</v>
      </c>
      <c r="AO545" s="164">
        <v>16488</v>
      </c>
      <c r="AP545" s="158">
        <v>35681</v>
      </c>
      <c r="AQ545" s="47" t="s">
        <v>37</v>
      </c>
      <c r="AR545" s="47" t="s">
        <v>37</v>
      </c>
      <c r="AS545" s="49" t="s">
        <v>43</v>
      </c>
      <c r="AT545" s="47" t="s">
        <v>75</v>
      </c>
      <c r="AU545" s="47" t="s">
        <v>76</v>
      </c>
      <c r="AV545" s="73">
        <v>2</v>
      </c>
      <c r="AW545" s="47" t="s">
        <v>2943</v>
      </c>
      <c r="AX545" s="47">
        <v>2013</v>
      </c>
      <c r="AY545" s="47" t="s">
        <v>39</v>
      </c>
      <c r="AZ545" s="47">
        <v>121</v>
      </c>
      <c r="BA545" s="47" t="s">
        <v>2944</v>
      </c>
      <c r="BB545" s="47" t="s">
        <v>39</v>
      </c>
    </row>
    <row r="546" spans="1:54" s="14" customFormat="1" ht="24" x14ac:dyDescent="0.25">
      <c r="A546" s="73">
        <v>9001375586</v>
      </c>
      <c r="B546" s="47" t="s">
        <v>3197</v>
      </c>
      <c r="C546" s="144">
        <v>42552</v>
      </c>
      <c r="D546" s="47" t="s">
        <v>62</v>
      </c>
      <c r="E546" s="48" t="s">
        <v>48</v>
      </c>
      <c r="F546" s="48" t="s">
        <v>48</v>
      </c>
      <c r="G546" s="48" t="s">
        <v>48</v>
      </c>
      <c r="H546" s="48" t="s">
        <v>48</v>
      </c>
      <c r="I546" s="47" t="s">
        <v>1252</v>
      </c>
      <c r="J546" s="47" t="s">
        <v>37</v>
      </c>
      <c r="K546" s="47" t="s">
        <v>48</v>
      </c>
      <c r="L546" s="47">
        <v>568595</v>
      </c>
      <c r="M546" s="47" t="s">
        <v>57</v>
      </c>
      <c r="N546" s="69">
        <v>135000</v>
      </c>
      <c r="O546" s="69">
        <v>135000</v>
      </c>
      <c r="P546" s="67">
        <v>0.75</v>
      </c>
      <c r="Q546" s="69">
        <v>180000</v>
      </c>
      <c r="R546" s="47" t="s">
        <v>37</v>
      </c>
      <c r="S546" s="47" t="s">
        <v>43</v>
      </c>
      <c r="T546" s="47" t="s">
        <v>43</v>
      </c>
      <c r="U546" s="49" t="s">
        <v>43</v>
      </c>
      <c r="V546" s="47" t="s">
        <v>43</v>
      </c>
      <c r="W546" s="162" t="s">
        <v>43</v>
      </c>
      <c r="X546" s="47" t="s">
        <v>44</v>
      </c>
      <c r="Y546" s="67">
        <v>4.1399999999999999E-2</v>
      </c>
      <c r="Z546" s="47">
        <v>43</v>
      </c>
      <c r="AA546" s="47">
        <v>44</v>
      </c>
      <c r="AB546" s="47">
        <v>15</v>
      </c>
      <c r="AC546" s="47">
        <v>58</v>
      </c>
      <c r="AD546" s="47">
        <v>59</v>
      </c>
      <c r="AE546" s="47" t="s">
        <v>53</v>
      </c>
      <c r="AF546" s="47" t="s">
        <v>53</v>
      </c>
      <c r="AG546" s="47" t="s">
        <v>37</v>
      </c>
      <c r="AH546" s="47" t="s">
        <v>43</v>
      </c>
      <c r="AI546" s="47" t="s">
        <v>40</v>
      </c>
      <c r="AJ546" s="47" t="s">
        <v>40</v>
      </c>
      <c r="AK546" s="47" t="s">
        <v>50</v>
      </c>
      <c r="AL546" s="47" t="s">
        <v>65</v>
      </c>
      <c r="AM546" s="158">
        <v>31616</v>
      </c>
      <c r="AN546" s="47" t="s">
        <v>65</v>
      </c>
      <c r="AO546" s="163">
        <v>15412</v>
      </c>
      <c r="AP546" s="160">
        <v>47028</v>
      </c>
      <c r="AQ546" s="47" t="s">
        <v>37</v>
      </c>
      <c r="AR546" s="47" t="s">
        <v>37</v>
      </c>
      <c r="AS546" s="69">
        <v>26834</v>
      </c>
      <c r="AT546" s="47" t="s">
        <v>41</v>
      </c>
      <c r="AU546" s="47" t="s">
        <v>42</v>
      </c>
      <c r="AV546" s="73">
        <v>3</v>
      </c>
      <c r="AW546" s="47" t="s">
        <v>3198</v>
      </c>
      <c r="AX546" s="47">
        <v>2006</v>
      </c>
      <c r="AY546" s="47" t="s">
        <v>37</v>
      </c>
      <c r="AZ546" s="47" t="s">
        <v>43</v>
      </c>
      <c r="BA546" s="47" t="s">
        <v>3199</v>
      </c>
      <c r="BB546" s="47" t="s">
        <v>39</v>
      </c>
    </row>
    <row r="547" spans="1:54" s="14" customFormat="1" ht="72" x14ac:dyDescent="0.25">
      <c r="A547" s="73">
        <v>9001375755</v>
      </c>
      <c r="B547" s="47" t="s">
        <v>3042</v>
      </c>
      <c r="C547" s="144">
        <v>42552</v>
      </c>
      <c r="D547" s="47" t="s">
        <v>62</v>
      </c>
      <c r="E547" s="48" t="s">
        <v>48</v>
      </c>
      <c r="F547" s="48" t="s">
        <v>48</v>
      </c>
      <c r="G547" s="48" t="s">
        <v>48</v>
      </c>
      <c r="H547" s="48" t="s">
        <v>48</v>
      </c>
      <c r="I547" s="47" t="s">
        <v>1252</v>
      </c>
      <c r="J547" s="47" t="s">
        <v>37</v>
      </c>
      <c r="K547" s="47" t="s">
        <v>3043</v>
      </c>
      <c r="L547" s="47">
        <v>626661</v>
      </c>
      <c r="M547" s="47" t="s">
        <v>57</v>
      </c>
      <c r="N547" s="69">
        <v>68000</v>
      </c>
      <c r="O547" s="69">
        <v>68000</v>
      </c>
      <c r="P547" s="67">
        <v>0.37777769999999999</v>
      </c>
      <c r="Q547" s="69">
        <v>180000</v>
      </c>
      <c r="R547" s="47" t="s">
        <v>37</v>
      </c>
      <c r="S547" s="47" t="s">
        <v>43</v>
      </c>
      <c r="T547" s="47" t="s">
        <v>43</v>
      </c>
      <c r="U547" s="49" t="s">
        <v>43</v>
      </c>
      <c r="V547" s="47" t="s">
        <v>43</v>
      </c>
      <c r="W547" s="162" t="s">
        <v>43</v>
      </c>
      <c r="X547" s="47" t="s">
        <v>44</v>
      </c>
      <c r="Y547" s="67">
        <v>3.7900000000000003E-2</v>
      </c>
      <c r="Z547" s="47">
        <v>34</v>
      </c>
      <c r="AA547" s="47" t="s">
        <v>43</v>
      </c>
      <c r="AB547" s="47">
        <v>25</v>
      </c>
      <c r="AC547" s="47">
        <v>59</v>
      </c>
      <c r="AD547" s="47" t="s">
        <v>43</v>
      </c>
      <c r="AE547" s="47" t="s">
        <v>80</v>
      </c>
      <c r="AF547" s="47" t="s">
        <v>43</v>
      </c>
      <c r="AG547" s="47" t="s">
        <v>37</v>
      </c>
      <c r="AH547" s="47" t="s">
        <v>43</v>
      </c>
      <c r="AI547" s="47" t="s">
        <v>55</v>
      </c>
      <c r="AJ547" s="47" t="s">
        <v>43</v>
      </c>
      <c r="AK547" s="47" t="s">
        <v>43</v>
      </c>
      <c r="AL547" s="47" t="s">
        <v>65</v>
      </c>
      <c r="AM547" s="158">
        <v>18251</v>
      </c>
      <c r="AN547" s="47" t="s">
        <v>43</v>
      </c>
      <c r="AO547" s="163">
        <v>0</v>
      </c>
      <c r="AP547" s="158">
        <v>18251</v>
      </c>
      <c r="AQ547" s="47" t="s">
        <v>37</v>
      </c>
      <c r="AR547" s="47" t="s">
        <v>37</v>
      </c>
      <c r="AS547" s="49" t="s">
        <v>43</v>
      </c>
      <c r="AT547" s="47" t="s">
        <v>41</v>
      </c>
      <c r="AU547" s="47" t="s">
        <v>42</v>
      </c>
      <c r="AV547" s="73">
        <v>3</v>
      </c>
      <c r="AW547" s="47" t="s">
        <v>3044</v>
      </c>
      <c r="AX547" s="47">
        <v>1901</v>
      </c>
      <c r="AY547" s="47" t="s">
        <v>37</v>
      </c>
      <c r="AZ547" s="47" t="s">
        <v>43</v>
      </c>
      <c r="BA547" s="47" t="s">
        <v>3045</v>
      </c>
      <c r="BB547" s="47" t="s">
        <v>39</v>
      </c>
    </row>
    <row r="548" spans="1:54" s="14" customFormat="1" ht="36" x14ac:dyDescent="0.25">
      <c r="A548" s="73">
        <v>9001376564</v>
      </c>
      <c r="B548" s="47" t="s">
        <v>3153</v>
      </c>
      <c r="C548" s="144">
        <v>42552</v>
      </c>
      <c r="D548" s="47" t="s">
        <v>264</v>
      </c>
      <c r="E548" s="48" t="s">
        <v>48</v>
      </c>
      <c r="F548" s="48" t="s">
        <v>48</v>
      </c>
      <c r="G548" s="48" t="s">
        <v>3154</v>
      </c>
      <c r="H548" s="48" t="s">
        <v>89</v>
      </c>
      <c r="I548" s="47" t="s">
        <v>1046</v>
      </c>
      <c r="J548" s="47" t="s">
        <v>37</v>
      </c>
      <c r="K548" s="47" t="s">
        <v>3155</v>
      </c>
      <c r="L548" s="47">
        <v>707549</v>
      </c>
      <c r="M548" s="47" t="s">
        <v>57</v>
      </c>
      <c r="N548" s="69">
        <v>96500</v>
      </c>
      <c r="O548" s="69">
        <v>96500</v>
      </c>
      <c r="P548" s="67">
        <v>0.47073169999999998</v>
      </c>
      <c r="Q548" s="69">
        <v>205000</v>
      </c>
      <c r="R548" s="47" t="s">
        <v>37</v>
      </c>
      <c r="S548" s="47" t="s">
        <v>43</v>
      </c>
      <c r="T548" s="47" t="s">
        <v>43</v>
      </c>
      <c r="U548" s="49" t="s">
        <v>43</v>
      </c>
      <c r="V548" s="47" t="s">
        <v>43</v>
      </c>
      <c r="W548" s="162" t="s">
        <v>43</v>
      </c>
      <c r="X548" s="47" t="s">
        <v>44</v>
      </c>
      <c r="Y548" s="67">
        <v>3.7900000000000003E-2</v>
      </c>
      <c r="Z548" s="47">
        <v>53</v>
      </c>
      <c r="AA548" s="47">
        <v>49</v>
      </c>
      <c r="AB548" s="47">
        <v>16</v>
      </c>
      <c r="AC548" s="47">
        <v>69</v>
      </c>
      <c r="AD548" s="47">
        <v>65</v>
      </c>
      <c r="AE548" s="47" t="s">
        <v>53</v>
      </c>
      <c r="AF548" s="47" t="s">
        <v>53</v>
      </c>
      <c r="AG548" s="47" t="s">
        <v>37</v>
      </c>
      <c r="AH548" s="47" t="s">
        <v>43</v>
      </c>
      <c r="AI548" s="47" t="s">
        <v>40</v>
      </c>
      <c r="AJ548" s="47" t="s">
        <v>40</v>
      </c>
      <c r="AK548" s="47" t="s">
        <v>50</v>
      </c>
      <c r="AL548" s="47" t="s">
        <v>3156</v>
      </c>
      <c r="AM548" s="158">
        <v>6476</v>
      </c>
      <c r="AN548" s="47" t="s">
        <v>45</v>
      </c>
      <c r="AO548" s="164">
        <v>74155.83</v>
      </c>
      <c r="AP548" s="158">
        <v>80631.83</v>
      </c>
      <c r="AQ548" s="47" t="s">
        <v>37</v>
      </c>
      <c r="AR548" s="47" t="s">
        <v>37</v>
      </c>
      <c r="AS548" s="69">
        <v>9711</v>
      </c>
      <c r="AT548" s="47" t="s">
        <v>41</v>
      </c>
      <c r="AU548" s="47" t="s">
        <v>58</v>
      </c>
      <c r="AV548" s="73">
        <v>4</v>
      </c>
      <c r="AW548" s="47" t="s">
        <v>3157</v>
      </c>
      <c r="AX548" s="47">
        <v>1992</v>
      </c>
      <c r="AY548" s="47" t="s">
        <v>39</v>
      </c>
      <c r="AZ548" s="47">
        <v>74</v>
      </c>
      <c r="BA548" s="47" t="s">
        <v>3158</v>
      </c>
      <c r="BB548" s="47" t="s">
        <v>39</v>
      </c>
    </row>
    <row r="549" spans="1:54" s="14" customFormat="1" ht="96" x14ac:dyDescent="0.25">
      <c r="A549" s="73">
        <v>9001377119</v>
      </c>
      <c r="B549" s="47" t="s">
        <v>3226</v>
      </c>
      <c r="C549" s="144">
        <v>42552</v>
      </c>
      <c r="D549" s="47" t="s">
        <v>264</v>
      </c>
      <c r="E549" s="48" t="s">
        <v>48</v>
      </c>
      <c r="F549" s="48" t="s">
        <v>48</v>
      </c>
      <c r="G549" s="48" t="s">
        <v>3227</v>
      </c>
      <c r="H549" s="48" t="s">
        <v>3228</v>
      </c>
      <c r="I549" s="47" t="s">
        <v>647</v>
      </c>
      <c r="J549" s="47" t="s">
        <v>37</v>
      </c>
      <c r="K549" s="47" t="s">
        <v>3229</v>
      </c>
      <c r="L549" s="47">
        <v>305895</v>
      </c>
      <c r="M549" s="47" t="s">
        <v>57</v>
      </c>
      <c r="N549" s="69">
        <v>141000</v>
      </c>
      <c r="O549" s="69">
        <v>141000</v>
      </c>
      <c r="P549" s="67">
        <v>0.74210520000000002</v>
      </c>
      <c r="Q549" s="69">
        <v>190000</v>
      </c>
      <c r="R549" s="47" t="s">
        <v>37</v>
      </c>
      <c r="S549" s="47" t="s">
        <v>43</v>
      </c>
      <c r="T549" s="47" t="s">
        <v>43</v>
      </c>
      <c r="U549" s="49" t="s">
        <v>43</v>
      </c>
      <c r="V549" s="47" t="s">
        <v>43</v>
      </c>
      <c r="W549" s="162" t="s">
        <v>43</v>
      </c>
      <c r="X549" s="47" t="s">
        <v>44</v>
      </c>
      <c r="Y549" s="67">
        <v>3.8899999999999997E-2</v>
      </c>
      <c r="Z549" s="47">
        <v>34</v>
      </c>
      <c r="AA549" s="47">
        <v>33</v>
      </c>
      <c r="AB549" s="47">
        <v>30</v>
      </c>
      <c r="AC549" s="47">
        <v>64</v>
      </c>
      <c r="AD549" s="47">
        <v>63</v>
      </c>
      <c r="AE549" s="47" t="s">
        <v>53</v>
      </c>
      <c r="AF549" s="47" t="s">
        <v>60</v>
      </c>
      <c r="AG549" s="47" t="s">
        <v>37</v>
      </c>
      <c r="AH549" s="47" t="s">
        <v>43</v>
      </c>
      <c r="AI549" s="47" t="s">
        <v>40</v>
      </c>
      <c r="AJ549" s="47" t="s">
        <v>40</v>
      </c>
      <c r="AK549" s="47" t="s">
        <v>50</v>
      </c>
      <c r="AL549" s="47" t="s">
        <v>65</v>
      </c>
      <c r="AM549" s="158">
        <v>36588</v>
      </c>
      <c r="AN549" s="47" t="s">
        <v>46</v>
      </c>
      <c r="AO549" s="164">
        <v>7873</v>
      </c>
      <c r="AP549" s="158">
        <v>44461</v>
      </c>
      <c r="AQ549" s="47" t="s">
        <v>37</v>
      </c>
      <c r="AR549" s="47" t="s">
        <v>37</v>
      </c>
      <c r="AS549" s="49" t="s">
        <v>43</v>
      </c>
      <c r="AT549" s="47" t="s">
        <v>41</v>
      </c>
      <c r="AU549" s="47" t="s">
        <v>52</v>
      </c>
      <c r="AV549" s="73">
        <v>3</v>
      </c>
      <c r="AW549" s="47" t="s">
        <v>3230</v>
      </c>
      <c r="AX549" s="47">
        <v>1956</v>
      </c>
      <c r="AY549" s="47" t="s">
        <v>37</v>
      </c>
      <c r="AZ549" s="47" t="s">
        <v>43</v>
      </c>
      <c r="BA549" s="47" t="s">
        <v>3231</v>
      </c>
      <c r="BB549" s="47" t="s">
        <v>39</v>
      </c>
    </row>
    <row r="550" spans="1:54" s="14" customFormat="1" ht="144" x14ac:dyDescent="0.25">
      <c r="A550" s="73">
        <v>9001377147</v>
      </c>
      <c r="B550" s="47" t="s">
        <v>3192</v>
      </c>
      <c r="C550" s="144">
        <v>42552</v>
      </c>
      <c r="D550" s="47" t="s">
        <v>264</v>
      </c>
      <c r="E550" s="48" t="s">
        <v>48</v>
      </c>
      <c r="F550" s="48" t="s">
        <v>48</v>
      </c>
      <c r="G550" s="48" t="s">
        <v>3193</v>
      </c>
      <c r="H550" s="48" t="s">
        <v>273</v>
      </c>
      <c r="I550" s="47" t="s">
        <v>68</v>
      </c>
      <c r="J550" s="47" t="s">
        <v>37</v>
      </c>
      <c r="K550" s="47" t="s">
        <v>3194</v>
      </c>
      <c r="L550" s="47">
        <v>404127</v>
      </c>
      <c r="M550" s="47" t="s">
        <v>38</v>
      </c>
      <c r="N550" s="69">
        <v>166128</v>
      </c>
      <c r="O550" s="69">
        <v>166128</v>
      </c>
      <c r="P550" s="67">
        <v>0.51116300000000003</v>
      </c>
      <c r="Q550" s="69">
        <v>325000</v>
      </c>
      <c r="R550" s="47" t="s">
        <v>37</v>
      </c>
      <c r="S550" s="47" t="s">
        <v>43</v>
      </c>
      <c r="T550" s="47" t="s">
        <v>43</v>
      </c>
      <c r="U550" s="69">
        <v>325000</v>
      </c>
      <c r="V550" s="47" t="s">
        <v>51</v>
      </c>
      <c r="W550" s="161">
        <v>105872</v>
      </c>
      <c r="X550" s="47" t="s">
        <v>44</v>
      </c>
      <c r="Y550" s="67">
        <v>3.7900000000000003E-2</v>
      </c>
      <c r="Z550" s="47">
        <v>44</v>
      </c>
      <c r="AA550" s="47">
        <v>43</v>
      </c>
      <c r="AB550" s="47">
        <v>23</v>
      </c>
      <c r="AC550" s="47">
        <v>67</v>
      </c>
      <c r="AD550" s="47">
        <v>66</v>
      </c>
      <c r="AE550" s="47" t="s">
        <v>53</v>
      </c>
      <c r="AF550" s="47" t="s">
        <v>49</v>
      </c>
      <c r="AG550" s="47" t="s">
        <v>37</v>
      </c>
      <c r="AH550" s="47" t="s">
        <v>37</v>
      </c>
      <c r="AI550" s="47" t="s">
        <v>55</v>
      </c>
      <c r="AJ550" s="47" t="s">
        <v>55</v>
      </c>
      <c r="AK550" s="47" t="s">
        <v>164</v>
      </c>
      <c r="AL550" s="47" t="s">
        <v>65</v>
      </c>
      <c r="AM550" s="158">
        <v>22925</v>
      </c>
      <c r="AN550" s="47" t="s">
        <v>65</v>
      </c>
      <c r="AO550" s="164">
        <v>25687</v>
      </c>
      <c r="AP550" s="158">
        <v>48612</v>
      </c>
      <c r="AQ550" s="47" t="s">
        <v>37</v>
      </c>
      <c r="AR550" s="47" t="s">
        <v>37</v>
      </c>
      <c r="AS550" s="49" t="s">
        <v>43</v>
      </c>
      <c r="AT550" s="47" t="s">
        <v>69</v>
      </c>
      <c r="AU550" s="47" t="s">
        <v>58</v>
      </c>
      <c r="AV550" s="73">
        <v>2</v>
      </c>
      <c r="AW550" s="47" t="s">
        <v>3195</v>
      </c>
      <c r="AX550" s="47">
        <v>1920</v>
      </c>
      <c r="AY550" s="47" t="s">
        <v>37</v>
      </c>
      <c r="AZ550" s="47" t="s">
        <v>43</v>
      </c>
      <c r="BA550" s="47" t="s">
        <v>3196</v>
      </c>
      <c r="BB550" s="47" t="s">
        <v>39</v>
      </c>
    </row>
    <row r="551" spans="1:54" s="14" customFormat="1" ht="48" x14ac:dyDescent="0.25">
      <c r="A551" s="73">
        <v>9001377373</v>
      </c>
      <c r="B551" s="47" t="s">
        <v>2871</v>
      </c>
      <c r="C551" s="144">
        <v>42552</v>
      </c>
      <c r="D551" s="47" t="s">
        <v>62</v>
      </c>
      <c r="E551" s="48" t="s">
        <v>48</v>
      </c>
      <c r="F551" s="48" t="s">
        <v>48</v>
      </c>
      <c r="G551" s="48" t="s">
        <v>48</v>
      </c>
      <c r="H551" s="48" t="s">
        <v>89</v>
      </c>
      <c r="I551" s="47" t="s">
        <v>275</v>
      </c>
      <c r="J551" s="47" t="s">
        <v>37</v>
      </c>
      <c r="K551" s="47" t="s">
        <v>2872</v>
      </c>
      <c r="L551" s="47">
        <v>610020</v>
      </c>
      <c r="M551" s="47" t="s">
        <v>38</v>
      </c>
      <c r="N551" s="69">
        <v>148700</v>
      </c>
      <c r="O551" s="69">
        <v>148700</v>
      </c>
      <c r="P551" s="67">
        <v>0.84995710000000002</v>
      </c>
      <c r="Q551" s="69">
        <v>174950</v>
      </c>
      <c r="R551" s="47" t="s">
        <v>37</v>
      </c>
      <c r="S551" s="47" t="s">
        <v>43</v>
      </c>
      <c r="T551" s="47" t="s">
        <v>43</v>
      </c>
      <c r="U551" s="69">
        <v>174950</v>
      </c>
      <c r="V551" s="47" t="s">
        <v>51</v>
      </c>
      <c r="W551" s="161">
        <v>20000</v>
      </c>
      <c r="X551" s="47" t="s">
        <v>44</v>
      </c>
      <c r="Y551" s="67">
        <v>4.99E-2</v>
      </c>
      <c r="Z551" s="47">
        <v>30</v>
      </c>
      <c r="AA551" s="47">
        <v>28</v>
      </c>
      <c r="AB551" s="47">
        <v>35</v>
      </c>
      <c r="AC551" s="47">
        <v>65</v>
      </c>
      <c r="AD551" s="47">
        <v>63</v>
      </c>
      <c r="AE551" s="47" t="s">
        <v>49</v>
      </c>
      <c r="AF551" s="47" t="s">
        <v>49</v>
      </c>
      <c r="AG551" s="47" t="s">
        <v>37</v>
      </c>
      <c r="AH551" s="47" t="s">
        <v>39</v>
      </c>
      <c r="AI551" s="47" t="s">
        <v>40</v>
      </c>
      <c r="AJ551" s="47" t="s">
        <v>40</v>
      </c>
      <c r="AK551" s="47" t="s">
        <v>50</v>
      </c>
      <c r="AL551" s="47" t="s">
        <v>65</v>
      </c>
      <c r="AM551" s="158">
        <v>54012</v>
      </c>
      <c r="AN551" s="47" t="s">
        <v>45</v>
      </c>
      <c r="AO551" s="164">
        <v>14982</v>
      </c>
      <c r="AP551" s="158">
        <v>68994</v>
      </c>
      <c r="AQ551" s="47" t="s">
        <v>37</v>
      </c>
      <c r="AR551" s="47" t="s">
        <v>37</v>
      </c>
      <c r="AS551" s="49" t="s">
        <v>43</v>
      </c>
      <c r="AT551" s="47" t="s">
        <v>41</v>
      </c>
      <c r="AU551" s="47" t="s">
        <v>58</v>
      </c>
      <c r="AV551" s="73">
        <v>3</v>
      </c>
      <c r="AW551" s="47" t="s">
        <v>2873</v>
      </c>
      <c r="AX551" s="47">
        <v>1972</v>
      </c>
      <c r="AY551" s="47" t="s">
        <v>39</v>
      </c>
      <c r="AZ551" s="47">
        <v>955</v>
      </c>
      <c r="BA551" s="47" t="s">
        <v>2874</v>
      </c>
      <c r="BB551" s="47" t="s">
        <v>39</v>
      </c>
    </row>
    <row r="552" spans="1:54" s="14" customFormat="1" ht="60" x14ac:dyDescent="0.25">
      <c r="A552" s="73">
        <v>9001378308</v>
      </c>
      <c r="B552" s="47" t="s">
        <v>3061</v>
      </c>
      <c r="C552" s="144">
        <v>42552</v>
      </c>
      <c r="D552" s="47" t="s">
        <v>264</v>
      </c>
      <c r="E552" s="48" t="s">
        <v>48</v>
      </c>
      <c r="F552" s="48" t="s">
        <v>48</v>
      </c>
      <c r="G552" s="48" t="s">
        <v>3062</v>
      </c>
      <c r="H552" s="48" t="s">
        <v>3063</v>
      </c>
      <c r="I552" s="47" t="s">
        <v>74</v>
      </c>
      <c r="J552" s="47" t="s">
        <v>37</v>
      </c>
      <c r="K552" s="47" t="s">
        <v>3064</v>
      </c>
      <c r="L552" s="47">
        <v>485513</v>
      </c>
      <c r="M552" s="47" t="s">
        <v>57</v>
      </c>
      <c r="N552" s="69">
        <v>161000</v>
      </c>
      <c r="O552" s="69">
        <v>161000</v>
      </c>
      <c r="P552" s="67">
        <v>0.82564099999999996</v>
      </c>
      <c r="Q552" s="69">
        <v>195000</v>
      </c>
      <c r="R552" s="47" t="s">
        <v>37</v>
      </c>
      <c r="S552" s="47" t="s">
        <v>43</v>
      </c>
      <c r="T552" s="47" t="s">
        <v>43</v>
      </c>
      <c r="U552" s="49" t="s">
        <v>43</v>
      </c>
      <c r="V552" s="47" t="s">
        <v>43</v>
      </c>
      <c r="W552" s="162" t="s">
        <v>43</v>
      </c>
      <c r="X552" s="47" t="s">
        <v>44</v>
      </c>
      <c r="Y552" s="67">
        <v>4.99E-2</v>
      </c>
      <c r="Z552" s="47">
        <v>50</v>
      </c>
      <c r="AA552" s="47">
        <v>43</v>
      </c>
      <c r="AB552" s="47">
        <v>20</v>
      </c>
      <c r="AC552" s="47">
        <v>70</v>
      </c>
      <c r="AD552" s="47">
        <v>63</v>
      </c>
      <c r="AE552" s="47" t="s">
        <v>53</v>
      </c>
      <c r="AF552" s="47" t="s">
        <v>54</v>
      </c>
      <c r="AG552" s="47" t="s">
        <v>39</v>
      </c>
      <c r="AH552" s="47" t="s">
        <v>43</v>
      </c>
      <c r="AI552" s="47" t="s">
        <v>55</v>
      </c>
      <c r="AJ552" s="47" t="s">
        <v>55</v>
      </c>
      <c r="AK552" s="47" t="s">
        <v>164</v>
      </c>
      <c r="AL552" s="47" t="s">
        <v>45</v>
      </c>
      <c r="AM552" s="158">
        <v>25290</v>
      </c>
      <c r="AN552" s="47" t="s">
        <v>45</v>
      </c>
      <c r="AO552" s="164">
        <v>17800</v>
      </c>
      <c r="AP552" s="158">
        <v>43090</v>
      </c>
      <c r="AQ552" s="47" t="s">
        <v>37</v>
      </c>
      <c r="AR552" s="47" t="s">
        <v>37</v>
      </c>
      <c r="AS552" s="69">
        <v>35490</v>
      </c>
      <c r="AT552" s="47" t="s">
        <v>41</v>
      </c>
      <c r="AU552" s="47" t="s">
        <v>58</v>
      </c>
      <c r="AV552" s="73">
        <v>3</v>
      </c>
      <c r="AW552" s="47" t="s">
        <v>3065</v>
      </c>
      <c r="AX552" s="47">
        <v>1995</v>
      </c>
      <c r="AY552" s="47" t="s">
        <v>37</v>
      </c>
      <c r="AZ552" s="47" t="s">
        <v>43</v>
      </c>
      <c r="BA552" s="47" t="s">
        <v>3066</v>
      </c>
      <c r="BB552" s="47" t="s">
        <v>39</v>
      </c>
    </row>
    <row r="553" spans="1:54" s="14" customFormat="1" ht="120" x14ac:dyDescent="0.25">
      <c r="A553" s="73">
        <v>9001378541</v>
      </c>
      <c r="B553" s="47" t="s">
        <v>2888</v>
      </c>
      <c r="C553" s="144">
        <v>42552</v>
      </c>
      <c r="D553" s="47" t="s">
        <v>264</v>
      </c>
      <c r="E553" s="48" t="s">
        <v>48</v>
      </c>
      <c r="F553" s="48" t="s">
        <v>48</v>
      </c>
      <c r="G553" s="48" t="s">
        <v>2889</v>
      </c>
      <c r="H553" s="48" t="s">
        <v>273</v>
      </c>
      <c r="I553" s="47" t="s">
        <v>81</v>
      </c>
      <c r="J553" s="47" t="s">
        <v>37</v>
      </c>
      <c r="K553" s="47" t="s">
        <v>2890</v>
      </c>
      <c r="L553" s="47">
        <v>143002</v>
      </c>
      <c r="M553" s="47" t="s">
        <v>38</v>
      </c>
      <c r="N553" s="69">
        <v>148750</v>
      </c>
      <c r="O553" s="69">
        <v>150049</v>
      </c>
      <c r="P553" s="67">
        <v>0.85742280000000004</v>
      </c>
      <c r="Q553" s="69">
        <v>175000</v>
      </c>
      <c r="R553" s="47" t="s">
        <v>37</v>
      </c>
      <c r="S553" s="47" t="s">
        <v>43</v>
      </c>
      <c r="T553" s="47" t="s">
        <v>43</v>
      </c>
      <c r="U553" s="69">
        <v>175000</v>
      </c>
      <c r="V553" s="47" t="s">
        <v>51</v>
      </c>
      <c r="W553" s="161">
        <v>26250</v>
      </c>
      <c r="X553" s="47" t="s">
        <v>44</v>
      </c>
      <c r="Y553" s="67">
        <v>4.4900000000000002E-2</v>
      </c>
      <c r="Z553" s="47">
        <v>36</v>
      </c>
      <c r="AA553" s="47">
        <v>22</v>
      </c>
      <c r="AB553" s="47">
        <v>33</v>
      </c>
      <c r="AC553" s="47">
        <v>69</v>
      </c>
      <c r="AD553" s="47">
        <v>55</v>
      </c>
      <c r="AE553" s="47" t="s">
        <v>49</v>
      </c>
      <c r="AF553" s="47" t="s">
        <v>49</v>
      </c>
      <c r="AG553" s="47" t="s">
        <v>37</v>
      </c>
      <c r="AH553" s="47" t="s">
        <v>39</v>
      </c>
      <c r="AI553" s="47" t="s">
        <v>55</v>
      </c>
      <c r="AJ553" s="47" t="s">
        <v>55</v>
      </c>
      <c r="AK553" s="47" t="s">
        <v>164</v>
      </c>
      <c r="AL553" s="47" t="s">
        <v>45</v>
      </c>
      <c r="AM553" s="158">
        <v>25000</v>
      </c>
      <c r="AN553" s="47" t="s">
        <v>45</v>
      </c>
      <c r="AO553" s="164">
        <v>16000</v>
      </c>
      <c r="AP553" s="158">
        <v>41000</v>
      </c>
      <c r="AQ553" s="47" t="s">
        <v>37</v>
      </c>
      <c r="AR553" s="47" t="s">
        <v>37</v>
      </c>
      <c r="AS553" s="49" t="s">
        <v>43</v>
      </c>
      <c r="AT553" s="47" t="s">
        <v>41</v>
      </c>
      <c r="AU553" s="47" t="s">
        <v>52</v>
      </c>
      <c r="AV553" s="73">
        <v>3</v>
      </c>
      <c r="AW553" s="47" t="s">
        <v>2891</v>
      </c>
      <c r="AX553" s="47">
        <v>2012</v>
      </c>
      <c r="AY553" s="47" t="s">
        <v>37</v>
      </c>
      <c r="AZ553" s="47" t="s">
        <v>43</v>
      </c>
      <c r="BA553" s="47" t="s">
        <v>2892</v>
      </c>
      <c r="BB553" s="47" t="s">
        <v>39</v>
      </c>
    </row>
    <row r="554" spans="1:54" s="14" customFormat="1" ht="132" x14ac:dyDescent="0.25">
      <c r="A554" s="73">
        <v>9001378647</v>
      </c>
      <c r="B554" s="47" t="s">
        <v>2978</v>
      </c>
      <c r="C554" s="144">
        <v>42552</v>
      </c>
      <c r="D554" s="47" t="s">
        <v>264</v>
      </c>
      <c r="E554" s="48" t="s">
        <v>48</v>
      </c>
      <c r="F554" s="48" t="s">
        <v>48</v>
      </c>
      <c r="G554" s="48" t="s">
        <v>2979</v>
      </c>
      <c r="H554" s="48" t="s">
        <v>2980</v>
      </c>
      <c r="I554" s="47" t="s">
        <v>204</v>
      </c>
      <c r="J554" s="47" t="s">
        <v>37</v>
      </c>
      <c r="K554" s="47" t="s">
        <v>2981</v>
      </c>
      <c r="L554" s="47">
        <v>472313</v>
      </c>
      <c r="M554" s="47" t="s">
        <v>38</v>
      </c>
      <c r="N554" s="69">
        <v>69000</v>
      </c>
      <c r="O554" s="69">
        <v>70380</v>
      </c>
      <c r="P554" s="67">
        <v>0.76500000000000001</v>
      </c>
      <c r="Q554" s="69">
        <v>92000</v>
      </c>
      <c r="R554" s="47" t="s">
        <v>39</v>
      </c>
      <c r="S554" s="47" t="s">
        <v>79</v>
      </c>
      <c r="T554" s="68">
        <v>1.8600037</v>
      </c>
      <c r="U554" s="69">
        <v>92000</v>
      </c>
      <c r="V554" s="47" t="s">
        <v>51</v>
      </c>
      <c r="W554" s="162" t="s">
        <v>43</v>
      </c>
      <c r="X554" s="47" t="s">
        <v>77</v>
      </c>
      <c r="Y554" s="67">
        <v>3.9399999999999998E-2</v>
      </c>
      <c r="Z554" s="47">
        <v>34</v>
      </c>
      <c r="AA554" s="47" t="s">
        <v>43</v>
      </c>
      <c r="AB554" s="47">
        <v>25</v>
      </c>
      <c r="AC554" s="47">
        <v>59</v>
      </c>
      <c r="AD554" s="47" t="s">
        <v>43</v>
      </c>
      <c r="AE554" s="47" t="s">
        <v>53</v>
      </c>
      <c r="AF554" s="47" t="s">
        <v>43</v>
      </c>
      <c r="AG554" s="47" t="s">
        <v>43</v>
      </c>
      <c r="AH554" s="47" t="s">
        <v>37</v>
      </c>
      <c r="AI554" s="47" t="s">
        <v>55</v>
      </c>
      <c r="AJ554" s="47" t="s">
        <v>43</v>
      </c>
      <c r="AK554" s="47" t="s">
        <v>43</v>
      </c>
      <c r="AL554" s="47" t="s">
        <v>43</v>
      </c>
      <c r="AM554" s="160">
        <v>0</v>
      </c>
      <c r="AN554" s="47" t="s">
        <v>43</v>
      </c>
      <c r="AO554" s="163">
        <v>0</v>
      </c>
      <c r="AP554" s="160">
        <v>0</v>
      </c>
      <c r="AQ554" s="47" t="s">
        <v>37</v>
      </c>
      <c r="AR554" s="47" t="s">
        <v>37</v>
      </c>
      <c r="AS554" s="49" t="s">
        <v>43</v>
      </c>
      <c r="AT554" s="47" t="s">
        <v>41</v>
      </c>
      <c r="AU554" s="47" t="s">
        <v>42</v>
      </c>
      <c r="AV554" s="73">
        <v>3</v>
      </c>
      <c r="AW554" s="47" t="s">
        <v>2982</v>
      </c>
      <c r="AX554" s="47">
        <v>2001</v>
      </c>
      <c r="AY554" s="47" t="s">
        <v>39</v>
      </c>
      <c r="AZ554" s="47">
        <v>981</v>
      </c>
      <c r="BA554" s="47" t="s">
        <v>2983</v>
      </c>
      <c r="BB554" s="47" t="s">
        <v>39</v>
      </c>
    </row>
    <row r="555" spans="1:54" s="14" customFormat="1" ht="60" x14ac:dyDescent="0.25">
      <c r="A555" s="73">
        <v>9001378783</v>
      </c>
      <c r="B555" s="47" t="s">
        <v>2816</v>
      </c>
      <c r="C555" s="144">
        <v>42552</v>
      </c>
      <c r="D555" s="47" t="s">
        <v>264</v>
      </c>
      <c r="E555" s="48" t="s">
        <v>48</v>
      </c>
      <c r="F555" s="48" t="s">
        <v>48</v>
      </c>
      <c r="G555" s="48" t="s">
        <v>2817</v>
      </c>
      <c r="H555" s="48" t="s">
        <v>2818</v>
      </c>
      <c r="I555" s="47" t="s">
        <v>81</v>
      </c>
      <c r="J555" s="47" t="s">
        <v>37</v>
      </c>
      <c r="K555" s="47" t="s">
        <v>2819</v>
      </c>
      <c r="L555" s="47">
        <v>143002</v>
      </c>
      <c r="M555" s="47" t="s">
        <v>57</v>
      </c>
      <c r="N555" s="69">
        <v>68000</v>
      </c>
      <c r="O555" s="69">
        <v>68000</v>
      </c>
      <c r="P555" s="67">
        <v>0.52307689999999996</v>
      </c>
      <c r="Q555" s="69">
        <v>130000</v>
      </c>
      <c r="R555" s="47" t="s">
        <v>37</v>
      </c>
      <c r="S555" s="47" t="s">
        <v>43</v>
      </c>
      <c r="T555" s="47" t="s">
        <v>43</v>
      </c>
      <c r="U555" s="49" t="s">
        <v>43</v>
      </c>
      <c r="V555" s="47" t="s">
        <v>43</v>
      </c>
      <c r="W555" s="162" t="s">
        <v>43</v>
      </c>
      <c r="X555" s="47" t="s">
        <v>44</v>
      </c>
      <c r="Y555" s="67">
        <v>3.7900000000000003E-2</v>
      </c>
      <c r="Z555" s="47">
        <v>45</v>
      </c>
      <c r="AA555" s="47" t="s">
        <v>43</v>
      </c>
      <c r="AB555" s="47">
        <v>15</v>
      </c>
      <c r="AC555" s="47">
        <v>60</v>
      </c>
      <c r="AD555" s="47" t="s">
        <v>43</v>
      </c>
      <c r="AE555" s="47" t="s">
        <v>53</v>
      </c>
      <c r="AF555" s="47" t="s">
        <v>43</v>
      </c>
      <c r="AG555" s="47" t="s">
        <v>37</v>
      </c>
      <c r="AH555" s="47" t="s">
        <v>43</v>
      </c>
      <c r="AI555" s="47" t="s">
        <v>64</v>
      </c>
      <c r="AJ555" s="47" t="s">
        <v>43</v>
      </c>
      <c r="AK555" s="47" t="s">
        <v>43</v>
      </c>
      <c r="AL555" s="47" t="s">
        <v>45</v>
      </c>
      <c r="AM555" s="158">
        <v>35732</v>
      </c>
      <c r="AN555" s="47" t="s">
        <v>43</v>
      </c>
      <c r="AO555" s="163">
        <v>0</v>
      </c>
      <c r="AP555" s="158">
        <v>35732</v>
      </c>
      <c r="AQ555" s="47" t="s">
        <v>37</v>
      </c>
      <c r="AR555" s="47" t="s">
        <v>37</v>
      </c>
      <c r="AS555" s="69">
        <v>315</v>
      </c>
      <c r="AT555" s="47" t="s">
        <v>41</v>
      </c>
      <c r="AU555" s="47" t="s">
        <v>52</v>
      </c>
      <c r="AV555" s="73">
        <v>3</v>
      </c>
      <c r="AW555" s="47" t="s">
        <v>2820</v>
      </c>
      <c r="AX555" s="47">
        <v>2001</v>
      </c>
      <c r="AY555" s="47" t="s">
        <v>39</v>
      </c>
      <c r="AZ555" s="47">
        <v>109</v>
      </c>
      <c r="BA555" s="47" t="s">
        <v>2821</v>
      </c>
      <c r="BB555" s="47" t="s">
        <v>39</v>
      </c>
    </row>
    <row r="556" spans="1:54" s="14" customFormat="1" ht="48" x14ac:dyDescent="0.25">
      <c r="A556" s="73">
        <v>9001379217</v>
      </c>
      <c r="B556" s="47" t="s">
        <v>3183</v>
      </c>
      <c r="C556" s="144">
        <v>42552</v>
      </c>
      <c r="D556" s="47" t="s">
        <v>264</v>
      </c>
      <c r="E556" s="48" t="s">
        <v>48</v>
      </c>
      <c r="F556" s="48" t="s">
        <v>48</v>
      </c>
      <c r="G556" s="48" t="s">
        <v>3184</v>
      </c>
      <c r="H556" s="48" t="s">
        <v>48</v>
      </c>
      <c r="I556" s="47" t="s">
        <v>647</v>
      </c>
      <c r="J556" s="47" t="s">
        <v>37</v>
      </c>
      <c r="K556" s="47" t="s">
        <v>48</v>
      </c>
      <c r="L556" s="47">
        <v>448287</v>
      </c>
      <c r="M556" s="47" t="s">
        <v>57</v>
      </c>
      <c r="N556" s="69">
        <v>54750</v>
      </c>
      <c r="O556" s="69">
        <v>54750</v>
      </c>
      <c r="P556" s="67">
        <v>0.68437499999999996</v>
      </c>
      <c r="Q556" s="69">
        <v>80000</v>
      </c>
      <c r="R556" s="47" t="s">
        <v>37</v>
      </c>
      <c r="S556" s="47" t="s">
        <v>43</v>
      </c>
      <c r="T556" s="47" t="s">
        <v>43</v>
      </c>
      <c r="U556" s="49" t="s">
        <v>43</v>
      </c>
      <c r="V556" s="47" t="s">
        <v>43</v>
      </c>
      <c r="W556" s="162" t="s">
        <v>43</v>
      </c>
      <c r="X556" s="47" t="s">
        <v>44</v>
      </c>
      <c r="Y556" s="67">
        <v>3.8899999999999997E-2</v>
      </c>
      <c r="Z556" s="47">
        <v>48</v>
      </c>
      <c r="AA556" s="47" t="s">
        <v>43</v>
      </c>
      <c r="AB556" s="47">
        <v>22</v>
      </c>
      <c r="AC556" s="47">
        <v>70</v>
      </c>
      <c r="AD556" s="47" t="s">
        <v>43</v>
      </c>
      <c r="AE556" s="47" t="s">
        <v>53</v>
      </c>
      <c r="AF556" s="47" t="s">
        <v>43</v>
      </c>
      <c r="AG556" s="47" t="s">
        <v>37</v>
      </c>
      <c r="AH556" s="47" t="s">
        <v>43</v>
      </c>
      <c r="AI556" s="47" t="s">
        <v>64</v>
      </c>
      <c r="AJ556" s="47" t="s">
        <v>43</v>
      </c>
      <c r="AK556" s="47" t="s">
        <v>43</v>
      </c>
      <c r="AL556" s="47" t="s">
        <v>45</v>
      </c>
      <c r="AM556" s="158">
        <v>22052.34</v>
      </c>
      <c r="AN556" s="47" t="s">
        <v>43</v>
      </c>
      <c r="AO556" s="163">
        <v>0</v>
      </c>
      <c r="AP556" s="158">
        <v>22052.34</v>
      </c>
      <c r="AQ556" s="47" t="s">
        <v>37</v>
      </c>
      <c r="AR556" s="47" t="s">
        <v>39</v>
      </c>
      <c r="AS556" s="49" t="s">
        <v>43</v>
      </c>
      <c r="AT556" s="47" t="s">
        <v>41</v>
      </c>
      <c r="AU556" s="47" t="s">
        <v>42</v>
      </c>
      <c r="AV556" s="73">
        <v>2</v>
      </c>
      <c r="AW556" s="47" t="s">
        <v>3185</v>
      </c>
      <c r="AX556" s="47">
        <v>1965</v>
      </c>
      <c r="AY556" s="47" t="s">
        <v>37</v>
      </c>
      <c r="AZ556" s="47" t="s">
        <v>43</v>
      </c>
      <c r="BA556" s="47" t="s">
        <v>3186</v>
      </c>
      <c r="BB556" s="47" t="s">
        <v>39</v>
      </c>
    </row>
    <row r="557" spans="1:54" s="14" customFormat="1" ht="48" x14ac:dyDescent="0.25">
      <c r="A557" s="73">
        <v>9001379962</v>
      </c>
      <c r="B557" s="47" t="s">
        <v>3072</v>
      </c>
      <c r="C557" s="144">
        <v>42552</v>
      </c>
      <c r="D557" s="47" t="s">
        <v>62</v>
      </c>
      <c r="E557" s="48" t="s">
        <v>48</v>
      </c>
      <c r="F557" s="48" t="s">
        <v>48</v>
      </c>
      <c r="G557" s="48" t="s">
        <v>48</v>
      </c>
      <c r="H557" s="48" t="s">
        <v>48</v>
      </c>
      <c r="I557" s="47" t="s">
        <v>81</v>
      </c>
      <c r="J557" s="47" t="s">
        <v>37</v>
      </c>
      <c r="K557" s="47" t="s">
        <v>3073</v>
      </c>
      <c r="L557" s="47">
        <v>404127</v>
      </c>
      <c r="M557" s="47" t="s">
        <v>57</v>
      </c>
      <c r="N557" s="69">
        <v>218000</v>
      </c>
      <c r="O557" s="69">
        <v>219999</v>
      </c>
      <c r="P557" s="67">
        <v>0.68749680000000002</v>
      </c>
      <c r="Q557" s="69">
        <v>320000</v>
      </c>
      <c r="R557" s="47" t="s">
        <v>39</v>
      </c>
      <c r="S557" s="47" t="s">
        <v>78</v>
      </c>
      <c r="T557" s="68">
        <v>1.2892604000000001</v>
      </c>
      <c r="U557" s="49" t="s">
        <v>43</v>
      </c>
      <c r="V557" s="47" t="s">
        <v>43</v>
      </c>
      <c r="W557" s="162" t="s">
        <v>43</v>
      </c>
      <c r="X557" s="47" t="s">
        <v>77</v>
      </c>
      <c r="Y557" s="67">
        <v>4.3900000000000002E-2</v>
      </c>
      <c r="Z557" s="47">
        <v>51</v>
      </c>
      <c r="AA557" s="47" t="s">
        <v>43</v>
      </c>
      <c r="AB557" s="47">
        <v>18</v>
      </c>
      <c r="AC557" s="47">
        <v>69</v>
      </c>
      <c r="AD557" s="47" t="s">
        <v>43</v>
      </c>
      <c r="AE557" s="47" t="s">
        <v>54</v>
      </c>
      <c r="AF557" s="47" t="s">
        <v>43</v>
      </c>
      <c r="AG557" s="47" t="s">
        <v>43</v>
      </c>
      <c r="AH557" s="47" t="s">
        <v>43</v>
      </c>
      <c r="AI557" s="47" t="s">
        <v>55</v>
      </c>
      <c r="AJ557" s="47" t="s">
        <v>43</v>
      </c>
      <c r="AK557" s="47" t="s">
        <v>43</v>
      </c>
      <c r="AL557" s="47" t="s">
        <v>43</v>
      </c>
      <c r="AM557" s="160">
        <v>0</v>
      </c>
      <c r="AN557" s="47" t="s">
        <v>43</v>
      </c>
      <c r="AO557" s="163">
        <v>0</v>
      </c>
      <c r="AP557" s="160">
        <v>0</v>
      </c>
      <c r="AQ557" s="47" t="s">
        <v>37</v>
      </c>
      <c r="AR557" s="47" t="s">
        <v>37</v>
      </c>
      <c r="AS557" s="49">
        <v>0</v>
      </c>
      <c r="AT557" s="47" t="s">
        <v>41</v>
      </c>
      <c r="AU557" s="47" t="s">
        <v>52</v>
      </c>
      <c r="AV557" s="73">
        <v>4</v>
      </c>
      <c r="AW557" s="47" t="s">
        <v>3074</v>
      </c>
      <c r="AX557" s="47">
        <v>1926</v>
      </c>
      <c r="AY557" s="47" t="s">
        <v>37</v>
      </c>
      <c r="AZ557" s="47" t="s">
        <v>43</v>
      </c>
      <c r="BA557" s="47" t="s">
        <v>3075</v>
      </c>
      <c r="BB557" s="47" t="s">
        <v>39</v>
      </c>
    </row>
    <row r="558" spans="1:54" s="14" customFormat="1" ht="108" x14ac:dyDescent="0.25">
      <c r="A558" s="73">
        <v>9001380002</v>
      </c>
      <c r="B558" s="47" t="s">
        <v>2975</v>
      </c>
      <c r="C558" s="144">
        <v>42552</v>
      </c>
      <c r="D558" s="47" t="s">
        <v>62</v>
      </c>
      <c r="E558" s="48" t="s">
        <v>48</v>
      </c>
      <c r="F558" s="48" t="s">
        <v>48</v>
      </c>
      <c r="G558" s="48" t="s">
        <v>48</v>
      </c>
      <c r="H558" s="48" t="s">
        <v>48</v>
      </c>
      <c r="I558" s="47" t="s">
        <v>165</v>
      </c>
      <c r="J558" s="47" t="s">
        <v>37</v>
      </c>
      <c r="K558" s="47" t="s">
        <v>2976</v>
      </c>
      <c r="L558" s="47">
        <v>711110</v>
      </c>
      <c r="M558" s="47" t="s">
        <v>38</v>
      </c>
      <c r="N558" s="69">
        <v>45000</v>
      </c>
      <c r="O558" s="69">
        <v>45000</v>
      </c>
      <c r="P558" s="67">
        <v>0.16760079999999999</v>
      </c>
      <c r="Q558" s="69">
        <v>268495</v>
      </c>
      <c r="R558" s="47" t="s">
        <v>37</v>
      </c>
      <c r="S558" s="47" t="s">
        <v>43</v>
      </c>
      <c r="T558" s="47" t="s">
        <v>43</v>
      </c>
      <c r="U558" s="69">
        <v>268495</v>
      </c>
      <c r="V558" s="47" t="s">
        <v>205</v>
      </c>
      <c r="W558" s="162" t="s">
        <v>43</v>
      </c>
      <c r="X558" s="47" t="s">
        <v>44</v>
      </c>
      <c r="Y558" s="67">
        <v>3.7900000000000003E-2</v>
      </c>
      <c r="Z558" s="47">
        <v>55</v>
      </c>
      <c r="AA558" s="47">
        <v>58</v>
      </c>
      <c r="AB558" s="47">
        <v>8</v>
      </c>
      <c r="AC558" s="47">
        <v>63</v>
      </c>
      <c r="AD558" s="47">
        <v>66</v>
      </c>
      <c r="AE558" s="47" t="s">
        <v>60</v>
      </c>
      <c r="AF558" s="47" t="s">
        <v>54</v>
      </c>
      <c r="AG558" s="47" t="s">
        <v>37</v>
      </c>
      <c r="AH558" s="47" t="s">
        <v>37</v>
      </c>
      <c r="AI558" s="47" t="s">
        <v>55</v>
      </c>
      <c r="AJ558" s="47" t="s">
        <v>55</v>
      </c>
      <c r="AK558" s="47" t="s">
        <v>164</v>
      </c>
      <c r="AL558" s="47" t="s">
        <v>45</v>
      </c>
      <c r="AM558" s="158">
        <v>13000</v>
      </c>
      <c r="AN558" s="47" t="s">
        <v>45</v>
      </c>
      <c r="AO558" s="164">
        <v>12094</v>
      </c>
      <c r="AP558" s="158">
        <v>25094</v>
      </c>
      <c r="AQ558" s="47" t="s">
        <v>37</v>
      </c>
      <c r="AR558" s="47" t="s">
        <v>37</v>
      </c>
      <c r="AS558" s="49" t="s">
        <v>43</v>
      </c>
      <c r="AT558" s="47" t="s">
        <v>41</v>
      </c>
      <c r="AU558" s="47" t="s">
        <v>52</v>
      </c>
      <c r="AV558" s="73">
        <v>3</v>
      </c>
      <c r="AW558" s="47" t="s">
        <v>2977</v>
      </c>
      <c r="AX558" s="47">
        <v>2016</v>
      </c>
      <c r="AY558" s="47" t="s">
        <v>37</v>
      </c>
      <c r="AZ558" s="47" t="s">
        <v>43</v>
      </c>
      <c r="BA558" s="47" t="s">
        <v>1988</v>
      </c>
      <c r="BB558" s="47" t="s">
        <v>39</v>
      </c>
    </row>
    <row r="559" spans="1:54" s="14" customFormat="1" ht="48" x14ac:dyDescent="0.25">
      <c r="A559" s="73">
        <v>9001380065</v>
      </c>
      <c r="B559" s="47" t="s">
        <v>2862</v>
      </c>
      <c r="C559" s="144">
        <v>42552</v>
      </c>
      <c r="D559" s="47" t="s">
        <v>62</v>
      </c>
      <c r="E559" s="48" t="s">
        <v>48</v>
      </c>
      <c r="F559" s="48" t="s">
        <v>48</v>
      </c>
      <c r="G559" s="48" t="s">
        <v>48</v>
      </c>
      <c r="H559" s="48" t="s">
        <v>2863</v>
      </c>
      <c r="I559" s="47" t="s">
        <v>213</v>
      </c>
      <c r="J559" s="47" t="s">
        <v>37</v>
      </c>
      <c r="K559" s="47" t="s">
        <v>2864</v>
      </c>
      <c r="L559" s="47">
        <v>597007</v>
      </c>
      <c r="M559" s="47" t="s">
        <v>57</v>
      </c>
      <c r="N559" s="69">
        <v>191250</v>
      </c>
      <c r="O559" s="69">
        <v>191250</v>
      </c>
      <c r="P559" s="67">
        <v>0.85</v>
      </c>
      <c r="Q559" s="69">
        <v>225000</v>
      </c>
      <c r="R559" s="47" t="s">
        <v>37</v>
      </c>
      <c r="S559" s="47" t="s">
        <v>43</v>
      </c>
      <c r="T559" s="47" t="s">
        <v>43</v>
      </c>
      <c r="U559" s="49" t="s">
        <v>43</v>
      </c>
      <c r="V559" s="47" t="s">
        <v>43</v>
      </c>
      <c r="W559" s="162" t="s">
        <v>43</v>
      </c>
      <c r="X559" s="47" t="s">
        <v>44</v>
      </c>
      <c r="Y559" s="67">
        <v>4.99E-2</v>
      </c>
      <c r="Z559" s="47">
        <v>47</v>
      </c>
      <c r="AA559" s="47">
        <v>47</v>
      </c>
      <c r="AB559" s="47">
        <v>15</v>
      </c>
      <c r="AC559" s="47">
        <v>62</v>
      </c>
      <c r="AD559" s="47">
        <v>62</v>
      </c>
      <c r="AE559" s="47" t="s">
        <v>53</v>
      </c>
      <c r="AF559" s="47" t="s">
        <v>53</v>
      </c>
      <c r="AG559" s="47" t="s">
        <v>37</v>
      </c>
      <c r="AH559" s="47" t="s">
        <v>43</v>
      </c>
      <c r="AI559" s="47" t="s">
        <v>40</v>
      </c>
      <c r="AJ559" s="47" t="s">
        <v>40</v>
      </c>
      <c r="AK559" s="47" t="s">
        <v>50</v>
      </c>
      <c r="AL559" s="47" t="s">
        <v>45</v>
      </c>
      <c r="AM559" s="158">
        <v>38500</v>
      </c>
      <c r="AN559" s="47" t="s">
        <v>45</v>
      </c>
      <c r="AO559" s="164">
        <v>73143.960000000006</v>
      </c>
      <c r="AP559" s="158">
        <v>111643.96</v>
      </c>
      <c r="AQ559" s="47" t="s">
        <v>37</v>
      </c>
      <c r="AR559" s="47" t="s">
        <v>37</v>
      </c>
      <c r="AS559" s="69">
        <v>125936</v>
      </c>
      <c r="AT559" s="47" t="s">
        <v>41</v>
      </c>
      <c r="AU559" s="47" t="s">
        <v>52</v>
      </c>
      <c r="AV559" s="73">
        <v>3</v>
      </c>
      <c r="AW559" s="47" t="s">
        <v>2865</v>
      </c>
      <c r="AX559" s="47">
        <v>1935</v>
      </c>
      <c r="AY559" s="47" t="s">
        <v>37</v>
      </c>
      <c r="AZ559" s="47" t="s">
        <v>43</v>
      </c>
      <c r="BA559" s="47" t="s">
        <v>2866</v>
      </c>
      <c r="BB559" s="47" t="s">
        <v>39</v>
      </c>
    </row>
    <row r="560" spans="1:54" s="14" customFormat="1" ht="120" x14ac:dyDescent="0.25">
      <c r="A560" s="73">
        <v>9001380235</v>
      </c>
      <c r="B560" s="47" t="s">
        <v>2810</v>
      </c>
      <c r="C560" s="144">
        <v>42552</v>
      </c>
      <c r="D560" s="47" t="s">
        <v>264</v>
      </c>
      <c r="E560" s="48" t="s">
        <v>48</v>
      </c>
      <c r="F560" s="48" t="s">
        <v>48</v>
      </c>
      <c r="G560" s="48" t="s">
        <v>2811</v>
      </c>
      <c r="H560" s="48" t="s">
        <v>2812</v>
      </c>
      <c r="I560" s="47" t="s">
        <v>213</v>
      </c>
      <c r="J560" s="47" t="s">
        <v>37</v>
      </c>
      <c r="K560" s="47" t="s">
        <v>2813</v>
      </c>
      <c r="L560" s="47">
        <v>618258</v>
      </c>
      <c r="M560" s="47" t="s">
        <v>38</v>
      </c>
      <c r="N560" s="69">
        <v>85000</v>
      </c>
      <c r="O560" s="69">
        <v>86299</v>
      </c>
      <c r="P560" s="67">
        <v>0.86299000000000003</v>
      </c>
      <c r="Q560" s="69">
        <v>100000</v>
      </c>
      <c r="R560" s="47" t="s">
        <v>37</v>
      </c>
      <c r="S560" s="47" t="s">
        <v>43</v>
      </c>
      <c r="T560" s="47" t="s">
        <v>43</v>
      </c>
      <c r="U560" s="69">
        <v>100000</v>
      </c>
      <c r="V560" s="47" t="s">
        <v>51</v>
      </c>
      <c r="W560" s="161">
        <v>5000</v>
      </c>
      <c r="X560" s="47" t="s">
        <v>44</v>
      </c>
      <c r="Y560" s="67">
        <v>4.4900000000000002E-2</v>
      </c>
      <c r="Z560" s="47">
        <v>23</v>
      </c>
      <c r="AA560" s="47" t="s">
        <v>43</v>
      </c>
      <c r="AB560" s="47">
        <v>30</v>
      </c>
      <c r="AC560" s="47">
        <v>53</v>
      </c>
      <c r="AD560" s="47" t="s">
        <v>43</v>
      </c>
      <c r="AE560" s="47" t="s">
        <v>60</v>
      </c>
      <c r="AF560" s="47" t="s">
        <v>43</v>
      </c>
      <c r="AG560" s="47" t="s">
        <v>37</v>
      </c>
      <c r="AH560" s="47" t="s">
        <v>39</v>
      </c>
      <c r="AI560" s="47" t="s">
        <v>55</v>
      </c>
      <c r="AJ560" s="47" t="s">
        <v>43</v>
      </c>
      <c r="AK560" s="47" t="s">
        <v>43</v>
      </c>
      <c r="AL560" s="47" t="s">
        <v>45</v>
      </c>
      <c r="AM560" s="158">
        <v>22050</v>
      </c>
      <c r="AN560" s="47" t="s">
        <v>43</v>
      </c>
      <c r="AO560" s="163">
        <v>0</v>
      </c>
      <c r="AP560" s="158">
        <v>22050</v>
      </c>
      <c r="AQ560" s="47" t="s">
        <v>37</v>
      </c>
      <c r="AR560" s="47" t="s">
        <v>37</v>
      </c>
      <c r="AS560" s="49" t="s">
        <v>43</v>
      </c>
      <c r="AT560" s="47" t="s">
        <v>75</v>
      </c>
      <c r="AU560" s="47" t="s">
        <v>76</v>
      </c>
      <c r="AV560" s="73">
        <v>1</v>
      </c>
      <c r="AW560" s="47" t="s">
        <v>2814</v>
      </c>
      <c r="AX560" s="47">
        <v>1960</v>
      </c>
      <c r="AY560" s="47" t="s">
        <v>39</v>
      </c>
      <c r="AZ560" s="47">
        <v>136</v>
      </c>
      <c r="BA560" s="47" t="s">
        <v>2815</v>
      </c>
      <c r="BB560" s="47" t="s">
        <v>39</v>
      </c>
    </row>
    <row r="561" spans="1:54" s="14" customFormat="1" ht="24" x14ac:dyDescent="0.25">
      <c r="A561" s="73">
        <v>9001380386</v>
      </c>
      <c r="B561" s="47" t="s">
        <v>3220</v>
      </c>
      <c r="C561" s="144">
        <v>42552</v>
      </c>
      <c r="D561" s="47" t="s">
        <v>264</v>
      </c>
      <c r="E561" s="48" t="s">
        <v>48</v>
      </c>
      <c r="F561" s="48" t="s">
        <v>48</v>
      </c>
      <c r="G561" s="48" t="s">
        <v>3221</v>
      </c>
      <c r="H561" s="48" t="s">
        <v>48</v>
      </c>
      <c r="I561" s="47" t="s">
        <v>3222</v>
      </c>
      <c r="J561" s="47" t="s">
        <v>37</v>
      </c>
      <c r="K561" s="47" t="s">
        <v>3223</v>
      </c>
      <c r="L561" s="47">
        <v>663352</v>
      </c>
      <c r="M561" s="47" t="s">
        <v>38</v>
      </c>
      <c r="N561" s="69">
        <v>119700</v>
      </c>
      <c r="O561" s="69">
        <v>119700</v>
      </c>
      <c r="P561" s="67">
        <v>0.82551719999999995</v>
      </c>
      <c r="Q561" s="69">
        <v>145000</v>
      </c>
      <c r="R561" s="47" t="s">
        <v>37</v>
      </c>
      <c r="S561" s="47" t="s">
        <v>43</v>
      </c>
      <c r="T561" s="47" t="s">
        <v>43</v>
      </c>
      <c r="U561" s="69">
        <v>145000</v>
      </c>
      <c r="V561" s="47" t="s">
        <v>51</v>
      </c>
      <c r="W561" s="161">
        <v>3500</v>
      </c>
      <c r="X561" s="47" t="s">
        <v>44</v>
      </c>
      <c r="Y561" s="67">
        <v>4.99E-2</v>
      </c>
      <c r="Z561" s="47">
        <v>46</v>
      </c>
      <c r="AA561" s="47">
        <v>51</v>
      </c>
      <c r="AB561" s="47">
        <v>18</v>
      </c>
      <c r="AC561" s="47">
        <v>64</v>
      </c>
      <c r="AD561" s="47">
        <v>69</v>
      </c>
      <c r="AE561" s="47" t="s">
        <v>49</v>
      </c>
      <c r="AF561" s="47" t="s">
        <v>49</v>
      </c>
      <c r="AG561" s="47" t="s">
        <v>37</v>
      </c>
      <c r="AH561" s="47" t="s">
        <v>37</v>
      </c>
      <c r="AI561" s="47" t="s">
        <v>55</v>
      </c>
      <c r="AJ561" s="47" t="s">
        <v>55</v>
      </c>
      <c r="AK561" s="47" t="s">
        <v>164</v>
      </c>
      <c r="AL561" s="47" t="s">
        <v>45</v>
      </c>
      <c r="AM561" s="158">
        <v>26000</v>
      </c>
      <c r="AN561" s="47" t="s">
        <v>45</v>
      </c>
      <c r="AO561" s="164">
        <v>20000</v>
      </c>
      <c r="AP561" s="158">
        <v>46000</v>
      </c>
      <c r="AQ561" s="47" t="s">
        <v>37</v>
      </c>
      <c r="AR561" s="47" t="s">
        <v>37</v>
      </c>
      <c r="AS561" s="49" t="s">
        <v>43</v>
      </c>
      <c r="AT561" s="47" t="s">
        <v>41</v>
      </c>
      <c r="AU561" s="47" t="s">
        <v>42</v>
      </c>
      <c r="AV561" s="73">
        <v>2</v>
      </c>
      <c r="AW561" s="47" t="s">
        <v>3224</v>
      </c>
      <c r="AX561" s="47">
        <v>1980</v>
      </c>
      <c r="AY561" s="47" t="s">
        <v>37</v>
      </c>
      <c r="AZ561" s="47" t="s">
        <v>43</v>
      </c>
      <c r="BA561" s="47" t="s">
        <v>3225</v>
      </c>
      <c r="BB561" s="47" t="s">
        <v>39</v>
      </c>
    </row>
    <row r="562" spans="1:54" s="14" customFormat="1" ht="96" x14ac:dyDescent="0.25">
      <c r="A562" s="73">
        <v>9001380417</v>
      </c>
      <c r="B562" s="47" t="s">
        <v>3087</v>
      </c>
      <c r="C562" s="144">
        <v>42552</v>
      </c>
      <c r="D562" s="47" t="s">
        <v>62</v>
      </c>
      <c r="E562" s="48" t="s">
        <v>48</v>
      </c>
      <c r="F562" s="48" t="s">
        <v>48</v>
      </c>
      <c r="G562" s="48" t="s">
        <v>48</v>
      </c>
      <c r="H562" s="48" t="s">
        <v>3088</v>
      </c>
      <c r="I562" s="47" t="s">
        <v>191</v>
      </c>
      <c r="J562" s="47" t="s">
        <v>37</v>
      </c>
      <c r="K562" s="47" t="s">
        <v>3089</v>
      </c>
      <c r="L562" s="47">
        <v>621243</v>
      </c>
      <c r="M562" s="47" t="s">
        <v>57</v>
      </c>
      <c r="N562" s="69">
        <v>87000</v>
      </c>
      <c r="O562" s="69">
        <v>87000</v>
      </c>
      <c r="P562" s="67">
        <v>0.3346153</v>
      </c>
      <c r="Q562" s="69">
        <v>260000</v>
      </c>
      <c r="R562" s="47" t="s">
        <v>37</v>
      </c>
      <c r="S562" s="47" t="s">
        <v>43</v>
      </c>
      <c r="T562" s="47" t="s">
        <v>43</v>
      </c>
      <c r="U562" s="49" t="s">
        <v>43</v>
      </c>
      <c r="V562" s="47" t="s">
        <v>43</v>
      </c>
      <c r="W562" s="162" t="s">
        <v>43</v>
      </c>
      <c r="X562" s="47" t="s">
        <v>44</v>
      </c>
      <c r="Y562" s="67">
        <v>3.7900000000000003E-2</v>
      </c>
      <c r="Z562" s="47">
        <v>36</v>
      </c>
      <c r="AA562" s="47" t="s">
        <v>43</v>
      </c>
      <c r="AB562" s="47">
        <v>17</v>
      </c>
      <c r="AC562" s="47">
        <v>53</v>
      </c>
      <c r="AD562" s="47" t="s">
        <v>43</v>
      </c>
      <c r="AE562" s="47" t="s">
        <v>53</v>
      </c>
      <c r="AF562" s="47" t="s">
        <v>43</v>
      </c>
      <c r="AG562" s="47" t="s">
        <v>37</v>
      </c>
      <c r="AH562" s="47" t="s">
        <v>43</v>
      </c>
      <c r="AI562" s="47" t="s">
        <v>55</v>
      </c>
      <c r="AJ562" s="47" t="s">
        <v>43</v>
      </c>
      <c r="AK562" s="47" t="s">
        <v>43</v>
      </c>
      <c r="AL562" s="47" t="s">
        <v>45</v>
      </c>
      <c r="AM562" s="158">
        <v>42000</v>
      </c>
      <c r="AN562" s="47" t="s">
        <v>43</v>
      </c>
      <c r="AO562" s="163">
        <v>0</v>
      </c>
      <c r="AP562" s="158">
        <v>42000</v>
      </c>
      <c r="AQ562" s="47" t="s">
        <v>37</v>
      </c>
      <c r="AR562" s="47" t="s">
        <v>37</v>
      </c>
      <c r="AS562" s="69">
        <v>14000</v>
      </c>
      <c r="AT562" s="47" t="s">
        <v>41</v>
      </c>
      <c r="AU562" s="47" t="s">
        <v>58</v>
      </c>
      <c r="AV562" s="73">
        <v>4</v>
      </c>
      <c r="AW562" s="47" t="s">
        <v>3090</v>
      </c>
      <c r="AX562" s="47">
        <v>2010</v>
      </c>
      <c r="AY562" s="47" t="s">
        <v>37</v>
      </c>
      <c r="AZ562" s="47" t="s">
        <v>43</v>
      </c>
      <c r="BA562" s="47" t="s">
        <v>3091</v>
      </c>
      <c r="BB562" s="47" t="s">
        <v>39</v>
      </c>
    </row>
    <row r="563" spans="1:54" s="14" customFormat="1" ht="36" x14ac:dyDescent="0.25">
      <c r="A563" s="73">
        <v>9001380813</v>
      </c>
      <c r="B563" s="47" t="s">
        <v>2949</v>
      </c>
      <c r="C563" s="144">
        <v>42552</v>
      </c>
      <c r="D563" s="47" t="s">
        <v>264</v>
      </c>
      <c r="E563" s="48" t="s">
        <v>48</v>
      </c>
      <c r="F563" s="48" t="s">
        <v>48</v>
      </c>
      <c r="G563" s="48" t="s">
        <v>2950</v>
      </c>
      <c r="H563" s="48" t="s">
        <v>359</v>
      </c>
      <c r="I563" s="47" t="s">
        <v>81</v>
      </c>
      <c r="J563" s="47" t="s">
        <v>37</v>
      </c>
      <c r="K563" s="47" t="s">
        <v>48</v>
      </c>
      <c r="L563" s="47">
        <v>481053</v>
      </c>
      <c r="M563" s="47" t="s">
        <v>57</v>
      </c>
      <c r="N563" s="69">
        <v>233637</v>
      </c>
      <c r="O563" s="69">
        <v>235636</v>
      </c>
      <c r="P563" s="67">
        <v>0.79876610000000003</v>
      </c>
      <c r="Q563" s="69">
        <v>295000</v>
      </c>
      <c r="R563" s="47" t="s">
        <v>39</v>
      </c>
      <c r="S563" s="47" t="s">
        <v>78</v>
      </c>
      <c r="T563" s="68">
        <v>1.25</v>
      </c>
      <c r="U563" s="49" t="s">
        <v>43</v>
      </c>
      <c r="V563" s="47" t="s">
        <v>43</v>
      </c>
      <c r="W563" s="162" t="s">
        <v>43</v>
      </c>
      <c r="X563" s="47" t="s">
        <v>77</v>
      </c>
      <c r="Y563" s="67">
        <v>4.8899999999999999E-2</v>
      </c>
      <c r="Z563" s="47">
        <v>49</v>
      </c>
      <c r="AA563" s="47">
        <v>49</v>
      </c>
      <c r="AB563" s="47">
        <v>20</v>
      </c>
      <c r="AC563" s="47">
        <v>69</v>
      </c>
      <c r="AD563" s="47">
        <v>69</v>
      </c>
      <c r="AE563" s="47" t="s">
        <v>53</v>
      </c>
      <c r="AF563" s="47" t="s">
        <v>53</v>
      </c>
      <c r="AG563" s="47" t="s">
        <v>43</v>
      </c>
      <c r="AH563" s="47" t="s">
        <v>43</v>
      </c>
      <c r="AI563" s="47" t="s">
        <v>40</v>
      </c>
      <c r="AJ563" s="47" t="s">
        <v>40</v>
      </c>
      <c r="AK563" s="47" t="s">
        <v>50</v>
      </c>
      <c r="AL563" s="47" t="s">
        <v>43</v>
      </c>
      <c r="AM563" s="160">
        <v>0</v>
      </c>
      <c r="AN563" s="47" t="s">
        <v>43</v>
      </c>
      <c r="AO563" s="163">
        <v>0</v>
      </c>
      <c r="AP563" s="160">
        <v>0</v>
      </c>
      <c r="AQ563" s="47" t="s">
        <v>37</v>
      </c>
      <c r="AR563" s="47" t="s">
        <v>37</v>
      </c>
      <c r="AS563" s="49" t="s">
        <v>43</v>
      </c>
      <c r="AT563" s="47" t="s">
        <v>41</v>
      </c>
      <c r="AU563" s="47" t="s">
        <v>58</v>
      </c>
      <c r="AV563" s="73">
        <v>4</v>
      </c>
      <c r="AW563" s="47" t="s">
        <v>2951</v>
      </c>
      <c r="AX563" s="47">
        <v>2008</v>
      </c>
      <c r="AY563" s="47" t="s">
        <v>37</v>
      </c>
      <c r="AZ563" s="47" t="s">
        <v>43</v>
      </c>
      <c r="BA563" s="47" t="s">
        <v>2952</v>
      </c>
      <c r="BB563" s="47" t="s">
        <v>39</v>
      </c>
    </row>
    <row r="564" spans="1:54" s="14" customFormat="1" ht="120" x14ac:dyDescent="0.25">
      <c r="A564" s="73">
        <v>9001381238</v>
      </c>
      <c r="B564" s="47" t="s">
        <v>3036</v>
      </c>
      <c r="C564" s="144">
        <v>42552</v>
      </c>
      <c r="D564" s="47" t="s">
        <v>264</v>
      </c>
      <c r="E564" s="48" t="s">
        <v>48</v>
      </c>
      <c r="F564" s="48" t="s">
        <v>48</v>
      </c>
      <c r="G564" s="48" t="s">
        <v>3037</v>
      </c>
      <c r="H564" s="48" t="s">
        <v>3038</v>
      </c>
      <c r="I564" s="47" t="s">
        <v>275</v>
      </c>
      <c r="J564" s="47" t="s">
        <v>37</v>
      </c>
      <c r="K564" s="47" t="s">
        <v>3039</v>
      </c>
      <c r="L564" s="47">
        <v>646676</v>
      </c>
      <c r="M564" s="47" t="s">
        <v>38</v>
      </c>
      <c r="N564" s="69">
        <v>391000</v>
      </c>
      <c r="O564" s="69">
        <v>392299</v>
      </c>
      <c r="P564" s="67">
        <v>0.85282389999999997</v>
      </c>
      <c r="Q564" s="69">
        <v>460000</v>
      </c>
      <c r="R564" s="47" t="s">
        <v>37</v>
      </c>
      <c r="S564" s="47" t="s">
        <v>43</v>
      </c>
      <c r="T564" s="47" t="s">
        <v>43</v>
      </c>
      <c r="U564" s="69">
        <v>460000</v>
      </c>
      <c r="V564" s="47" t="s">
        <v>51</v>
      </c>
      <c r="W564" s="162" t="s">
        <v>43</v>
      </c>
      <c r="X564" s="47" t="s">
        <v>44</v>
      </c>
      <c r="Y564" s="67">
        <v>4.4900000000000002E-2</v>
      </c>
      <c r="Z564" s="47">
        <v>40</v>
      </c>
      <c r="AA564" s="47">
        <v>38</v>
      </c>
      <c r="AB564" s="47">
        <v>25</v>
      </c>
      <c r="AC564" s="47">
        <v>65</v>
      </c>
      <c r="AD564" s="47">
        <v>63</v>
      </c>
      <c r="AE564" s="47" t="s">
        <v>53</v>
      </c>
      <c r="AF564" s="47" t="s">
        <v>54</v>
      </c>
      <c r="AG564" s="47" t="s">
        <v>37</v>
      </c>
      <c r="AH564" s="47" t="s">
        <v>37</v>
      </c>
      <c r="AI564" s="47" t="s">
        <v>55</v>
      </c>
      <c r="AJ564" s="47" t="s">
        <v>55</v>
      </c>
      <c r="AK564" s="47" t="s">
        <v>164</v>
      </c>
      <c r="AL564" s="47" t="s">
        <v>65</v>
      </c>
      <c r="AM564" s="158">
        <v>169775</v>
      </c>
      <c r="AN564" s="47" t="s">
        <v>65</v>
      </c>
      <c r="AO564" s="164">
        <v>3402.04</v>
      </c>
      <c r="AP564" s="158">
        <v>173177.04</v>
      </c>
      <c r="AQ564" s="47" t="s">
        <v>37</v>
      </c>
      <c r="AR564" s="47" t="s">
        <v>37</v>
      </c>
      <c r="AS564" s="49" t="s">
        <v>43</v>
      </c>
      <c r="AT564" s="47" t="s">
        <v>75</v>
      </c>
      <c r="AU564" s="47" t="s">
        <v>84</v>
      </c>
      <c r="AV564" s="73">
        <v>2</v>
      </c>
      <c r="AW564" s="47" t="s">
        <v>3040</v>
      </c>
      <c r="AX564" s="47">
        <v>1851</v>
      </c>
      <c r="AY564" s="47" t="s">
        <v>39</v>
      </c>
      <c r="AZ564" s="47">
        <v>985</v>
      </c>
      <c r="BA564" s="47" t="s">
        <v>3041</v>
      </c>
      <c r="BB564" s="47" t="s">
        <v>39</v>
      </c>
    </row>
    <row r="565" spans="1:54" s="14" customFormat="1" ht="72" x14ac:dyDescent="0.25">
      <c r="A565" s="73">
        <v>9001381430</v>
      </c>
      <c r="B565" s="47" t="s">
        <v>3210</v>
      </c>
      <c r="C565" s="144">
        <v>42552</v>
      </c>
      <c r="D565" s="47" t="s">
        <v>264</v>
      </c>
      <c r="E565" s="48" t="s">
        <v>48</v>
      </c>
      <c r="F565" s="48" t="s">
        <v>48</v>
      </c>
      <c r="G565" s="48" t="s">
        <v>3211</v>
      </c>
      <c r="H565" s="48" t="s">
        <v>3212</v>
      </c>
      <c r="I565" s="47" t="s">
        <v>191</v>
      </c>
      <c r="J565" s="47" t="s">
        <v>37</v>
      </c>
      <c r="K565" s="47" t="s">
        <v>48</v>
      </c>
      <c r="L565" s="47">
        <v>467558</v>
      </c>
      <c r="M565" s="47" t="s">
        <v>38</v>
      </c>
      <c r="N565" s="69">
        <v>127500</v>
      </c>
      <c r="O565" s="69">
        <v>128799</v>
      </c>
      <c r="P565" s="67">
        <v>0.85865999999999998</v>
      </c>
      <c r="Q565" s="69">
        <v>150000</v>
      </c>
      <c r="R565" s="47" t="s">
        <v>37</v>
      </c>
      <c r="S565" s="47" t="s">
        <v>43</v>
      </c>
      <c r="T565" s="47" t="s">
        <v>43</v>
      </c>
      <c r="U565" s="69">
        <v>150000</v>
      </c>
      <c r="V565" s="47" t="s">
        <v>51</v>
      </c>
      <c r="W565" s="161">
        <v>17650</v>
      </c>
      <c r="X565" s="47" t="s">
        <v>44</v>
      </c>
      <c r="Y565" s="67">
        <v>4.4900000000000002E-2</v>
      </c>
      <c r="Z565" s="47">
        <v>31</v>
      </c>
      <c r="AA565" s="47">
        <v>26</v>
      </c>
      <c r="AB565" s="47">
        <v>37</v>
      </c>
      <c r="AC565" s="47">
        <v>68</v>
      </c>
      <c r="AD565" s="47">
        <v>63</v>
      </c>
      <c r="AE565" s="47" t="s">
        <v>49</v>
      </c>
      <c r="AF565" s="47" t="s">
        <v>49</v>
      </c>
      <c r="AG565" s="47" t="s">
        <v>37</v>
      </c>
      <c r="AH565" s="47" t="s">
        <v>39</v>
      </c>
      <c r="AI565" s="47" t="s">
        <v>55</v>
      </c>
      <c r="AJ565" s="47" t="s">
        <v>55</v>
      </c>
      <c r="AK565" s="47" t="s">
        <v>164</v>
      </c>
      <c r="AL565" s="47" t="s">
        <v>65</v>
      </c>
      <c r="AM565" s="158">
        <v>30300</v>
      </c>
      <c r="AN565" s="47" t="s">
        <v>45</v>
      </c>
      <c r="AO565" s="164">
        <v>14459</v>
      </c>
      <c r="AP565" s="158">
        <v>44759</v>
      </c>
      <c r="AQ565" s="47" t="s">
        <v>37</v>
      </c>
      <c r="AR565" s="47" t="s">
        <v>37</v>
      </c>
      <c r="AS565" s="49" t="s">
        <v>43</v>
      </c>
      <c r="AT565" s="47" t="s">
        <v>41</v>
      </c>
      <c r="AU565" s="47" t="s">
        <v>52</v>
      </c>
      <c r="AV565" s="73">
        <v>3</v>
      </c>
      <c r="AW565" s="47" t="s">
        <v>3213</v>
      </c>
      <c r="AX565" s="47">
        <v>1970</v>
      </c>
      <c r="AY565" s="47" t="s">
        <v>37</v>
      </c>
      <c r="AZ565" s="47" t="s">
        <v>43</v>
      </c>
      <c r="BA565" s="47" t="s">
        <v>3214</v>
      </c>
      <c r="BB565" s="47" t="s">
        <v>39</v>
      </c>
    </row>
    <row r="566" spans="1:54" s="14" customFormat="1" ht="228" x14ac:dyDescent="0.25">
      <c r="A566" s="73">
        <v>9001381531</v>
      </c>
      <c r="B566" s="47" t="s">
        <v>3143</v>
      </c>
      <c r="C566" s="144">
        <v>42552</v>
      </c>
      <c r="D566" s="47" t="s">
        <v>264</v>
      </c>
      <c r="E566" s="48" t="s">
        <v>48</v>
      </c>
      <c r="F566" s="48" t="s">
        <v>48</v>
      </c>
      <c r="G566" s="48" t="s">
        <v>3144</v>
      </c>
      <c r="H566" s="48" t="s">
        <v>48</v>
      </c>
      <c r="I566" s="47" t="s">
        <v>277</v>
      </c>
      <c r="J566" s="47" t="s">
        <v>39</v>
      </c>
      <c r="K566" s="47" t="s">
        <v>3145</v>
      </c>
      <c r="L566" s="47">
        <v>610284</v>
      </c>
      <c r="M566" s="47" t="s">
        <v>38</v>
      </c>
      <c r="N566" s="69">
        <v>273000</v>
      </c>
      <c r="O566" s="69">
        <v>273999</v>
      </c>
      <c r="P566" s="67">
        <v>0.80292739999999996</v>
      </c>
      <c r="Q566" s="69">
        <v>341250</v>
      </c>
      <c r="R566" s="47" t="s">
        <v>37</v>
      </c>
      <c r="S566" s="47" t="s">
        <v>43</v>
      </c>
      <c r="T566" s="47" t="s">
        <v>43</v>
      </c>
      <c r="U566" s="69">
        <v>341250</v>
      </c>
      <c r="V566" s="47" t="s">
        <v>51</v>
      </c>
      <c r="W566" s="162" t="s">
        <v>43</v>
      </c>
      <c r="X566" s="47" t="s">
        <v>44</v>
      </c>
      <c r="Y566" s="67">
        <v>4.19E-2</v>
      </c>
      <c r="Z566" s="47">
        <v>27</v>
      </c>
      <c r="AA566" s="47">
        <v>25</v>
      </c>
      <c r="AB566" s="47">
        <v>35</v>
      </c>
      <c r="AC566" s="47">
        <v>62</v>
      </c>
      <c r="AD566" s="47">
        <v>60</v>
      </c>
      <c r="AE566" s="47" t="s">
        <v>60</v>
      </c>
      <c r="AF566" s="47" t="s">
        <v>60</v>
      </c>
      <c r="AG566" s="47" t="s">
        <v>37</v>
      </c>
      <c r="AH566" s="47" t="s">
        <v>39</v>
      </c>
      <c r="AI566" s="47" t="s">
        <v>40</v>
      </c>
      <c r="AJ566" s="47" t="s">
        <v>40</v>
      </c>
      <c r="AK566" s="47" t="s">
        <v>50</v>
      </c>
      <c r="AL566" s="47" t="s">
        <v>65</v>
      </c>
      <c r="AM566" s="158">
        <v>70693</v>
      </c>
      <c r="AN566" s="47" t="s">
        <v>46</v>
      </c>
      <c r="AO566" s="164">
        <v>504</v>
      </c>
      <c r="AP566" s="158">
        <v>71197</v>
      </c>
      <c r="AQ566" s="47" t="s">
        <v>37</v>
      </c>
      <c r="AR566" s="47" t="s">
        <v>37</v>
      </c>
      <c r="AS566" s="49" t="s">
        <v>43</v>
      </c>
      <c r="AT566" s="47" t="s">
        <v>41</v>
      </c>
      <c r="AU566" s="47" t="s">
        <v>52</v>
      </c>
      <c r="AV566" s="73">
        <v>4</v>
      </c>
      <c r="AW566" s="47" t="s">
        <v>3146</v>
      </c>
      <c r="AX566" s="47">
        <v>1936</v>
      </c>
      <c r="AY566" s="47" t="s">
        <v>37</v>
      </c>
      <c r="AZ566" s="47" t="s">
        <v>43</v>
      </c>
      <c r="BA566" s="47" t="s">
        <v>3147</v>
      </c>
      <c r="BB566" s="47" t="s">
        <v>39</v>
      </c>
    </row>
    <row r="567" spans="1:54" s="14" customFormat="1" ht="72" x14ac:dyDescent="0.25">
      <c r="A567" s="73">
        <v>9001381546</v>
      </c>
      <c r="B567" s="47" t="s">
        <v>3174</v>
      </c>
      <c r="C567" s="144">
        <v>42552</v>
      </c>
      <c r="D567" s="47" t="s">
        <v>62</v>
      </c>
      <c r="E567" s="48" t="s">
        <v>48</v>
      </c>
      <c r="F567" s="48" t="s">
        <v>48</v>
      </c>
      <c r="G567" s="48" t="s">
        <v>48</v>
      </c>
      <c r="H567" s="48" t="s">
        <v>3175</v>
      </c>
      <c r="I567" s="47" t="s">
        <v>700</v>
      </c>
      <c r="J567" s="47" t="s">
        <v>37</v>
      </c>
      <c r="K567" s="47" t="s">
        <v>3176</v>
      </c>
      <c r="L567" s="47">
        <v>400358</v>
      </c>
      <c r="M567" s="47" t="s">
        <v>57</v>
      </c>
      <c r="N567" s="69">
        <v>120000</v>
      </c>
      <c r="O567" s="69">
        <v>120000</v>
      </c>
      <c r="P567" s="67">
        <v>0.54545449999999995</v>
      </c>
      <c r="Q567" s="69">
        <v>220000</v>
      </c>
      <c r="R567" s="47" t="s">
        <v>37</v>
      </c>
      <c r="S567" s="47" t="s">
        <v>43</v>
      </c>
      <c r="T567" s="47" t="s">
        <v>43</v>
      </c>
      <c r="U567" s="49" t="s">
        <v>43</v>
      </c>
      <c r="V567" s="47" t="s">
        <v>43</v>
      </c>
      <c r="W567" s="162" t="s">
        <v>43</v>
      </c>
      <c r="X567" s="47" t="s">
        <v>44</v>
      </c>
      <c r="Y567" s="67">
        <v>4.0399999999999998E-2</v>
      </c>
      <c r="Z567" s="47">
        <v>53</v>
      </c>
      <c r="AA567" s="47" t="s">
        <v>43</v>
      </c>
      <c r="AB567" s="47">
        <v>16</v>
      </c>
      <c r="AC567" s="47">
        <v>69</v>
      </c>
      <c r="AD567" s="47" t="s">
        <v>43</v>
      </c>
      <c r="AE567" s="47" t="s">
        <v>53</v>
      </c>
      <c r="AF567" s="47" t="s">
        <v>43</v>
      </c>
      <c r="AG567" s="47" t="s">
        <v>37</v>
      </c>
      <c r="AH567" s="47" t="s">
        <v>43</v>
      </c>
      <c r="AI567" s="47" t="s">
        <v>55</v>
      </c>
      <c r="AJ567" s="47" t="s">
        <v>43</v>
      </c>
      <c r="AK567" s="47" t="s">
        <v>43</v>
      </c>
      <c r="AL567" s="47" t="s">
        <v>45</v>
      </c>
      <c r="AM567" s="158">
        <v>49622</v>
      </c>
      <c r="AN567" s="47" t="s">
        <v>43</v>
      </c>
      <c r="AO567" s="163">
        <v>0</v>
      </c>
      <c r="AP567" s="158">
        <v>49622</v>
      </c>
      <c r="AQ567" s="47" t="s">
        <v>37</v>
      </c>
      <c r="AR567" s="47" t="s">
        <v>37</v>
      </c>
      <c r="AS567" s="49" t="s">
        <v>43</v>
      </c>
      <c r="AT567" s="47" t="s">
        <v>75</v>
      </c>
      <c r="AU567" s="47" t="s">
        <v>76</v>
      </c>
      <c r="AV567" s="73">
        <v>2</v>
      </c>
      <c r="AW567" s="47" t="s">
        <v>3177</v>
      </c>
      <c r="AX567" s="47">
        <v>1965</v>
      </c>
      <c r="AY567" s="47" t="s">
        <v>39</v>
      </c>
      <c r="AZ567" s="47">
        <v>86</v>
      </c>
      <c r="BA567" s="47" t="s">
        <v>3178</v>
      </c>
      <c r="BB567" s="47" t="s">
        <v>39</v>
      </c>
    </row>
    <row r="568" spans="1:54" s="14" customFormat="1" ht="36" x14ac:dyDescent="0.25">
      <c r="A568" s="73">
        <v>9001381589</v>
      </c>
      <c r="B568" s="47" t="s">
        <v>2893</v>
      </c>
      <c r="C568" s="144">
        <v>42552</v>
      </c>
      <c r="D568" s="47" t="s">
        <v>62</v>
      </c>
      <c r="E568" s="48" t="s">
        <v>48</v>
      </c>
      <c r="F568" s="48" t="s">
        <v>48</v>
      </c>
      <c r="G568" s="48" t="s">
        <v>48</v>
      </c>
      <c r="H568" s="48" t="s">
        <v>89</v>
      </c>
      <c r="I568" s="47" t="s">
        <v>81</v>
      </c>
      <c r="J568" s="47" t="s">
        <v>37</v>
      </c>
      <c r="K568" s="47" t="s">
        <v>2894</v>
      </c>
      <c r="L568" s="47">
        <v>517674</v>
      </c>
      <c r="M568" s="47" t="s">
        <v>57</v>
      </c>
      <c r="N568" s="69">
        <v>81000</v>
      </c>
      <c r="O568" s="69">
        <v>81000</v>
      </c>
      <c r="P568" s="67">
        <v>0.52258059999999995</v>
      </c>
      <c r="Q568" s="69">
        <v>155000</v>
      </c>
      <c r="R568" s="47" t="s">
        <v>37</v>
      </c>
      <c r="S568" s="47" t="s">
        <v>43</v>
      </c>
      <c r="T568" s="47" t="s">
        <v>43</v>
      </c>
      <c r="U568" s="49" t="s">
        <v>43</v>
      </c>
      <c r="V568" s="47" t="s">
        <v>43</v>
      </c>
      <c r="W568" s="162" t="s">
        <v>43</v>
      </c>
      <c r="X568" s="47" t="s">
        <v>44</v>
      </c>
      <c r="Y568" s="67">
        <v>4.0399999999999998E-2</v>
      </c>
      <c r="Z568" s="47">
        <v>52</v>
      </c>
      <c r="AA568" s="47" t="s">
        <v>43</v>
      </c>
      <c r="AB568" s="47">
        <v>13</v>
      </c>
      <c r="AC568" s="47">
        <v>65</v>
      </c>
      <c r="AD568" s="47" t="s">
        <v>43</v>
      </c>
      <c r="AE568" s="47" t="s">
        <v>53</v>
      </c>
      <c r="AF568" s="47" t="s">
        <v>43</v>
      </c>
      <c r="AG568" s="47" t="s">
        <v>37</v>
      </c>
      <c r="AH568" s="47" t="s">
        <v>43</v>
      </c>
      <c r="AI568" s="47" t="s">
        <v>404</v>
      </c>
      <c r="AJ568" s="47" t="s">
        <v>43</v>
      </c>
      <c r="AK568" s="47" t="s">
        <v>43</v>
      </c>
      <c r="AL568" s="47" t="s">
        <v>45</v>
      </c>
      <c r="AM568" s="158">
        <v>38889</v>
      </c>
      <c r="AN568" s="47" t="s">
        <v>43</v>
      </c>
      <c r="AO568" s="163">
        <v>0</v>
      </c>
      <c r="AP568" s="158">
        <v>38889</v>
      </c>
      <c r="AQ568" s="47" t="s">
        <v>37</v>
      </c>
      <c r="AR568" s="47" t="s">
        <v>39</v>
      </c>
      <c r="AS568" s="49">
        <v>0</v>
      </c>
      <c r="AT568" s="47" t="s">
        <v>41</v>
      </c>
      <c r="AU568" s="47" t="s">
        <v>52</v>
      </c>
      <c r="AV568" s="73">
        <v>3</v>
      </c>
      <c r="AW568" s="47" t="s">
        <v>2895</v>
      </c>
      <c r="AX568" s="47">
        <v>1931</v>
      </c>
      <c r="AY568" s="47" t="s">
        <v>37</v>
      </c>
      <c r="AZ568" s="47" t="s">
        <v>43</v>
      </c>
      <c r="BA568" s="47" t="s">
        <v>2896</v>
      </c>
      <c r="BB568" s="47" t="s">
        <v>39</v>
      </c>
    </row>
    <row r="569" spans="1:54" s="14" customFormat="1" ht="48" x14ac:dyDescent="0.25">
      <c r="A569" s="73">
        <v>9001381608</v>
      </c>
      <c r="B569" s="47" t="s">
        <v>3134</v>
      </c>
      <c r="C569" s="144">
        <v>42552</v>
      </c>
      <c r="D569" s="47" t="s">
        <v>73</v>
      </c>
      <c r="E569" s="48" t="s">
        <v>48</v>
      </c>
      <c r="F569" s="48" t="s">
        <v>3135</v>
      </c>
      <c r="G569" s="48" t="s">
        <v>48</v>
      </c>
      <c r="H569" s="48" t="s">
        <v>48</v>
      </c>
      <c r="I569" s="47" t="s">
        <v>1252</v>
      </c>
      <c r="J569" s="47" t="s">
        <v>37</v>
      </c>
      <c r="K569" s="47" t="s">
        <v>3136</v>
      </c>
      <c r="L569" s="47">
        <v>301684</v>
      </c>
      <c r="M569" s="47" t="s">
        <v>38</v>
      </c>
      <c r="N569" s="69">
        <v>154300</v>
      </c>
      <c r="O569" s="69">
        <v>154300</v>
      </c>
      <c r="P569" s="67">
        <v>0.71767440000000005</v>
      </c>
      <c r="Q569" s="69">
        <v>215000</v>
      </c>
      <c r="R569" s="47" t="s">
        <v>37</v>
      </c>
      <c r="S569" s="47" t="s">
        <v>43</v>
      </c>
      <c r="T569" s="47" t="s">
        <v>43</v>
      </c>
      <c r="U569" s="69">
        <v>215000</v>
      </c>
      <c r="V569" s="47" t="s">
        <v>51</v>
      </c>
      <c r="W569" s="161">
        <v>60700</v>
      </c>
      <c r="X569" s="47" t="s">
        <v>44</v>
      </c>
      <c r="Y569" s="67">
        <v>3.6900000000000002E-2</v>
      </c>
      <c r="Z569" s="47">
        <v>28</v>
      </c>
      <c r="AA569" s="47" t="s">
        <v>43</v>
      </c>
      <c r="AB569" s="47">
        <v>35</v>
      </c>
      <c r="AC569" s="47">
        <v>63</v>
      </c>
      <c r="AD569" s="47" t="s">
        <v>43</v>
      </c>
      <c r="AE569" s="47" t="s">
        <v>49</v>
      </c>
      <c r="AF569" s="47" t="s">
        <v>43</v>
      </c>
      <c r="AG569" s="47" t="s">
        <v>37</v>
      </c>
      <c r="AH569" s="47" t="s">
        <v>39</v>
      </c>
      <c r="AI569" s="47" t="s">
        <v>55</v>
      </c>
      <c r="AJ569" s="47" t="s">
        <v>43</v>
      </c>
      <c r="AK569" s="47" t="s">
        <v>43</v>
      </c>
      <c r="AL569" s="47" t="s">
        <v>45</v>
      </c>
      <c r="AM569" s="158">
        <v>38000</v>
      </c>
      <c r="AN569" s="47" t="s">
        <v>43</v>
      </c>
      <c r="AO569" s="163">
        <v>0</v>
      </c>
      <c r="AP569" s="158">
        <v>38000</v>
      </c>
      <c r="AQ569" s="47" t="s">
        <v>37</v>
      </c>
      <c r="AR569" s="47" t="s">
        <v>37</v>
      </c>
      <c r="AS569" s="49" t="s">
        <v>43</v>
      </c>
      <c r="AT569" s="47" t="s">
        <v>41</v>
      </c>
      <c r="AU569" s="47" t="s">
        <v>52</v>
      </c>
      <c r="AV569" s="73">
        <v>2</v>
      </c>
      <c r="AW569" s="47" t="s">
        <v>3137</v>
      </c>
      <c r="AX569" s="47">
        <v>1930</v>
      </c>
      <c r="AY569" s="47" t="s">
        <v>37</v>
      </c>
      <c r="AZ569" s="47" t="s">
        <v>43</v>
      </c>
      <c r="BA569" s="47" t="s">
        <v>3138</v>
      </c>
      <c r="BB569" s="47" t="s">
        <v>39</v>
      </c>
    </row>
    <row r="570" spans="1:54" s="14" customFormat="1" ht="156" x14ac:dyDescent="0.25">
      <c r="A570" s="73">
        <v>9001381983</v>
      </c>
      <c r="B570" s="47" t="s">
        <v>2918</v>
      </c>
      <c r="C570" s="144">
        <v>42552</v>
      </c>
      <c r="D570" s="47" t="s">
        <v>264</v>
      </c>
      <c r="E570" s="48" t="s">
        <v>48</v>
      </c>
      <c r="F570" s="48" t="s">
        <v>48</v>
      </c>
      <c r="G570" s="48" t="s">
        <v>2919</v>
      </c>
      <c r="H570" s="48" t="s">
        <v>48</v>
      </c>
      <c r="I570" s="47" t="s">
        <v>2920</v>
      </c>
      <c r="J570" s="47" t="s">
        <v>37</v>
      </c>
      <c r="K570" s="47" t="s">
        <v>2921</v>
      </c>
      <c r="L570" s="47">
        <v>441505</v>
      </c>
      <c r="M570" s="47" t="s">
        <v>38</v>
      </c>
      <c r="N570" s="69">
        <v>251736</v>
      </c>
      <c r="O570" s="69">
        <v>253035</v>
      </c>
      <c r="P570" s="67">
        <v>0.85438610000000004</v>
      </c>
      <c r="Q570" s="69">
        <v>300000</v>
      </c>
      <c r="R570" s="47" t="s">
        <v>37</v>
      </c>
      <c r="S570" s="47" t="s">
        <v>43</v>
      </c>
      <c r="T570" s="47" t="s">
        <v>43</v>
      </c>
      <c r="U570" s="69">
        <v>296160</v>
      </c>
      <c r="V570" s="47" t="s">
        <v>51</v>
      </c>
      <c r="W570" s="161">
        <v>9500</v>
      </c>
      <c r="X570" s="47" t="s">
        <v>44</v>
      </c>
      <c r="Y570" s="67">
        <v>4.7399999999999998E-2</v>
      </c>
      <c r="Z570" s="47">
        <v>33</v>
      </c>
      <c r="AA570" s="47">
        <v>29</v>
      </c>
      <c r="AB570" s="47">
        <v>35</v>
      </c>
      <c r="AC570" s="47">
        <v>68</v>
      </c>
      <c r="AD570" s="47">
        <v>64</v>
      </c>
      <c r="AE570" s="47" t="s">
        <v>60</v>
      </c>
      <c r="AF570" s="47" t="s">
        <v>53</v>
      </c>
      <c r="AG570" s="47" t="s">
        <v>37</v>
      </c>
      <c r="AH570" s="47" t="s">
        <v>37</v>
      </c>
      <c r="AI570" s="47" t="s">
        <v>40</v>
      </c>
      <c r="AJ570" s="47" t="s">
        <v>40</v>
      </c>
      <c r="AK570" s="47" t="s">
        <v>50</v>
      </c>
      <c r="AL570" s="47" t="s">
        <v>201</v>
      </c>
      <c r="AM570" s="158">
        <v>69000</v>
      </c>
      <c r="AN570" s="47" t="s">
        <v>46</v>
      </c>
      <c r="AO570" s="164">
        <v>21109</v>
      </c>
      <c r="AP570" s="158">
        <v>90109</v>
      </c>
      <c r="AQ570" s="47" t="s">
        <v>37</v>
      </c>
      <c r="AR570" s="47" t="s">
        <v>37</v>
      </c>
      <c r="AS570" s="49" t="s">
        <v>43</v>
      </c>
      <c r="AT570" s="47" t="s">
        <v>41</v>
      </c>
      <c r="AU570" s="47" t="s">
        <v>42</v>
      </c>
      <c r="AV570" s="73">
        <v>3</v>
      </c>
      <c r="AW570" s="47" t="s">
        <v>2922</v>
      </c>
      <c r="AX570" s="47">
        <v>1930</v>
      </c>
      <c r="AY570" s="47" t="s">
        <v>37</v>
      </c>
      <c r="AZ570" s="47" t="s">
        <v>43</v>
      </c>
      <c r="BA570" s="47" t="s">
        <v>2923</v>
      </c>
      <c r="BB570" s="47" t="s">
        <v>39</v>
      </c>
    </row>
    <row r="571" spans="1:54" s="14" customFormat="1" ht="36" x14ac:dyDescent="0.25">
      <c r="A571" s="73">
        <v>9001382033</v>
      </c>
      <c r="B571" s="47" t="s">
        <v>3130</v>
      </c>
      <c r="C571" s="144">
        <v>42552</v>
      </c>
      <c r="D571" s="47" t="s">
        <v>264</v>
      </c>
      <c r="E571" s="48" t="s">
        <v>48</v>
      </c>
      <c r="F571" s="48" t="s">
        <v>48</v>
      </c>
      <c r="G571" s="48" t="s">
        <v>3131</v>
      </c>
      <c r="H571" s="48" t="s">
        <v>48</v>
      </c>
      <c r="I571" s="47" t="s">
        <v>72</v>
      </c>
      <c r="J571" s="47" t="s">
        <v>37</v>
      </c>
      <c r="K571" s="47" t="s">
        <v>3132</v>
      </c>
      <c r="L571" s="47">
        <v>184591</v>
      </c>
      <c r="M571" s="47" t="s">
        <v>38</v>
      </c>
      <c r="N571" s="69">
        <v>203500</v>
      </c>
      <c r="O571" s="69">
        <v>203500</v>
      </c>
      <c r="P571" s="67">
        <v>0.81399999999999995</v>
      </c>
      <c r="Q571" s="69">
        <v>250000</v>
      </c>
      <c r="R571" s="47" t="s">
        <v>37</v>
      </c>
      <c r="S571" s="47" t="s">
        <v>43</v>
      </c>
      <c r="T571" s="47" t="s">
        <v>43</v>
      </c>
      <c r="U571" s="69">
        <v>250000</v>
      </c>
      <c r="V571" s="47" t="s">
        <v>51</v>
      </c>
      <c r="W571" s="162" t="s">
        <v>43</v>
      </c>
      <c r="X571" s="47" t="s">
        <v>44</v>
      </c>
      <c r="Y571" s="67">
        <v>5.1400000000000001E-2</v>
      </c>
      <c r="Z571" s="47">
        <v>34</v>
      </c>
      <c r="AA571" s="47" t="s">
        <v>43</v>
      </c>
      <c r="AB571" s="47">
        <v>35</v>
      </c>
      <c r="AC571" s="47">
        <v>69</v>
      </c>
      <c r="AD571" s="47" t="s">
        <v>43</v>
      </c>
      <c r="AE571" s="47" t="s">
        <v>49</v>
      </c>
      <c r="AF571" s="47" t="s">
        <v>43</v>
      </c>
      <c r="AG571" s="47" t="s">
        <v>37</v>
      </c>
      <c r="AH571" s="47" t="s">
        <v>37</v>
      </c>
      <c r="AI571" s="47" t="s">
        <v>64</v>
      </c>
      <c r="AJ571" s="47" t="s">
        <v>43</v>
      </c>
      <c r="AK571" s="47" t="s">
        <v>43</v>
      </c>
      <c r="AL571" s="47" t="s">
        <v>65</v>
      </c>
      <c r="AM571" s="158">
        <v>52778</v>
      </c>
      <c r="AN571" s="47" t="s">
        <v>43</v>
      </c>
      <c r="AO571" s="163">
        <v>0</v>
      </c>
      <c r="AP571" s="158">
        <v>52778</v>
      </c>
      <c r="AQ571" s="47" t="s">
        <v>37</v>
      </c>
      <c r="AR571" s="47" t="s">
        <v>37</v>
      </c>
      <c r="AS571" s="49" t="s">
        <v>43</v>
      </c>
      <c r="AT571" s="47" t="s">
        <v>41</v>
      </c>
      <c r="AU571" s="47" t="s">
        <v>58</v>
      </c>
      <c r="AV571" s="73">
        <v>3</v>
      </c>
      <c r="AW571" s="47" t="s">
        <v>3133</v>
      </c>
      <c r="AX571" s="47">
        <v>1960</v>
      </c>
      <c r="AY571" s="47" t="s">
        <v>37</v>
      </c>
      <c r="AZ571" s="47" t="s">
        <v>43</v>
      </c>
      <c r="BA571" s="47" t="s">
        <v>320</v>
      </c>
      <c r="BB571" s="47" t="s">
        <v>39</v>
      </c>
    </row>
    <row r="572" spans="1:54" s="14" customFormat="1" ht="96" x14ac:dyDescent="0.25">
      <c r="A572" s="73">
        <v>9001382090</v>
      </c>
      <c r="B572" s="47" t="s">
        <v>3076</v>
      </c>
      <c r="C572" s="144">
        <v>42552</v>
      </c>
      <c r="D572" s="47" t="s">
        <v>264</v>
      </c>
      <c r="E572" s="48" t="s">
        <v>48</v>
      </c>
      <c r="F572" s="48" t="s">
        <v>48</v>
      </c>
      <c r="G572" s="48" t="s">
        <v>3077</v>
      </c>
      <c r="H572" s="48" t="s">
        <v>273</v>
      </c>
      <c r="I572" s="47" t="s">
        <v>3078</v>
      </c>
      <c r="J572" s="47" t="s">
        <v>37</v>
      </c>
      <c r="K572" s="47" t="s">
        <v>3079</v>
      </c>
      <c r="L572" s="47">
        <v>496436</v>
      </c>
      <c r="M572" s="47" t="s">
        <v>57</v>
      </c>
      <c r="N572" s="69">
        <v>45000</v>
      </c>
      <c r="O572" s="69">
        <v>45000</v>
      </c>
      <c r="P572" s="67">
        <v>0.6</v>
      </c>
      <c r="Q572" s="69">
        <v>75000</v>
      </c>
      <c r="R572" s="47" t="s">
        <v>37</v>
      </c>
      <c r="S572" s="47" t="s">
        <v>43</v>
      </c>
      <c r="T572" s="47" t="s">
        <v>43</v>
      </c>
      <c r="U572" s="49" t="s">
        <v>43</v>
      </c>
      <c r="V572" s="47" t="s">
        <v>43</v>
      </c>
      <c r="W572" s="162" t="s">
        <v>43</v>
      </c>
      <c r="X572" s="47" t="s">
        <v>44</v>
      </c>
      <c r="Y572" s="67">
        <v>4.0399999999999998E-2</v>
      </c>
      <c r="Z572" s="47">
        <v>45</v>
      </c>
      <c r="AA572" s="47" t="s">
        <v>43</v>
      </c>
      <c r="AB572" s="47">
        <v>24</v>
      </c>
      <c r="AC572" s="47">
        <v>69</v>
      </c>
      <c r="AD572" s="47" t="s">
        <v>43</v>
      </c>
      <c r="AE572" s="47" t="s">
        <v>80</v>
      </c>
      <c r="AF572" s="47" t="s">
        <v>43</v>
      </c>
      <c r="AG572" s="47" t="s">
        <v>37</v>
      </c>
      <c r="AH572" s="47" t="s">
        <v>43</v>
      </c>
      <c r="AI572" s="47" t="s">
        <v>55</v>
      </c>
      <c r="AJ572" s="47" t="s">
        <v>43</v>
      </c>
      <c r="AK572" s="47" t="s">
        <v>43</v>
      </c>
      <c r="AL572" s="47" t="s">
        <v>45</v>
      </c>
      <c r="AM572" s="158">
        <v>22055.64</v>
      </c>
      <c r="AN572" s="47" t="s">
        <v>43</v>
      </c>
      <c r="AO572" s="163">
        <v>0</v>
      </c>
      <c r="AP572" s="158">
        <v>22055.64</v>
      </c>
      <c r="AQ572" s="47" t="s">
        <v>37</v>
      </c>
      <c r="AR572" s="47" t="s">
        <v>37</v>
      </c>
      <c r="AS572" s="49">
        <v>0</v>
      </c>
      <c r="AT572" s="47" t="s">
        <v>41</v>
      </c>
      <c r="AU572" s="47" t="s">
        <v>42</v>
      </c>
      <c r="AV572" s="73">
        <v>2</v>
      </c>
      <c r="AW572" s="47" t="s">
        <v>3080</v>
      </c>
      <c r="AX572" s="47">
        <v>1890</v>
      </c>
      <c r="AY572" s="47" t="s">
        <v>39</v>
      </c>
      <c r="AZ572" s="47">
        <v>846</v>
      </c>
      <c r="BA572" s="47" t="s">
        <v>3081</v>
      </c>
      <c r="BB572" s="47" t="s">
        <v>39</v>
      </c>
    </row>
    <row r="573" spans="1:54" s="14" customFormat="1" ht="60" x14ac:dyDescent="0.25">
      <c r="A573" s="73">
        <v>9001382253</v>
      </c>
      <c r="B573" s="47" t="s">
        <v>3139</v>
      </c>
      <c r="C573" s="144">
        <v>42552</v>
      </c>
      <c r="D573" s="47" t="s">
        <v>62</v>
      </c>
      <c r="E573" s="48" t="s">
        <v>48</v>
      </c>
      <c r="F573" s="48" t="s">
        <v>48</v>
      </c>
      <c r="G573" s="48" t="s">
        <v>48</v>
      </c>
      <c r="H573" s="48" t="s">
        <v>89</v>
      </c>
      <c r="I573" s="47" t="s">
        <v>68</v>
      </c>
      <c r="J573" s="47" t="s">
        <v>37</v>
      </c>
      <c r="K573" s="47" t="s">
        <v>3140</v>
      </c>
      <c r="L573" s="47">
        <v>141375</v>
      </c>
      <c r="M573" s="47" t="s">
        <v>38</v>
      </c>
      <c r="N573" s="69">
        <v>63750</v>
      </c>
      <c r="O573" s="69">
        <v>63750</v>
      </c>
      <c r="P573" s="67">
        <v>0.85</v>
      </c>
      <c r="Q573" s="69">
        <v>78500</v>
      </c>
      <c r="R573" s="47" t="s">
        <v>37</v>
      </c>
      <c r="S573" s="47" t="s">
        <v>43</v>
      </c>
      <c r="T573" s="47" t="s">
        <v>43</v>
      </c>
      <c r="U573" s="69">
        <v>75000</v>
      </c>
      <c r="V573" s="47" t="s">
        <v>70</v>
      </c>
      <c r="W573" s="162" t="s">
        <v>43</v>
      </c>
      <c r="X573" s="47" t="s">
        <v>44</v>
      </c>
      <c r="Y573" s="67">
        <v>5.1400000000000001E-2</v>
      </c>
      <c r="Z573" s="47">
        <v>32</v>
      </c>
      <c r="AA573" s="47" t="s">
        <v>43</v>
      </c>
      <c r="AB573" s="47">
        <v>35</v>
      </c>
      <c r="AC573" s="47">
        <v>67</v>
      </c>
      <c r="AD573" s="47" t="s">
        <v>43</v>
      </c>
      <c r="AE573" s="47" t="s">
        <v>60</v>
      </c>
      <c r="AF573" s="47" t="s">
        <v>43</v>
      </c>
      <c r="AG573" s="47" t="s">
        <v>37</v>
      </c>
      <c r="AH573" s="47" t="s">
        <v>39</v>
      </c>
      <c r="AI573" s="47" t="s">
        <v>55</v>
      </c>
      <c r="AJ573" s="47" t="s">
        <v>43</v>
      </c>
      <c r="AK573" s="47" t="s">
        <v>43</v>
      </c>
      <c r="AL573" s="47" t="s">
        <v>45</v>
      </c>
      <c r="AM573" s="158">
        <v>19000</v>
      </c>
      <c r="AN573" s="47" t="s">
        <v>43</v>
      </c>
      <c r="AO573" s="163">
        <v>0</v>
      </c>
      <c r="AP573" s="158">
        <v>19000</v>
      </c>
      <c r="AQ573" s="47" t="s">
        <v>37</v>
      </c>
      <c r="AR573" s="47" t="s">
        <v>37</v>
      </c>
      <c r="AS573" s="49" t="s">
        <v>43</v>
      </c>
      <c r="AT573" s="47" t="s">
        <v>41</v>
      </c>
      <c r="AU573" s="47" t="s">
        <v>42</v>
      </c>
      <c r="AV573" s="73">
        <v>3</v>
      </c>
      <c r="AW573" s="47" t="s">
        <v>3141</v>
      </c>
      <c r="AX573" s="47">
        <v>1935</v>
      </c>
      <c r="AY573" s="47" t="s">
        <v>37</v>
      </c>
      <c r="AZ573" s="47" t="s">
        <v>43</v>
      </c>
      <c r="BA573" s="47" t="s">
        <v>3142</v>
      </c>
      <c r="BB573" s="47" t="s">
        <v>39</v>
      </c>
    </row>
    <row r="574" spans="1:54" s="14" customFormat="1" ht="360" x14ac:dyDescent="0.25">
      <c r="A574" s="73">
        <v>9001382341</v>
      </c>
      <c r="B574" s="47" t="s">
        <v>2929</v>
      </c>
      <c r="C574" s="144">
        <v>42552</v>
      </c>
      <c r="D574" s="47" t="s">
        <v>264</v>
      </c>
      <c r="E574" s="48" t="s">
        <v>48</v>
      </c>
      <c r="F574" s="48" t="s">
        <v>48</v>
      </c>
      <c r="G574" s="48" t="s">
        <v>2930</v>
      </c>
      <c r="H574" s="48" t="s">
        <v>2931</v>
      </c>
      <c r="I574" s="47" t="s">
        <v>213</v>
      </c>
      <c r="J574" s="47" t="s">
        <v>37</v>
      </c>
      <c r="K574" s="47" t="s">
        <v>48</v>
      </c>
      <c r="L574" s="47">
        <v>448935</v>
      </c>
      <c r="M574" s="47" t="s">
        <v>38</v>
      </c>
      <c r="N574" s="69">
        <v>130000</v>
      </c>
      <c r="O574" s="69">
        <v>130999</v>
      </c>
      <c r="P574" s="67">
        <v>0.37428280000000003</v>
      </c>
      <c r="Q574" s="69">
        <v>350000</v>
      </c>
      <c r="R574" s="47" t="s">
        <v>37</v>
      </c>
      <c r="S574" s="47" t="s">
        <v>43</v>
      </c>
      <c r="T574" s="47" t="s">
        <v>43</v>
      </c>
      <c r="U574" s="69">
        <v>350000</v>
      </c>
      <c r="V574" s="47" t="s">
        <v>82</v>
      </c>
      <c r="W574" s="161">
        <v>60000</v>
      </c>
      <c r="X574" s="47" t="s">
        <v>44</v>
      </c>
      <c r="Y574" s="67">
        <v>3.5900000000000001E-2</v>
      </c>
      <c r="Z574" s="47">
        <v>42</v>
      </c>
      <c r="AA574" s="47">
        <v>36</v>
      </c>
      <c r="AB574" s="47">
        <v>23</v>
      </c>
      <c r="AC574" s="47">
        <v>65</v>
      </c>
      <c r="AD574" s="47">
        <v>59</v>
      </c>
      <c r="AE574" s="47" t="s">
        <v>49</v>
      </c>
      <c r="AF574" s="47" t="s">
        <v>49</v>
      </c>
      <c r="AG574" s="47" t="s">
        <v>37</v>
      </c>
      <c r="AH574" s="47" t="s">
        <v>37</v>
      </c>
      <c r="AI574" s="47" t="s">
        <v>40</v>
      </c>
      <c r="AJ574" s="47" t="s">
        <v>40</v>
      </c>
      <c r="AK574" s="47" t="s">
        <v>50</v>
      </c>
      <c r="AL574" s="47" t="s">
        <v>45</v>
      </c>
      <c r="AM574" s="158">
        <v>46200</v>
      </c>
      <c r="AN574" s="47" t="s">
        <v>45</v>
      </c>
      <c r="AO574" s="164">
        <v>12874.56</v>
      </c>
      <c r="AP574" s="158">
        <v>59074.559999999998</v>
      </c>
      <c r="AQ574" s="47" t="s">
        <v>37</v>
      </c>
      <c r="AR574" s="47" t="s">
        <v>37</v>
      </c>
      <c r="AS574" s="49" t="s">
        <v>43</v>
      </c>
      <c r="AT574" s="47" t="s">
        <v>41</v>
      </c>
      <c r="AU574" s="47" t="s">
        <v>52</v>
      </c>
      <c r="AV574" s="73">
        <v>3</v>
      </c>
      <c r="AW574" s="47" t="s">
        <v>2932</v>
      </c>
      <c r="AX574" s="47">
        <v>1930</v>
      </c>
      <c r="AY574" s="47" t="s">
        <v>37</v>
      </c>
      <c r="AZ574" s="47" t="s">
        <v>43</v>
      </c>
      <c r="BA574" s="47" t="s">
        <v>2933</v>
      </c>
      <c r="BB574" s="47" t="s">
        <v>39</v>
      </c>
    </row>
    <row r="575" spans="1:54" s="14" customFormat="1" ht="84" x14ac:dyDescent="0.25">
      <c r="A575" s="73">
        <v>9001382515</v>
      </c>
      <c r="B575" s="47" t="s">
        <v>3023</v>
      </c>
      <c r="C575" s="144">
        <v>42552</v>
      </c>
      <c r="D575" s="47" t="s">
        <v>62</v>
      </c>
      <c r="E575" s="48" t="s">
        <v>48</v>
      </c>
      <c r="F575" s="48" t="s">
        <v>48</v>
      </c>
      <c r="G575" s="48" t="s">
        <v>48</v>
      </c>
      <c r="H575" s="48" t="s">
        <v>3024</v>
      </c>
      <c r="I575" s="47" t="s">
        <v>94</v>
      </c>
      <c r="J575" s="47" t="s">
        <v>37</v>
      </c>
      <c r="K575" s="47" t="s">
        <v>3025</v>
      </c>
      <c r="L575" s="47">
        <v>232573</v>
      </c>
      <c r="M575" s="47" t="s">
        <v>38</v>
      </c>
      <c r="N575" s="69">
        <v>150000</v>
      </c>
      <c r="O575" s="69">
        <v>150000</v>
      </c>
      <c r="P575" s="67">
        <v>0.51733050000000003</v>
      </c>
      <c r="Q575" s="69">
        <v>289950</v>
      </c>
      <c r="R575" s="47" t="s">
        <v>37</v>
      </c>
      <c r="S575" s="47" t="s">
        <v>43</v>
      </c>
      <c r="T575" s="47" t="s">
        <v>43</v>
      </c>
      <c r="U575" s="69">
        <v>289950</v>
      </c>
      <c r="V575" s="47" t="s">
        <v>51</v>
      </c>
      <c r="W575" s="162" t="s">
        <v>43</v>
      </c>
      <c r="X575" s="47" t="s">
        <v>44</v>
      </c>
      <c r="Y575" s="67">
        <v>4.0399999999999998E-2</v>
      </c>
      <c r="Z575" s="47">
        <v>51</v>
      </c>
      <c r="AA575" s="47">
        <v>47</v>
      </c>
      <c r="AB575" s="47">
        <v>19</v>
      </c>
      <c r="AC575" s="47">
        <v>70</v>
      </c>
      <c r="AD575" s="47">
        <v>66</v>
      </c>
      <c r="AE575" s="47" t="s">
        <v>53</v>
      </c>
      <c r="AF575" s="47" t="s">
        <v>53</v>
      </c>
      <c r="AG575" s="47" t="s">
        <v>37</v>
      </c>
      <c r="AH575" s="47" t="s">
        <v>37</v>
      </c>
      <c r="AI575" s="47" t="s">
        <v>40</v>
      </c>
      <c r="AJ575" s="47" t="s">
        <v>40</v>
      </c>
      <c r="AK575" s="47" t="s">
        <v>50</v>
      </c>
      <c r="AL575" s="47" t="s">
        <v>65</v>
      </c>
      <c r="AM575" s="158">
        <v>9861</v>
      </c>
      <c r="AN575" s="47" t="s">
        <v>65</v>
      </c>
      <c r="AO575" s="164">
        <v>31521</v>
      </c>
      <c r="AP575" s="158">
        <v>41382</v>
      </c>
      <c r="AQ575" s="47" t="s">
        <v>37</v>
      </c>
      <c r="AR575" s="47" t="s">
        <v>37</v>
      </c>
      <c r="AS575" s="49" t="s">
        <v>43</v>
      </c>
      <c r="AT575" s="47" t="s">
        <v>41</v>
      </c>
      <c r="AU575" s="47" t="s">
        <v>58</v>
      </c>
      <c r="AV575" s="73">
        <v>4</v>
      </c>
      <c r="AW575" s="47" t="s">
        <v>3026</v>
      </c>
      <c r="AX575" s="47">
        <v>2003</v>
      </c>
      <c r="AY575" s="47" t="s">
        <v>37</v>
      </c>
      <c r="AZ575" s="47" t="s">
        <v>43</v>
      </c>
      <c r="BA575" s="47" t="s">
        <v>3027</v>
      </c>
      <c r="BB575" s="47" t="s">
        <v>39</v>
      </c>
    </row>
    <row r="576" spans="1:54" s="14" customFormat="1" ht="36" x14ac:dyDescent="0.25">
      <c r="A576" s="73">
        <v>9001382517</v>
      </c>
      <c r="B576" s="47" t="s">
        <v>2961</v>
      </c>
      <c r="C576" s="144">
        <v>42552</v>
      </c>
      <c r="D576" s="47" t="s">
        <v>62</v>
      </c>
      <c r="E576" s="48" t="s">
        <v>48</v>
      </c>
      <c r="F576" s="48" t="s">
        <v>48</v>
      </c>
      <c r="G576" s="48" t="s">
        <v>48</v>
      </c>
      <c r="H576" s="48" t="s">
        <v>89</v>
      </c>
      <c r="I576" s="47" t="s">
        <v>68</v>
      </c>
      <c r="J576" s="47" t="s">
        <v>37</v>
      </c>
      <c r="K576" s="47" t="s">
        <v>48</v>
      </c>
      <c r="L576" s="47">
        <v>602409</v>
      </c>
      <c r="M576" s="47" t="s">
        <v>57</v>
      </c>
      <c r="N576" s="69">
        <v>215000</v>
      </c>
      <c r="O576" s="69">
        <v>215000</v>
      </c>
      <c r="P576" s="67">
        <v>0.71666660000000004</v>
      </c>
      <c r="Q576" s="69">
        <v>300000</v>
      </c>
      <c r="R576" s="47" t="s">
        <v>37</v>
      </c>
      <c r="S576" s="47" t="s">
        <v>43</v>
      </c>
      <c r="T576" s="47" t="s">
        <v>43</v>
      </c>
      <c r="U576" s="49" t="s">
        <v>43</v>
      </c>
      <c r="V576" s="47" t="s">
        <v>43</v>
      </c>
      <c r="W576" s="162" t="s">
        <v>43</v>
      </c>
      <c r="X576" s="47" t="s">
        <v>44</v>
      </c>
      <c r="Y576" s="67">
        <v>4.1399999999999999E-2</v>
      </c>
      <c r="Z576" s="47">
        <v>45</v>
      </c>
      <c r="AA576" s="47">
        <v>32</v>
      </c>
      <c r="AB576" s="47">
        <v>21</v>
      </c>
      <c r="AC576" s="47">
        <v>66</v>
      </c>
      <c r="AD576" s="47">
        <v>53</v>
      </c>
      <c r="AE576" s="47" t="s">
        <v>53</v>
      </c>
      <c r="AF576" s="47" t="s">
        <v>53</v>
      </c>
      <c r="AG576" s="47" t="s">
        <v>37</v>
      </c>
      <c r="AH576" s="47" t="s">
        <v>43</v>
      </c>
      <c r="AI576" s="47" t="s">
        <v>40</v>
      </c>
      <c r="AJ576" s="47" t="s">
        <v>40</v>
      </c>
      <c r="AK576" s="47" t="s">
        <v>50</v>
      </c>
      <c r="AL576" s="47" t="s">
        <v>45</v>
      </c>
      <c r="AM576" s="158">
        <v>48293</v>
      </c>
      <c r="AN576" s="47" t="s">
        <v>45</v>
      </c>
      <c r="AO576" s="164">
        <v>17860</v>
      </c>
      <c r="AP576" s="158">
        <v>66153</v>
      </c>
      <c r="AQ576" s="47" t="s">
        <v>37</v>
      </c>
      <c r="AR576" s="47" t="s">
        <v>37</v>
      </c>
      <c r="AS576" s="69">
        <v>27232</v>
      </c>
      <c r="AT576" s="47" t="s">
        <v>41</v>
      </c>
      <c r="AU576" s="47" t="s">
        <v>58</v>
      </c>
      <c r="AV576" s="73">
        <v>3</v>
      </c>
      <c r="AW576" s="47" t="s">
        <v>2962</v>
      </c>
      <c r="AX576" s="47">
        <v>1990</v>
      </c>
      <c r="AY576" s="47" t="s">
        <v>37</v>
      </c>
      <c r="AZ576" s="47" t="s">
        <v>43</v>
      </c>
      <c r="BA576" s="47" t="s">
        <v>2963</v>
      </c>
      <c r="BB576" s="47" t="s">
        <v>39</v>
      </c>
    </row>
    <row r="577" spans="1:54" s="14" customFormat="1" ht="24" x14ac:dyDescent="0.25">
      <c r="A577" s="73">
        <v>9001382638</v>
      </c>
      <c r="B577" s="47" t="s">
        <v>2826</v>
      </c>
      <c r="C577" s="144">
        <v>42552</v>
      </c>
      <c r="D577" s="47" t="s">
        <v>62</v>
      </c>
      <c r="E577" s="48" t="s">
        <v>48</v>
      </c>
      <c r="F577" s="48" t="s">
        <v>48</v>
      </c>
      <c r="G577" s="48" t="s">
        <v>48</v>
      </c>
      <c r="H577" s="48" t="s">
        <v>48</v>
      </c>
      <c r="I577" s="47" t="s">
        <v>81</v>
      </c>
      <c r="J577" s="47" t="s">
        <v>37</v>
      </c>
      <c r="K577" s="47" t="s">
        <v>2827</v>
      </c>
      <c r="L577" s="47">
        <v>457690</v>
      </c>
      <c r="M577" s="47" t="s">
        <v>57</v>
      </c>
      <c r="N577" s="69">
        <v>228000</v>
      </c>
      <c r="O577" s="69">
        <v>228000</v>
      </c>
      <c r="P577" s="67">
        <v>0.76</v>
      </c>
      <c r="Q577" s="69">
        <v>300000</v>
      </c>
      <c r="R577" s="47" t="s">
        <v>37</v>
      </c>
      <c r="S577" s="47" t="s">
        <v>43</v>
      </c>
      <c r="T577" s="47" t="s">
        <v>43</v>
      </c>
      <c r="U577" s="49" t="s">
        <v>43</v>
      </c>
      <c r="V577" s="47" t="s">
        <v>43</v>
      </c>
      <c r="W577" s="162" t="s">
        <v>43</v>
      </c>
      <c r="X577" s="47" t="s">
        <v>44</v>
      </c>
      <c r="Y577" s="67">
        <v>4.5900000000000003E-2</v>
      </c>
      <c r="Z577" s="47">
        <v>48</v>
      </c>
      <c r="AA577" s="47">
        <v>45</v>
      </c>
      <c r="AB577" s="47">
        <v>22</v>
      </c>
      <c r="AC577" s="47">
        <v>70</v>
      </c>
      <c r="AD577" s="47">
        <v>67</v>
      </c>
      <c r="AE577" s="47" t="s">
        <v>53</v>
      </c>
      <c r="AF577" s="47" t="s">
        <v>53</v>
      </c>
      <c r="AG577" s="47" t="s">
        <v>37</v>
      </c>
      <c r="AH577" s="47" t="s">
        <v>43</v>
      </c>
      <c r="AI577" s="47" t="s">
        <v>40</v>
      </c>
      <c r="AJ577" s="47" t="s">
        <v>40</v>
      </c>
      <c r="AK577" s="47" t="s">
        <v>50</v>
      </c>
      <c r="AL577" s="47" t="s">
        <v>45</v>
      </c>
      <c r="AM577" s="158">
        <v>67737</v>
      </c>
      <c r="AN577" s="47" t="s">
        <v>45</v>
      </c>
      <c r="AO577" s="163">
        <v>17477</v>
      </c>
      <c r="AP577" s="160">
        <v>85214</v>
      </c>
      <c r="AQ577" s="47" t="s">
        <v>37</v>
      </c>
      <c r="AR577" s="47" t="s">
        <v>39</v>
      </c>
      <c r="AS577" s="69">
        <v>36993</v>
      </c>
      <c r="AT577" s="47" t="s">
        <v>41</v>
      </c>
      <c r="AU577" s="47" t="s">
        <v>42</v>
      </c>
      <c r="AV577" s="73">
        <v>3</v>
      </c>
      <c r="AW577" s="47" t="s">
        <v>2828</v>
      </c>
      <c r="AX577" s="47">
        <v>2004</v>
      </c>
      <c r="AY577" s="47" t="s">
        <v>37</v>
      </c>
      <c r="AZ577" s="47" t="s">
        <v>43</v>
      </c>
      <c r="BA577" s="47" t="s">
        <v>2829</v>
      </c>
      <c r="BB577" s="47" t="s">
        <v>39</v>
      </c>
    </row>
    <row r="578" spans="1:54" s="14" customFormat="1" ht="48" x14ac:dyDescent="0.25">
      <c r="A578" s="73">
        <v>9001382861</v>
      </c>
      <c r="B578" s="47" t="s">
        <v>3092</v>
      </c>
      <c r="C578" s="144">
        <v>42552</v>
      </c>
      <c r="D578" s="47" t="s">
        <v>264</v>
      </c>
      <c r="E578" s="48" t="s">
        <v>48</v>
      </c>
      <c r="F578" s="48" t="s">
        <v>48</v>
      </c>
      <c r="G578" s="48" t="s">
        <v>3093</v>
      </c>
      <c r="H578" s="48" t="s">
        <v>48</v>
      </c>
      <c r="I578" s="47" t="s">
        <v>72</v>
      </c>
      <c r="J578" s="47" t="s">
        <v>37</v>
      </c>
      <c r="K578" s="47" t="s">
        <v>3094</v>
      </c>
      <c r="L578" s="47">
        <v>462863</v>
      </c>
      <c r="M578" s="47" t="s">
        <v>57</v>
      </c>
      <c r="N578" s="69">
        <v>77000</v>
      </c>
      <c r="O578" s="69">
        <v>78540</v>
      </c>
      <c r="P578" s="67">
        <v>0.71399999999999997</v>
      </c>
      <c r="Q578" s="69">
        <v>110000</v>
      </c>
      <c r="R578" s="47" t="s">
        <v>39</v>
      </c>
      <c r="S578" s="47" t="s">
        <v>78</v>
      </c>
      <c r="T578" s="68">
        <v>1.6667592</v>
      </c>
      <c r="U578" s="49" t="s">
        <v>43</v>
      </c>
      <c r="V578" s="47" t="s">
        <v>43</v>
      </c>
      <c r="W578" s="162" t="s">
        <v>43</v>
      </c>
      <c r="X578" s="47" t="s">
        <v>77</v>
      </c>
      <c r="Y578" s="67">
        <v>4.1399999999999999E-2</v>
      </c>
      <c r="Z578" s="47">
        <v>60</v>
      </c>
      <c r="AA578" s="47" t="s">
        <v>43</v>
      </c>
      <c r="AB578" s="47">
        <v>14</v>
      </c>
      <c r="AC578" s="47">
        <v>74</v>
      </c>
      <c r="AD578" s="47" t="s">
        <v>43</v>
      </c>
      <c r="AE578" s="47" t="s">
        <v>53</v>
      </c>
      <c r="AF578" s="47" t="s">
        <v>43</v>
      </c>
      <c r="AG578" s="47" t="s">
        <v>43</v>
      </c>
      <c r="AH578" s="47" t="s">
        <v>43</v>
      </c>
      <c r="AI578" s="47" t="s">
        <v>40</v>
      </c>
      <c r="AJ578" s="47" t="s">
        <v>43</v>
      </c>
      <c r="AK578" s="47" t="s">
        <v>43</v>
      </c>
      <c r="AL578" s="47" t="s">
        <v>43</v>
      </c>
      <c r="AM578" s="160">
        <v>0</v>
      </c>
      <c r="AN578" s="47" t="s">
        <v>43</v>
      </c>
      <c r="AO578" s="163">
        <v>0</v>
      </c>
      <c r="AP578" s="160">
        <v>0</v>
      </c>
      <c r="AQ578" s="47" t="s">
        <v>37</v>
      </c>
      <c r="AR578" s="47" t="s">
        <v>37</v>
      </c>
      <c r="AS578" s="49" t="s">
        <v>43</v>
      </c>
      <c r="AT578" s="47" t="s">
        <v>69</v>
      </c>
      <c r="AU578" s="47" t="s">
        <v>58</v>
      </c>
      <c r="AV578" s="73">
        <v>3</v>
      </c>
      <c r="AW578" s="47" t="s">
        <v>3095</v>
      </c>
      <c r="AX578" s="47">
        <v>1990</v>
      </c>
      <c r="AY578" s="47" t="s">
        <v>39</v>
      </c>
      <c r="AZ578" s="47">
        <v>124</v>
      </c>
      <c r="BA578" s="47" t="s">
        <v>3096</v>
      </c>
      <c r="BB578" s="47" t="s">
        <v>39</v>
      </c>
    </row>
    <row r="579" spans="1:54" s="14" customFormat="1" ht="96" x14ac:dyDescent="0.25">
      <c r="A579" s="73">
        <v>9001382884</v>
      </c>
      <c r="B579" s="47" t="s">
        <v>2964</v>
      </c>
      <c r="C579" s="144">
        <v>42552</v>
      </c>
      <c r="D579" s="47" t="s">
        <v>62</v>
      </c>
      <c r="E579" s="48" t="s">
        <v>48</v>
      </c>
      <c r="F579" s="48" t="s">
        <v>48</v>
      </c>
      <c r="G579" s="48" t="s">
        <v>48</v>
      </c>
      <c r="H579" s="48" t="s">
        <v>2965</v>
      </c>
      <c r="I579" s="47" t="s">
        <v>68</v>
      </c>
      <c r="J579" s="47" t="s">
        <v>37</v>
      </c>
      <c r="K579" s="47" t="s">
        <v>2966</v>
      </c>
      <c r="L579" s="47">
        <v>301684</v>
      </c>
      <c r="M579" s="47" t="s">
        <v>38</v>
      </c>
      <c r="N579" s="69">
        <v>190000</v>
      </c>
      <c r="O579" s="69">
        <v>190000</v>
      </c>
      <c r="P579" s="67">
        <v>0.7916666</v>
      </c>
      <c r="Q579" s="69">
        <v>240000</v>
      </c>
      <c r="R579" s="47" t="s">
        <v>37</v>
      </c>
      <c r="S579" s="47" t="s">
        <v>43</v>
      </c>
      <c r="T579" s="47" t="s">
        <v>43</v>
      </c>
      <c r="U579" s="69">
        <v>240000</v>
      </c>
      <c r="V579" s="47" t="s">
        <v>51</v>
      </c>
      <c r="W579" s="162" t="s">
        <v>43</v>
      </c>
      <c r="X579" s="47" t="s">
        <v>44</v>
      </c>
      <c r="Y579" s="67">
        <v>4.5900000000000003E-2</v>
      </c>
      <c r="Z579" s="47">
        <v>49</v>
      </c>
      <c r="AA579" s="47">
        <v>47</v>
      </c>
      <c r="AB579" s="47">
        <v>20</v>
      </c>
      <c r="AC579" s="47">
        <v>69</v>
      </c>
      <c r="AD579" s="47">
        <v>67</v>
      </c>
      <c r="AE579" s="47" t="s">
        <v>53</v>
      </c>
      <c r="AF579" s="47" t="s">
        <v>53</v>
      </c>
      <c r="AG579" s="47" t="s">
        <v>37</v>
      </c>
      <c r="AH579" s="47" t="s">
        <v>37</v>
      </c>
      <c r="AI579" s="47" t="s">
        <v>40</v>
      </c>
      <c r="AJ579" s="47" t="s">
        <v>40</v>
      </c>
      <c r="AK579" s="47" t="s">
        <v>50</v>
      </c>
      <c r="AL579" s="47" t="s">
        <v>45</v>
      </c>
      <c r="AM579" s="158">
        <v>71384</v>
      </c>
      <c r="AN579" s="47" t="s">
        <v>67</v>
      </c>
      <c r="AO579" s="163">
        <v>0</v>
      </c>
      <c r="AP579" s="158">
        <v>71384</v>
      </c>
      <c r="AQ579" s="47" t="s">
        <v>37</v>
      </c>
      <c r="AR579" s="47" t="s">
        <v>37</v>
      </c>
      <c r="AS579" s="49" t="s">
        <v>43</v>
      </c>
      <c r="AT579" s="47" t="s">
        <v>41</v>
      </c>
      <c r="AU579" s="47" t="s">
        <v>52</v>
      </c>
      <c r="AV579" s="73">
        <v>3</v>
      </c>
      <c r="AW579" s="47" t="s">
        <v>2967</v>
      </c>
      <c r="AX579" s="47">
        <v>1880</v>
      </c>
      <c r="AY579" s="47" t="s">
        <v>37</v>
      </c>
      <c r="AZ579" s="47" t="s">
        <v>43</v>
      </c>
      <c r="BA579" s="47" t="s">
        <v>2968</v>
      </c>
      <c r="BB579" s="47" t="s">
        <v>39</v>
      </c>
    </row>
    <row r="580" spans="1:54" s="14" customFormat="1" ht="60" x14ac:dyDescent="0.25">
      <c r="A580" s="73">
        <v>9001383123</v>
      </c>
      <c r="B580" s="47" t="s">
        <v>2834</v>
      </c>
      <c r="C580" s="144">
        <v>42552</v>
      </c>
      <c r="D580" s="47" t="s">
        <v>62</v>
      </c>
      <c r="E580" s="48" t="s">
        <v>48</v>
      </c>
      <c r="F580" s="48" t="s">
        <v>48</v>
      </c>
      <c r="G580" s="48" t="s">
        <v>48</v>
      </c>
      <c r="H580" s="48" t="s">
        <v>2835</v>
      </c>
      <c r="I580" s="47" t="s">
        <v>72</v>
      </c>
      <c r="J580" s="47" t="s">
        <v>37</v>
      </c>
      <c r="K580" s="47" t="s">
        <v>48</v>
      </c>
      <c r="L580" s="47">
        <v>489075</v>
      </c>
      <c r="M580" s="47" t="s">
        <v>38</v>
      </c>
      <c r="N580" s="69">
        <v>118036</v>
      </c>
      <c r="O580" s="69">
        <v>118036</v>
      </c>
      <c r="P580" s="67">
        <v>0.52460439999999997</v>
      </c>
      <c r="Q580" s="69">
        <v>225000</v>
      </c>
      <c r="R580" s="47" t="s">
        <v>37</v>
      </c>
      <c r="S580" s="47" t="s">
        <v>43</v>
      </c>
      <c r="T580" s="47" t="s">
        <v>43</v>
      </c>
      <c r="U580" s="69">
        <v>225000</v>
      </c>
      <c r="V580" s="47" t="s">
        <v>51</v>
      </c>
      <c r="W580" s="161">
        <v>60000</v>
      </c>
      <c r="X580" s="47" t="s">
        <v>44</v>
      </c>
      <c r="Y580" s="67">
        <v>4.0399999999999998E-2</v>
      </c>
      <c r="Z580" s="47">
        <v>40</v>
      </c>
      <c r="AA580" s="47" t="s">
        <v>43</v>
      </c>
      <c r="AB580" s="47">
        <v>29</v>
      </c>
      <c r="AC580" s="47">
        <v>69</v>
      </c>
      <c r="AD580" s="47" t="s">
        <v>43</v>
      </c>
      <c r="AE580" s="47" t="s">
        <v>53</v>
      </c>
      <c r="AF580" s="47" t="s">
        <v>43</v>
      </c>
      <c r="AG580" s="47" t="s">
        <v>37</v>
      </c>
      <c r="AH580" s="47" t="s">
        <v>37</v>
      </c>
      <c r="AI580" s="47" t="s">
        <v>64</v>
      </c>
      <c r="AJ580" s="47" t="s">
        <v>43</v>
      </c>
      <c r="AK580" s="47" t="s">
        <v>43</v>
      </c>
      <c r="AL580" s="47" t="s">
        <v>65</v>
      </c>
      <c r="AM580" s="158">
        <v>46191</v>
      </c>
      <c r="AN580" s="47" t="s">
        <v>43</v>
      </c>
      <c r="AO580" s="163">
        <v>0</v>
      </c>
      <c r="AP580" s="158">
        <v>46191</v>
      </c>
      <c r="AQ580" s="47" t="s">
        <v>37</v>
      </c>
      <c r="AR580" s="47" t="s">
        <v>37</v>
      </c>
      <c r="AS580" s="49" t="s">
        <v>43</v>
      </c>
      <c r="AT580" s="47" t="s">
        <v>69</v>
      </c>
      <c r="AU580" s="47" t="s">
        <v>52</v>
      </c>
      <c r="AV580" s="73">
        <v>2</v>
      </c>
      <c r="AW580" s="47" t="s">
        <v>2836</v>
      </c>
      <c r="AX580" s="47">
        <v>1956</v>
      </c>
      <c r="AY580" s="47" t="s">
        <v>37</v>
      </c>
      <c r="AZ580" s="47" t="s">
        <v>43</v>
      </c>
      <c r="BA580" s="47" t="s">
        <v>2837</v>
      </c>
      <c r="BB580" s="47" t="s">
        <v>39</v>
      </c>
    </row>
    <row r="581" spans="1:54" s="14" customFormat="1" ht="168" x14ac:dyDescent="0.25">
      <c r="A581" s="73">
        <v>9001383138</v>
      </c>
      <c r="B581" s="47" t="s">
        <v>2838</v>
      </c>
      <c r="C581" s="144">
        <v>42552</v>
      </c>
      <c r="D581" s="47" t="s">
        <v>264</v>
      </c>
      <c r="E581" s="48" t="s">
        <v>48</v>
      </c>
      <c r="F581" s="48" t="s">
        <v>48</v>
      </c>
      <c r="G581" s="48" t="s">
        <v>2839</v>
      </c>
      <c r="H581" s="48" t="s">
        <v>2840</v>
      </c>
      <c r="I581" s="47" t="s">
        <v>56</v>
      </c>
      <c r="J581" s="47" t="s">
        <v>37</v>
      </c>
      <c r="K581" s="47" t="s">
        <v>2841</v>
      </c>
      <c r="L581" s="47">
        <v>195199</v>
      </c>
      <c r="M581" s="47" t="s">
        <v>38</v>
      </c>
      <c r="N581" s="69">
        <v>212500</v>
      </c>
      <c r="O581" s="69">
        <v>213799</v>
      </c>
      <c r="P581" s="67">
        <v>0.85519599999999996</v>
      </c>
      <c r="Q581" s="69">
        <v>250000</v>
      </c>
      <c r="R581" s="47" t="s">
        <v>37</v>
      </c>
      <c r="S581" s="47" t="s">
        <v>43</v>
      </c>
      <c r="T581" s="47" t="s">
        <v>43</v>
      </c>
      <c r="U581" s="69">
        <v>250000</v>
      </c>
      <c r="V581" s="47" t="s">
        <v>51</v>
      </c>
      <c r="W581" s="162" t="s">
        <v>43</v>
      </c>
      <c r="X581" s="47" t="s">
        <v>44</v>
      </c>
      <c r="Y581" s="67">
        <v>4.7399999999999998E-2</v>
      </c>
      <c r="Z581" s="47">
        <v>27</v>
      </c>
      <c r="AA581" s="47">
        <v>30</v>
      </c>
      <c r="AB581" s="47">
        <v>35</v>
      </c>
      <c r="AC581" s="47">
        <v>62</v>
      </c>
      <c r="AD581" s="47">
        <v>65</v>
      </c>
      <c r="AE581" s="47" t="s">
        <v>49</v>
      </c>
      <c r="AF581" s="47" t="s">
        <v>49</v>
      </c>
      <c r="AG581" s="47" t="s">
        <v>37</v>
      </c>
      <c r="AH581" s="47" t="s">
        <v>39</v>
      </c>
      <c r="AI581" s="47" t="s">
        <v>55</v>
      </c>
      <c r="AJ581" s="47" t="s">
        <v>55</v>
      </c>
      <c r="AK581" s="47" t="s">
        <v>164</v>
      </c>
      <c r="AL581" s="47" t="s">
        <v>65</v>
      </c>
      <c r="AM581" s="158">
        <v>39282</v>
      </c>
      <c r="AN581" s="47" t="s">
        <v>45</v>
      </c>
      <c r="AO581" s="164">
        <v>40000</v>
      </c>
      <c r="AP581" s="158">
        <v>79282</v>
      </c>
      <c r="AQ581" s="47" t="s">
        <v>37</v>
      </c>
      <c r="AR581" s="47" t="s">
        <v>37</v>
      </c>
      <c r="AS581" s="49" t="s">
        <v>43</v>
      </c>
      <c r="AT581" s="47" t="s">
        <v>41</v>
      </c>
      <c r="AU581" s="47" t="s">
        <v>42</v>
      </c>
      <c r="AV581" s="73">
        <v>2</v>
      </c>
      <c r="AW581" s="47" t="s">
        <v>2842</v>
      </c>
      <c r="AX581" s="47">
        <v>1950</v>
      </c>
      <c r="AY581" s="47" t="s">
        <v>37</v>
      </c>
      <c r="AZ581" s="47" t="s">
        <v>43</v>
      </c>
      <c r="BA581" s="47" t="s">
        <v>2843</v>
      </c>
      <c r="BB581" s="47" t="s">
        <v>39</v>
      </c>
    </row>
    <row r="582" spans="1:54" s="14" customFormat="1" ht="108" x14ac:dyDescent="0.25">
      <c r="A582" s="73">
        <v>9001383156</v>
      </c>
      <c r="B582" s="47" t="s">
        <v>3010</v>
      </c>
      <c r="C582" s="144">
        <v>42552</v>
      </c>
      <c r="D582" s="47" t="s">
        <v>62</v>
      </c>
      <c r="E582" s="48" t="s">
        <v>48</v>
      </c>
      <c r="F582" s="48" t="s">
        <v>48</v>
      </c>
      <c r="G582" s="48" t="s">
        <v>48</v>
      </c>
      <c r="H582" s="48" t="s">
        <v>273</v>
      </c>
      <c r="I582" s="47" t="s">
        <v>94</v>
      </c>
      <c r="J582" s="47" t="s">
        <v>37</v>
      </c>
      <c r="K582" s="47" t="s">
        <v>3011</v>
      </c>
      <c r="L582" s="47">
        <v>506765</v>
      </c>
      <c r="M582" s="47" t="s">
        <v>57</v>
      </c>
      <c r="N582" s="69">
        <v>79000</v>
      </c>
      <c r="O582" s="69">
        <v>79999</v>
      </c>
      <c r="P582" s="67">
        <v>0.72726360000000001</v>
      </c>
      <c r="Q582" s="69">
        <v>110000</v>
      </c>
      <c r="R582" s="47" t="s">
        <v>37</v>
      </c>
      <c r="S582" s="47" t="s">
        <v>43</v>
      </c>
      <c r="T582" s="47" t="s">
        <v>43</v>
      </c>
      <c r="U582" s="49" t="s">
        <v>43</v>
      </c>
      <c r="V582" s="47" t="s">
        <v>43</v>
      </c>
      <c r="W582" s="162" t="s">
        <v>43</v>
      </c>
      <c r="X582" s="47" t="s">
        <v>44</v>
      </c>
      <c r="Y582" s="67">
        <v>3.6900000000000002E-2</v>
      </c>
      <c r="Z582" s="47">
        <v>37</v>
      </c>
      <c r="AA582" s="47" t="s">
        <v>43</v>
      </c>
      <c r="AB582" s="47">
        <v>29</v>
      </c>
      <c r="AC582" s="47">
        <v>66</v>
      </c>
      <c r="AD582" s="47" t="s">
        <v>43</v>
      </c>
      <c r="AE582" s="47" t="s">
        <v>53</v>
      </c>
      <c r="AF582" s="47" t="s">
        <v>43</v>
      </c>
      <c r="AG582" s="47" t="s">
        <v>37</v>
      </c>
      <c r="AH582" s="47" t="s">
        <v>43</v>
      </c>
      <c r="AI582" s="47" t="s">
        <v>55</v>
      </c>
      <c r="AJ582" s="47" t="s">
        <v>43</v>
      </c>
      <c r="AK582" s="47" t="s">
        <v>43</v>
      </c>
      <c r="AL582" s="47" t="s">
        <v>65</v>
      </c>
      <c r="AM582" s="158">
        <v>20416</v>
      </c>
      <c r="AN582" s="47" t="s">
        <v>43</v>
      </c>
      <c r="AO582" s="163">
        <v>0</v>
      </c>
      <c r="AP582" s="158">
        <v>20416</v>
      </c>
      <c r="AQ582" s="47" t="s">
        <v>37</v>
      </c>
      <c r="AR582" s="47" t="s">
        <v>37</v>
      </c>
      <c r="AS582" s="49" t="s">
        <v>43</v>
      </c>
      <c r="AT582" s="47" t="s">
        <v>41</v>
      </c>
      <c r="AU582" s="47" t="s">
        <v>52</v>
      </c>
      <c r="AV582" s="73">
        <v>3</v>
      </c>
      <c r="AW582" s="47" t="s">
        <v>3012</v>
      </c>
      <c r="AX582" s="47">
        <v>1955</v>
      </c>
      <c r="AY582" s="47" t="s">
        <v>37</v>
      </c>
      <c r="AZ582" s="47" t="s">
        <v>43</v>
      </c>
      <c r="BA582" s="47" t="s">
        <v>3013</v>
      </c>
      <c r="BB582" s="47" t="s">
        <v>39</v>
      </c>
    </row>
    <row r="583" spans="1:54" s="14" customFormat="1" ht="36" x14ac:dyDescent="0.25">
      <c r="A583" s="73">
        <v>9001383624</v>
      </c>
      <c r="B583" s="47" t="s">
        <v>3033</v>
      </c>
      <c r="C583" s="144">
        <v>42552</v>
      </c>
      <c r="D583" s="47" t="s">
        <v>62</v>
      </c>
      <c r="E583" s="48" t="s">
        <v>48</v>
      </c>
      <c r="F583" s="48" t="s">
        <v>48</v>
      </c>
      <c r="G583" s="48" t="s">
        <v>48</v>
      </c>
      <c r="H583" s="48" t="s">
        <v>89</v>
      </c>
      <c r="I583" s="47" t="s">
        <v>81</v>
      </c>
      <c r="J583" s="47" t="s">
        <v>37</v>
      </c>
      <c r="K583" s="47" t="s">
        <v>48</v>
      </c>
      <c r="L583" s="47">
        <v>450124</v>
      </c>
      <c r="M583" s="47" t="s">
        <v>57</v>
      </c>
      <c r="N583" s="69">
        <v>140000</v>
      </c>
      <c r="O583" s="69">
        <v>140000</v>
      </c>
      <c r="P583" s="67">
        <v>0.7179487</v>
      </c>
      <c r="Q583" s="69">
        <v>195000</v>
      </c>
      <c r="R583" s="47" t="s">
        <v>37</v>
      </c>
      <c r="S583" s="47" t="s">
        <v>43</v>
      </c>
      <c r="T583" s="47" t="s">
        <v>43</v>
      </c>
      <c r="U583" s="49" t="s">
        <v>43</v>
      </c>
      <c r="V583" s="47" t="s">
        <v>43</v>
      </c>
      <c r="W583" s="162" t="s">
        <v>43</v>
      </c>
      <c r="X583" s="47" t="s">
        <v>44</v>
      </c>
      <c r="Y583" s="67">
        <v>4.1399999999999999E-2</v>
      </c>
      <c r="Z583" s="47">
        <v>46</v>
      </c>
      <c r="AA583" s="47">
        <v>51</v>
      </c>
      <c r="AB583" s="47">
        <v>19</v>
      </c>
      <c r="AC583" s="47">
        <v>65</v>
      </c>
      <c r="AD583" s="47">
        <v>70</v>
      </c>
      <c r="AE583" s="47" t="s">
        <v>54</v>
      </c>
      <c r="AF583" s="47" t="s">
        <v>53</v>
      </c>
      <c r="AG583" s="47" t="s">
        <v>37</v>
      </c>
      <c r="AH583" s="47" t="s">
        <v>43</v>
      </c>
      <c r="AI583" s="47" t="s">
        <v>55</v>
      </c>
      <c r="AJ583" s="47" t="s">
        <v>55</v>
      </c>
      <c r="AK583" s="47" t="s">
        <v>164</v>
      </c>
      <c r="AL583" s="47" t="s">
        <v>45</v>
      </c>
      <c r="AM583" s="158">
        <v>60000</v>
      </c>
      <c r="AN583" s="47" t="s">
        <v>67</v>
      </c>
      <c r="AO583" s="163">
        <v>0</v>
      </c>
      <c r="AP583" s="158">
        <v>60000</v>
      </c>
      <c r="AQ583" s="47" t="s">
        <v>37</v>
      </c>
      <c r="AR583" s="47" t="s">
        <v>37</v>
      </c>
      <c r="AS583" s="49">
        <v>0</v>
      </c>
      <c r="AT583" s="47" t="s">
        <v>41</v>
      </c>
      <c r="AU583" s="47" t="s">
        <v>52</v>
      </c>
      <c r="AV583" s="73">
        <v>3</v>
      </c>
      <c r="AW583" s="47" t="s">
        <v>3034</v>
      </c>
      <c r="AX583" s="47">
        <v>1956</v>
      </c>
      <c r="AY583" s="47" t="s">
        <v>37</v>
      </c>
      <c r="AZ583" s="47" t="s">
        <v>43</v>
      </c>
      <c r="BA583" s="47" t="s">
        <v>3035</v>
      </c>
      <c r="BB583" s="47" t="s">
        <v>39</v>
      </c>
    </row>
    <row r="584" spans="1:54" s="14" customFormat="1" ht="36" x14ac:dyDescent="0.25">
      <c r="A584" s="73">
        <v>9001383687</v>
      </c>
      <c r="B584" s="47" t="s">
        <v>3001</v>
      </c>
      <c r="C584" s="144">
        <v>42552</v>
      </c>
      <c r="D584" s="47" t="s">
        <v>62</v>
      </c>
      <c r="E584" s="48" t="s">
        <v>48</v>
      </c>
      <c r="F584" s="48" t="s">
        <v>48</v>
      </c>
      <c r="G584" s="48" t="s">
        <v>48</v>
      </c>
      <c r="H584" s="48" t="s">
        <v>3002</v>
      </c>
      <c r="I584" s="47" t="s">
        <v>68</v>
      </c>
      <c r="J584" s="47" t="s">
        <v>37</v>
      </c>
      <c r="K584" s="47" t="s">
        <v>3003</v>
      </c>
      <c r="L584" s="47">
        <v>606985</v>
      </c>
      <c r="M584" s="47" t="s">
        <v>38</v>
      </c>
      <c r="N584" s="69">
        <v>108800</v>
      </c>
      <c r="O584" s="69">
        <v>108800</v>
      </c>
      <c r="P584" s="67">
        <v>0.85</v>
      </c>
      <c r="Q584" s="69">
        <v>128000</v>
      </c>
      <c r="R584" s="47" t="s">
        <v>37</v>
      </c>
      <c r="S584" s="47" t="s">
        <v>43</v>
      </c>
      <c r="T584" s="47" t="s">
        <v>43</v>
      </c>
      <c r="U584" s="69">
        <v>128000</v>
      </c>
      <c r="V584" s="47" t="s">
        <v>51</v>
      </c>
      <c r="W584" s="162" t="s">
        <v>43</v>
      </c>
      <c r="X584" s="47" t="s">
        <v>44</v>
      </c>
      <c r="Y584" s="67">
        <v>5.1400000000000001E-2</v>
      </c>
      <c r="Z584" s="47">
        <v>28</v>
      </c>
      <c r="AA584" s="47" t="s">
        <v>43</v>
      </c>
      <c r="AB584" s="47">
        <v>30</v>
      </c>
      <c r="AC584" s="47">
        <v>58</v>
      </c>
      <c r="AD584" s="47" t="s">
        <v>43</v>
      </c>
      <c r="AE584" s="47" t="s">
        <v>49</v>
      </c>
      <c r="AF584" s="47" t="s">
        <v>43</v>
      </c>
      <c r="AG584" s="47" t="s">
        <v>37</v>
      </c>
      <c r="AH584" s="47" t="s">
        <v>39</v>
      </c>
      <c r="AI584" s="47" t="s">
        <v>55</v>
      </c>
      <c r="AJ584" s="47" t="s">
        <v>43</v>
      </c>
      <c r="AK584" s="47" t="s">
        <v>43</v>
      </c>
      <c r="AL584" s="47" t="s">
        <v>45</v>
      </c>
      <c r="AM584" s="158">
        <v>32000</v>
      </c>
      <c r="AN584" s="47" t="s">
        <v>43</v>
      </c>
      <c r="AO584" s="163">
        <v>0</v>
      </c>
      <c r="AP584" s="158">
        <v>32000</v>
      </c>
      <c r="AQ584" s="47" t="s">
        <v>37</v>
      </c>
      <c r="AR584" s="47" t="s">
        <v>37</v>
      </c>
      <c r="AS584" s="49" t="s">
        <v>43</v>
      </c>
      <c r="AT584" s="47" t="s">
        <v>41</v>
      </c>
      <c r="AU584" s="47" t="s">
        <v>42</v>
      </c>
      <c r="AV584" s="73">
        <v>3</v>
      </c>
      <c r="AW584" s="47" t="s">
        <v>3004</v>
      </c>
      <c r="AX584" s="47">
        <v>1935</v>
      </c>
      <c r="AY584" s="47" t="s">
        <v>37</v>
      </c>
      <c r="AZ584" s="47" t="s">
        <v>43</v>
      </c>
      <c r="BA584" s="47" t="s">
        <v>3005</v>
      </c>
      <c r="BB584" s="47" t="s">
        <v>39</v>
      </c>
    </row>
    <row r="585" spans="1:54" s="14" customFormat="1" ht="24" x14ac:dyDescent="0.25">
      <c r="A585" s="73">
        <v>9001383698</v>
      </c>
      <c r="B585" s="47" t="s">
        <v>3014</v>
      </c>
      <c r="C585" s="144">
        <v>42552</v>
      </c>
      <c r="D585" s="47" t="s">
        <v>264</v>
      </c>
      <c r="E585" s="48" t="s">
        <v>48</v>
      </c>
      <c r="F585" s="48" t="s">
        <v>48</v>
      </c>
      <c r="G585" s="48" t="s">
        <v>212</v>
      </c>
      <c r="H585" s="48" t="s">
        <v>48</v>
      </c>
      <c r="I585" s="47" t="s">
        <v>274</v>
      </c>
      <c r="J585" s="47" t="s">
        <v>37</v>
      </c>
      <c r="K585" s="47" t="s">
        <v>48</v>
      </c>
      <c r="L585" s="47">
        <v>488579</v>
      </c>
      <c r="M585" s="47" t="s">
        <v>57</v>
      </c>
      <c r="N585" s="69">
        <v>150000</v>
      </c>
      <c r="O585" s="69">
        <v>153000</v>
      </c>
      <c r="P585" s="67">
        <v>0.36428569999999999</v>
      </c>
      <c r="Q585" s="69">
        <v>420000</v>
      </c>
      <c r="R585" s="47" t="s">
        <v>39</v>
      </c>
      <c r="S585" s="47" t="s">
        <v>78</v>
      </c>
      <c r="T585" s="68">
        <v>2.0392155999999999</v>
      </c>
      <c r="U585" s="49" t="s">
        <v>43</v>
      </c>
      <c r="V585" s="47" t="s">
        <v>43</v>
      </c>
      <c r="W585" s="162" t="s">
        <v>43</v>
      </c>
      <c r="X585" s="47" t="s">
        <v>77</v>
      </c>
      <c r="Y585" s="67">
        <v>4.1399999999999999E-2</v>
      </c>
      <c r="Z585" s="47">
        <v>57</v>
      </c>
      <c r="AA585" s="47">
        <v>56</v>
      </c>
      <c r="AB585" s="47">
        <v>17</v>
      </c>
      <c r="AC585" s="47">
        <v>74</v>
      </c>
      <c r="AD585" s="47">
        <v>73</v>
      </c>
      <c r="AE585" s="47" t="s">
        <v>80</v>
      </c>
      <c r="AF585" s="47" t="s">
        <v>80</v>
      </c>
      <c r="AG585" s="47" t="s">
        <v>43</v>
      </c>
      <c r="AH585" s="47" t="s">
        <v>43</v>
      </c>
      <c r="AI585" s="47" t="s">
        <v>40</v>
      </c>
      <c r="AJ585" s="47" t="s">
        <v>40</v>
      </c>
      <c r="AK585" s="47" t="s">
        <v>50</v>
      </c>
      <c r="AL585" s="47" t="s">
        <v>43</v>
      </c>
      <c r="AM585" s="160" t="s">
        <v>43</v>
      </c>
      <c r="AN585" s="47" t="s">
        <v>43</v>
      </c>
      <c r="AO585" s="163">
        <v>0</v>
      </c>
      <c r="AP585" s="160">
        <v>0</v>
      </c>
      <c r="AQ585" s="47" t="s">
        <v>37</v>
      </c>
      <c r="AR585" s="47" t="s">
        <v>37</v>
      </c>
      <c r="AS585" s="49">
        <v>0</v>
      </c>
      <c r="AT585" s="47" t="s">
        <v>75</v>
      </c>
      <c r="AU585" s="47" t="s">
        <v>84</v>
      </c>
      <c r="AV585" s="73">
        <v>1</v>
      </c>
      <c r="AW585" s="47" t="s">
        <v>3015</v>
      </c>
      <c r="AX585" s="47">
        <v>1910</v>
      </c>
      <c r="AY585" s="47" t="s">
        <v>39</v>
      </c>
      <c r="AZ585" s="47">
        <v>124</v>
      </c>
      <c r="BA585" s="47" t="s">
        <v>3016</v>
      </c>
      <c r="BB585" s="47" t="s">
        <v>39</v>
      </c>
    </row>
    <row r="586" spans="1:54" s="14" customFormat="1" ht="72" x14ac:dyDescent="0.25">
      <c r="A586" s="73">
        <v>9001383718</v>
      </c>
      <c r="B586" s="47" t="s">
        <v>2848</v>
      </c>
      <c r="C586" s="144">
        <v>42552</v>
      </c>
      <c r="D586" s="47" t="s">
        <v>62</v>
      </c>
      <c r="E586" s="48" t="s">
        <v>48</v>
      </c>
      <c r="F586" s="48" t="s">
        <v>48</v>
      </c>
      <c r="G586" s="48" t="s">
        <v>48</v>
      </c>
      <c r="H586" s="48" t="s">
        <v>89</v>
      </c>
      <c r="I586" s="47" t="s">
        <v>165</v>
      </c>
      <c r="J586" s="47" t="s">
        <v>37</v>
      </c>
      <c r="K586" s="47" t="s">
        <v>2849</v>
      </c>
      <c r="L586" s="47">
        <v>592784</v>
      </c>
      <c r="M586" s="47" t="s">
        <v>57</v>
      </c>
      <c r="N586" s="69">
        <v>65000</v>
      </c>
      <c r="O586" s="69">
        <v>66300</v>
      </c>
      <c r="P586" s="67">
        <v>0.57652170000000003</v>
      </c>
      <c r="Q586" s="69">
        <v>115000</v>
      </c>
      <c r="R586" s="47" t="s">
        <v>39</v>
      </c>
      <c r="S586" s="47" t="s">
        <v>79</v>
      </c>
      <c r="T586" s="68">
        <v>1.8099248999999999</v>
      </c>
      <c r="U586" s="49" t="s">
        <v>43</v>
      </c>
      <c r="V586" s="47" t="s">
        <v>43</v>
      </c>
      <c r="W586" s="162" t="s">
        <v>43</v>
      </c>
      <c r="X586" s="47" t="s">
        <v>77</v>
      </c>
      <c r="Y586" s="67">
        <v>4.1399999999999999E-2</v>
      </c>
      <c r="Z586" s="47">
        <v>40</v>
      </c>
      <c r="AA586" s="47" t="s">
        <v>43</v>
      </c>
      <c r="AB586" s="47">
        <v>24</v>
      </c>
      <c r="AC586" s="47">
        <v>64</v>
      </c>
      <c r="AD586" s="47" t="s">
        <v>43</v>
      </c>
      <c r="AE586" s="47" t="s">
        <v>80</v>
      </c>
      <c r="AF586" s="47" t="s">
        <v>43</v>
      </c>
      <c r="AG586" s="47" t="s">
        <v>43</v>
      </c>
      <c r="AH586" s="47" t="s">
        <v>43</v>
      </c>
      <c r="AI586" s="47" t="s">
        <v>64</v>
      </c>
      <c r="AJ586" s="47" t="s">
        <v>43</v>
      </c>
      <c r="AK586" s="47" t="s">
        <v>43</v>
      </c>
      <c r="AL586" s="47" t="s">
        <v>43</v>
      </c>
      <c r="AM586" s="160">
        <v>0</v>
      </c>
      <c r="AN586" s="47" t="s">
        <v>43</v>
      </c>
      <c r="AO586" s="163">
        <v>0</v>
      </c>
      <c r="AP586" s="160">
        <v>0</v>
      </c>
      <c r="AQ586" s="47" t="s">
        <v>37</v>
      </c>
      <c r="AR586" s="47" t="s">
        <v>37</v>
      </c>
      <c r="AS586" s="49" t="s">
        <v>43</v>
      </c>
      <c r="AT586" s="47" t="s">
        <v>41</v>
      </c>
      <c r="AU586" s="47" t="s">
        <v>42</v>
      </c>
      <c r="AV586" s="73">
        <v>3</v>
      </c>
      <c r="AW586" s="47" t="s">
        <v>2850</v>
      </c>
      <c r="AX586" s="47">
        <v>1900</v>
      </c>
      <c r="AY586" s="47" t="s">
        <v>37</v>
      </c>
      <c r="AZ586" s="47" t="s">
        <v>43</v>
      </c>
      <c r="BA586" s="47" t="s">
        <v>2851</v>
      </c>
      <c r="BB586" s="47" t="s">
        <v>39</v>
      </c>
    </row>
    <row r="587" spans="1:54" s="14" customFormat="1" ht="48" x14ac:dyDescent="0.25">
      <c r="A587" s="73">
        <v>9001383792</v>
      </c>
      <c r="B587" s="47" t="s">
        <v>2984</v>
      </c>
      <c r="C587" s="144">
        <v>42552</v>
      </c>
      <c r="D587" s="47" t="s">
        <v>62</v>
      </c>
      <c r="E587" s="48" t="s">
        <v>48</v>
      </c>
      <c r="F587" s="48" t="s">
        <v>48</v>
      </c>
      <c r="G587" s="48" t="s">
        <v>48</v>
      </c>
      <c r="H587" s="48" t="s">
        <v>2985</v>
      </c>
      <c r="I587" s="47" t="s">
        <v>71</v>
      </c>
      <c r="J587" s="47" t="s">
        <v>37</v>
      </c>
      <c r="K587" s="47" t="s">
        <v>2986</v>
      </c>
      <c r="L587" s="47">
        <v>497128</v>
      </c>
      <c r="M587" s="47" t="s">
        <v>38</v>
      </c>
      <c r="N587" s="69">
        <v>285000</v>
      </c>
      <c r="O587" s="69">
        <v>285999</v>
      </c>
      <c r="P587" s="67">
        <v>0.75262890000000005</v>
      </c>
      <c r="Q587" s="69">
        <v>380000</v>
      </c>
      <c r="R587" s="47" t="s">
        <v>37</v>
      </c>
      <c r="S587" s="47" t="s">
        <v>43</v>
      </c>
      <c r="T587" s="47" t="s">
        <v>43</v>
      </c>
      <c r="U587" s="69">
        <v>380000</v>
      </c>
      <c r="V587" s="47" t="s">
        <v>51</v>
      </c>
      <c r="W587" s="162" t="s">
        <v>43</v>
      </c>
      <c r="X587" s="47" t="s">
        <v>44</v>
      </c>
      <c r="Y587" s="67">
        <v>3.6900000000000002E-2</v>
      </c>
      <c r="Z587" s="47">
        <v>41</v>
      </c>
      <c r="AA587" s="47" t="s">
        <v>43</v>
      </c>
      <c r="AB587" s="47">
        <v>25</v>
      </c>
      <c r="AC587" s="47">
        <v>66</v>
      </c>
      <c r="AD587" s="47" t="s">
        <v>43</v>
      </c>
      <c r="AE587" s="47" t="s">
        <v>54</v>
      </c>
      <c r="AF587" s="47" t="s">
        <v>43</v>
      </c>
      <c r="AG587" s="47" t="s">
        <v>37</v>
      </c>
      <c r="AH587" s="47" t="s">
        <v>39</v>
      </c>
      <c r="AI587" s="47" t="s">
        <v>55</v>
      </c>
      <c r="AJ587" s="47" t="s">
        <v>43</v>
      </c>
      <c r="AK587" s="47" t="s">
        <v>43</v>
      </c>
      <c r="AL587" s="47" t="s">
        <v>65</v>
      </c>
      <c r="AM587" s="158">
        <v>84750</v>
      </c>
      <c r="AN587" s="47" t="s">
        <v>43</v>
      </c>
      <c r="AO587" s="163">
        <v>0</v>
      </c>
      <c r="AP587" s="158">
        <v>84750</v>
      </c>
      <c r="AQ587" s="47" t="s">
        <v>37</v>
      </c>
      <c r="AR587" s="47" t="s">
        <v>37</v>
      </c>
      <c r="AS587" s="49" t="s">
        <v>43</v>
      </c>
      <c r="AT587" s="47" t="s">
        <v>41</v>
      </c>
      <c r="AU587" s="47" t="s">
        <v>42</v>
      </c>
      <c r="AV587" s="73">
        <v>3</v>
      </c>
      <c r="AW587" s="47" t="s">
        <v>2987</v>
      </c>
      <c r="AX587" s="47">
        <v>1900</v>
      </c>
      <c r="AY587" s="47" t="s">
        <v>37</v>
      </c>
      <c r="AZ587" s="47" t="s">
        <v>43</v>
      </c>
      <c r="BA587" s="47" t="s">
        <v>2988</v>
      </c>
      <c r="BB587" s="47" t="s">
        <v>39</v>
      </c>
    </row>
    <row r="588" spans="1:54" s="14" customFormat="1" ht="48" x14ac:dyDescent="0.25">
      <c r="A588" s="73">
        <v>9001383879</v>
      </c>
      <c r="B588" s="47" t="s">
        <v>2897</v>
      </c>
      <c r="C588" s="144">
        <v>42552</v>
      </c>
      <c r="D588" s="47" t="s">
        <v>264</v>
      </c>
      <c r="E588" s="48" t="s">
        <v>48</v>
      </c>
      <c r="F588" s="48" t="s">
        <v>48</v>
      </c>
      <c r="G588" s="48" t="s">
        <v>2898</v>
      </c>
      <c r="H588" s="48" t="s">
        <v>2899</v>
      </c>
      <c r="I588" s="47" t="s">
        <v>807</v>
      </c>
      <c r="J588" s="47" t="s">
        <v>37</v>
      </c>
      <c r="K588" s="47" t="s">
        <v>2900</v>
      </c>
      <c r="L588" s="47">
        <v>506021</v>
      </c>
      <c r="M588" s="47" t="s">
        <v>38</v>
      </c>
      <c r="N588" s="69">
        <v>132978</v>
      </c>
      <c r="O588" s="69">
        <v>134277</v>
      </c>
      <c r="P588" s="67">
        <v>0.8583016</v>
      </c>
      <c r="Q588" s="69">
        <v>160000</v>
      </c>
      <c r="R588" s="47" t="s">
        <v>37</v>
      </c>
      <c r="S588" s="47" t="s">
        <v>43</v>
      </c>
      <c r="T588" s="47" t="s">
        <v>43</v>
      </c>
      <c r="U588" s="69">
        <v>156445</v>
      </c>
      <c r="V588" s="47" t="s">
        <v>51</v>
      </c>
      <c r="W588" s="162" t="s">
        <v>43</v>
      </c>
      <c r="X588" s="47" t="s">
        <v>44</v>
      </c>
      <c r="Y588" s="67">
        <v>4.8399999999999999E-2</v>
      </c>
      <c r="Z588" s="47">
        <v>41</v>
      </c>
      <c r="AA588" s="47">
        <v>42</v>
      </c>
      <c r="AB588" s="47">
        <v>25</v>
      </c>
      <c r="AC588" s="47">
        <v>66</v>
      </c>
      <c r="AD588" s="47">
        <v>67</v>
      </c>
      <c r="AE588" s="47" t="s">
        <v>53</v>
      </c>
      <c r="AF588" s="47" t="s">
        <v>54</v>
      </c>
      <c r="AG588" s="47" t="s">
        <v>37</v>
      </c>
      <c r="AH588" s="47" t="s">
        <v>37</v>
      </c>
      <c r="AI588" s="47" t="s">
        <v>55</v>
      </c>
      <c r="AJ588" s="47" t="s">
        <v>55</v>
      </c>
      <c r="AK588" s="47" t="s">
        <v>164</v>
      </c>
      <c r="AL588" s="47" t="s">
        <v>65</v>
      </c>
      <c r="AM588" s="158">
        <v>22090</v>
      </c>
      <c r="AN588" s="47" t="s">
        <v>45</v>
      </c>
      <c r="AO588" s="164">
        <v>30000</v>
      </c>
      <c r="AP588" s="158">
        <v>52090</v>
      </c>
      <c r="AQ588" s="47" t="s">
        <v>37</v>
      </c>
      <c r="AR588" s="47" t="s">
        <v>39</v>
      </c>
      <c r="AS588" s="49" t="s">
        <v>43</v>
      </c>
      <c r="AT588" s="47" t="s">
        <v>41</v>
      </c>
      <c r="AU588" s="47" t="s">
        <v>52</v>
      </c>
      <c r="AV588" s="73">
        <v>3</v>
      </c>
      <c r="AW588" s="47" t="s">
        <v>2901</v>
      </c>
      <c r="AX588" s="47">
        <v>1964</v>
      </c>
      <c r="AY588" s="47" t="s">
        <v>39</v>
      </c>
      <c r="AZ588" s="47">
        <v>952</v>
      </c>
      <c r="BA588" s="47" t="s">
        <v>86</v>
      </c>
      <c r="BB588" s="47" t="s">
        <v>39</v>
      </c>
    </row>
    <row r="589" spans="1:54" s="14" customFormat="1" ht="72" x14ac:dyDescent="0.25">
      <c r="A589" s="73">
        <v>9001383990</v>
      </c>
      <c r="B589" s="47" t="s">
        <v>3050</v>
      </c>
      <c r="C589" s="144">
        <v>42552</v>
      </c>
      <c r="D589" s="47" t="s">
        <v>264</v>
      </c>
      <c r="E589" s="48" t="s">
        <v>48</v>
      </c>
      <c r="F589" s="48"/>
      <c r="G589" s="48" t="s">
        <v>3051</v>
      </c>
      <c r="H589" s="48" t="s">
        <v>3052</v>
      </c>
      <c r="I589" s="47" t="s">
        <v>68</v>
      </c>
      <c r="J589" s="47" t="s">
        <v>37</v>
      </c>
      <c r="K589" s="47" t="s">
        <v>3053</v>
      </c>
      <c r="L589" s="47">
        <v>447813</v>
      </c>
      <c r="M589" s="47" t="s">
        <v>38</v>
      </c>
      <c r="N589" s="69">
        <v>255000</v>
      </c>
      <c r="O589" s="69">
        <v>256299</v>
      </c>
      <c r="P589" s="67">
        <v>0.85433000000000003</v>
      </c>
      <c r="Q589" s="69">
        <v>300000</v>
      </c>
      <c r="R589" s="47" t="s">
        <v>37</v>
      </c>
      <c r="S589" s="47" t="s">
        <v>43</v>
      </c>
      <c r="T589" s="47" t="s">
        <v>43</v>
      </c>
      <c r="U589" s="69">
        <v>313050</v>
      </c>
      <c r="V589" s="47" t="s">
        <v>51</v>
      </c>
      <c r="W589" s="161">
        <v>20000</v>
      </c>
      <c r="X589" s="47" t="s">
        <v>44</v>
      </c>
      <c r="Y589" s="67">
        <v>4.7399999999999998E-2</v>
      </c>
      <c r="Z589" s="47">
        <v>28</v>
      </c>
      <c r="AA589" s="47" t="s">
        <v>43</v>
      </c>
      <c r="AB589" s="47">
        <v>30</v>
      </c>
      <c r="AC589" s="47">
        <v>58</v>
      </c>
      <c r="AD589" s="47" t="s">
        <v>43</v>
      </c>
      <c r="AE589" s="47" t="s">
        <v>54</v>
      </c>
      <c r="AF589" s="47" t="s">
        <v>43</v>
      </c>
      <c r="AG589" s="47" t="s">
        <v>37</v>
      </c>
      <c r="AH589" s="47" t="s">
        <v>39</v>
      </c>
      <c r="AI589" s="47" t="s">
        <v>55</v>
      </c>
      <c r="AJ589" s="47" t="s">
        <v>43</v>
      </c>
      <c r="AK589" s="47" t="s">
        <v>43</v>
      </c>
      <c r="AL589" s="47" t="s">
        <v>65</v>
      </c>
      <c r="AM589" s="158">
        <v>80862</v>
      </c>
      <c r="AN589" s="47" t="s">
        <v>43</v>
      </c>
      <c r="AO589" s="163">
        <v>0</v>
      </c>
      <c r="AP589" s="158">
        <v>80862</v>
      </c>
      <c r="AQ589" s="47" t="s">
        <v>37</v>
      </c>
      <c r="AR589" s="47" t="s">
        <v>37</v>
      </c>
      <c r="AS589" s="49" t="s">
        <v>43</v>
      </c>
      <c r="AT589" s="47" t="s">
        <v>41</v>
      </c>
      <c r="AU589" s="47" t="s">
        <v>42</v>
      </c>
      <c r="AV589" s="73">
        <v>2</v>
      </c>
      <c r="AW589" s="47" t="s">
        <v>3054</v>
      </c>
      <c r="AX589" s="47">
        <v>1956</v>
      </c>
      <c r="AY589" s="47" t="s">
        <v>37</v>
      </c>
      <c r="AZ589" s="47" t="s">
        <v>43</v>
      </c>
      <c r="BA589" s="47" t="s">
        <v>3055</v>
      </c>
      <c r="BB589" s="47" t="s">
        <v>39</v>
      </c>
    </row>
    <row r="590" spans="1:54" s="14" customFormat="1" ht="24" x14ac:dyDescent="0.25">
      <c r="A590" s="73">
        <v>9001384017</v>
      </c>
      <c r="B590" s="47" t="s">
        <v>3067</v>
      </c>
      <c r="C590" s="144">
        <v>42552</v>
      </c>
      <c r="D590" s="47" t="s">
        <v>264</v>
      </c>
      <c r="E590" s="48" t="s">
        <v>48</v>
      </c>
      <c r="F590" s="48" t="s">
        <v>48</v>
      </c>
      <c r="G590" s="48" t="s">
        <v>3068</v>
      </c>
      <c r="H590" s="48" t="s">
        <v>48</v>
      </c>
      <c r="I590" s="47" t="s">
        <v>242</v>
      </c>
      <c r="J590" s="47" t="s">
        <v>37</v>
      </c>
      <c r="K590" s="47" t="s">
        <v>3069</v>
      </c>
      <c r="L590" s="47">
        <v>413226</v>
      </c>
      <c r="M590" s="47" t="s">
        <v>57</v>
      </c>
      <c r="N590" s="69">
        <v>110500</v>
      </c>
      <c r="O590" s="69">
        <v>110500</v>
      </c>
      <c r="P590" s="67">
        <v>0.85</v>
      </c>
      <c r="Q590" s="69">
        <v>130000</v>
      </c>
      <c r="R590" s="47" t="s">
        <v>37</v>
      </c>
      <c r="S590" s="47" t="s">
        <v>43</v>
      </c>
      <c r="T590" s="47" t="s">
        <v>43</v>
      </c>
      <c r="U590" s="49" t="s">
        <v>43</v>
      </c>
      <c r="V590" s="47" t="s">
        <v>43</v>
      </c>
      <c r="W590" s="162" t="s">
        <v>43</v>
      </c>
      <c r="X590" s="47" t="s">
        <v>44</v>
      </c>
      <c r="Y590" s="67">
        <v>5.1400000000000001E-2</v>
      </c>
      <c r="Z590" s="47">
        <v>35</v>
      </c>
      <c r="AA590" s="47">
        <v>29</v>
      </c>
      <c r="AB590" s="47">
        <v>32</v>
      </c>
      <c r="AC590" s="47">
        <v>67</v>
      </c>
      <c r="AD590" s="47">
        <v>61</v>
      </c>
      <c r="AE590" s="47" t="s">
        <v>54</v>
      </c>
      <c r="AF590" s="47" t="s">
        <v>53</v>
      </c>
      <c r="AG590" s="47" t="s">
        <v>37</v>
      </c>
      <c r="AH590" s="47" t="s">
        <v>43</v>
      </c>
      <c r="AI590" s="47" t="s">
        <v>40</v>
      </c>
      <c r="AJ590" s="47" t="s">
        <v>40</v>
      </c>
      <c r="AK590" s="47" t="s">
        <v>50</v>
      </c>
      <c r="AL590" s="47" t="s">
        <v>45</v>
      </c>
      <c r="AM590" s="158">
        <v>25450</v>
      </c>
      <c r="AN590" s="47" t="s">
        <v>45</v>
      </c>
      <c r="AO590" s="163">
        <v>25187</v>
      </c>
      <c r="AP590" s="160">
        <v>50637</v>
      </c>
      <c r="AQ590" s="47" t="s">
        <v>37</v>
      </c>
      <c r="AR590" s="47" t="s">
        <v>37</v>
      </c>
      <c r="AS590" s="69">
        <v>12900</v>
      </c>
      <c r="AT590" s="47" t="s">
        <v>41</v>
      </c>
      <c r="AU590" s="47" t="s">
        <v>52</v>
      </c>
      <c r="AV590" s="73">
        <v>3</v>
      </c>
      <c r="AW590" s="47" t="s">
        <v>3070</v>
      </c>
      <c r="AX590" s="47">
        <v>1955</v>
      </c>
      <c r="AY590" s="47" t="s">
        <v>37</v>
      </c>
      <c r="AZ590" s="47" t="s">
        <v>43</v>
      </c>
      <c r="BA590" s="47" t="s">
        <v>3071</v>
      </c>
      <c r="BB590" s="47" t="s">
        <v>39</v>
      </c>
    </row>
    <row r="591" spans="1:54" s="14" customFormat="1" ht="132" x14ac:dyDescent="0.25">
      <c r="A591" s="73">
        <v>9001384065</v>
      </c>
      <c r="B591" s="47" t="s">
        <v>2822</v>
      </c>
      <c r="C591" s="144">
        <v>42552</v>
      </c>
      <c r="D591" s="47" t="s">
        <v>62</v>
      </c>
      <c r="E591" s="48" t="s">
        <v>48</v>
      </c>
      <c r="F591" s="48" t="s">
        <v>48</v>
      </c>
      <c r="G591" s="48" t="s">
        <v>48</v>
      </c>
      <c r="H591" s="48" t="s">
        <v>273</v>
      </c>
      <c r="I591" s="47" t="s">
        <v>214</v>
      </c>
      <c r="J591" s="47" t="s">
        <v>37</v>
      </c>
      <c r="K591" s="47" t="s">
        <v>2823</v>
      </c>
      <c r="L591" s="47">
        <v>581304</v>
      </c>
      <c r="M591" s="47" t="s">
        <v>38</v>
      </c>
      <c r="N591" s="69">
        <v>101000</v>
      </c>
      <c r="O591" s="69">
        <v>101999</v>
      </c>
      <c r="P591" s="67">
        <v>0.75554809999999994</v>
      </c>
      <c r="Q591" s="69">
        <v>135000</v>
      </c>
      <c r="R591" s="47" t="s">
        <v>37</v>
      </c>
      <c r="S591" s="47" t="s">
        <v>43</v>
      </c>
      <c r="T591" s="47" t="s">
        <v>43</v>
      </c>
      <c r="U591" s="69">
        <v>135000</v>
      </c>
      <c r="V591" s="47" t="s">
        <v>51</v>
      </c>
      <c r="W591" s="162" t="s">
        <v>43</v>
      </c>
      <c r="X591" s="47" t="s">
        <v>44</v>
      </c>
      <c r="Y591" s="67">
        <v>3.6900000000000002E-2</v>
      </c>
      <c r="Z591" s="47">
        <v>49</v>
      </c>
      <c r="AA591" s="47" t="s">
        <v>43</v>
      </c>
      <c r="AB591" s="47">
        <v>20</v>
      </c>
      <c r="AC591" s="47">
        <v>69</v>
      </c>
      <c r="AD591" s="47" t="s">
        <v>43</v>
      </c>
      <c r="AE591" s="47" t="s">
        <v>49</v>
      </c>
      <c r="AF591" s="47" t="s">
        <v>43</v>
      </c>
      <c r="AG591" s="47" t="s">
        <v>37</v>
      </c>
      <c r="AH591" s="47" t="s">
        <v>39</v>
      </c>
      <c r="AI591" s="47" t="s">
        <v>55</v>
      </c>
      <c r="AJ591" s="47" t="s">
        <v>43</v>
      </c>
      <c r="AK591" s="47" t="s">
        <v>43</v>
      </c>
      <c r="AL591" s="47" t="s">
        <v>65</v>
      </c>
      <c r="AM591" s="158">
        <v>51253</v>
      </c>
      <c r="AN591" s="47" t="s">
        <v>43</v>
      </c>
      <c r="AO591" s="163">
        <v>0</v>
      </c>
      <c r="AP591" s="158">
        <v>51253</v>
      </c>
      <c r="AQ591" s="47" t="s">
        <v>37</v>
      </c>
      <c r="AR591" s="47" t="s">
        <v>37</v>
      </c>
      <c r="AS591" s="49" t="s">
        <v>43</v>
      </c>
      <c r="AT591" s="47" t="s">
        <v>69</v>
      </c>
      <c r="AU591" s="47" t="s">
        <v>58</v>
      </c>
      <c r="AV591" s="73">
        <v>3</v>
      </c>
      <c r="AW591" s="47" t="s">
        <v>2824</v>
      </c>
      <c r="AX591" s="47">
        <v>1980</v>
      </c>
      <c r="AY591" s="47" t="s">
        <v>37</v>
      </c>
      <c r="AZ591" s="47" t="s">
        <v>43</v>
      </c>
      <c r="BA591" s="47" t="s">
        <v>2825</v>
      </c>
      <c r="BB591" s="47" t="s">
        <v>39</v>
      </c>
    </row>
    <row r="592" spans="1:54" s="14" customFormat="1" ht="120" x14ac:dyDescent="0.25">
      <c r="A592" s="73">
        <v>9001384074</v>
      </c>
      <c r="B592" s="47" t="s">
        <v>2945</v>
      </c>
      <c r="C592" s="144">
        <v>42552</v>
      </c>
      <c r="D592" s="47" t="s">
        <v>264</v>
      </c>
      <c r="E592" s="48" t="s">
        <v>48</v>
      </c>
      <c r="F592" s="48" t="s">
        <v>48</v>
      </c>
      <c r="G592" s="48" t="s">
        <v>2946</v>
      </c>
      <c r="H592" s="48" t="s">
        <v>48</v>
      </c>
      <c r="I592" s="47" t="s">
        <v>72</v>
      </c>
      <c r="J592" s="47" t="s">
        <v>37</v>
      </c>
      <c r="K592" s="47" t="s">
        <v>48</v>
      </c>
      <c r="L592" s="47">
        <v>458914</v>
      </c>
      <c r="M592" s="47" t="s">
        <v>38</v>
      </c>
      <c r="N592" s="69">
        <v>111000</v>
      </c>
      <c r="O592" s="69">
        <v>111000</v>
      </c>
      <c r="P592" s="67">
        <v>0.3171428</v>
      </c>
      <c r="Q592" s="69">
        <v>350000</v>
      </c>
      <c r="R592" s="47" t="s">
        <v>37</v>
      </c>
      <c r="S592" s="47" t="s">
        <v>43</v>
      </c>
      <c r="T592" s="47" t="s">
        <v>43</v>
      </c>
      <c r="U592" s="69">
        <v>350000</v>
      </c>
      <c r="V592" s="47" t="s">
        <v>51</v>
      </c>
      <c r="W592" s="161">
        <v>239000</v>
      </c>
      <c r="X592" s="47" t="s">
        <v>44</v>
      </c>
      <c r="Y592" s="67">
        <v>4.0399999999999998E-2</v>
      </c>
      <c r="Z592" s="47">
        <v>36</v>
      </c>
      <c r="AA592" s="47">
        <v>35</v>
      </c>
      <c r="AB592" s="47">
        <v>30</v>
      </c>
      <c r="AC592" s="47">
        <v>66</v>
      </c>
      <c r="AD592" s="47">
        <v>65</v>
      </c>
      <c r="AE592" s="47" t="s">
        <v>60</v>
      </c>
      <c r="AF592" s="47" t="s">
        <v>60</v>
      </c>
      <c r="AG592" s="47" t="s">
        <v>37</v>
      </c>
      <c r="AH592" s="47" t="s">
        <v>39</v>
      </c>
      <c r="AI592" s="47" t="s">
        <v>55</v>
      </c>
      <c r="AJ592" s="47" t="s">
        <v>55</v>
      </c>
      <c r="AK592" s="47" t="s">
        <v>164</v>
      </c>
      <c r="AL592" s="47" t="s">
        <v>45</v>
      </c>
      <c r="AM592" s="158">
        <v>38400</v>
      </c>
      <c r="AN592" s="47" t="s">
        <v>65</v>
      </c>
      <c r="AO592" s="163">
        <v>0</v>
      </c>
      <c r="AP592" s="158">
        <v>38400</v>
      </c>
      <c r="AQ592" s="47" t="s">
        <v>37</v>
      </c>
      <c r="AR592" s="47" t="s">
        <v>39</v>
      </c>
      <c r="AS592" s="49" t="s">
        <v>43</v>
      </c>
      <c r="AT592" s="47" t="s">
        <v>41</v>
      </c>
      <c r="AU592" s="47" t="s">
        <v>42</v>
      </c>
      <c r="AV592" s="73">
        <v>5</v>
      </c>
      <c r="AW592" s="47" t="s">
        <v>2947</v>
      </c>
      <c r="AX592" s="47">
        <v>1901</v>
      </c>
      <c r="AY592" s="47" t="s">
        <v>37</v>
      </c>
      <c r="AZ592" s="47" t="s">
        <v>43</v>
      </c>
      <c r="BA592" s="47" t="s">
        <v>2948</v>
      </c>
      <c r="BB592" s="47" t="s">
        <v>39</v>
      </c>
    </row>
    <row r="593" spans="1:54" s="14" customFormat="1" ht="36" x14ac:dyDescent="0.25">
      <c r="A593" s="73">
        <v>9001384106</v>
      </c>
      <c r="B593" s="47" t="s">
        <v>2852</v>
      </c>
      <c r="C593" s="144">
        <v>42552</v>
      </c>
      <c r="D593" s="47" t="s">
        <v>62</v>
      </c>
      <c r="E593" s="48" t="s">
        <v>48</v>
      </c>
      <c r="F593" s="48" t="s">
        <v>48</v>
      </c>
      <c r="G593" s="48" t="s">
        <v>48</v>
      </c>
      <c r="H593" s="48" t="s">
        <v>2853</v>
      </c>
      <c r="I593" s="47" t="s">
        <v>647</v>
      </c>
      <c r="J593" s="47" t="s">
        <v>37</v>
      </c>
      <c r="K593" s="47" t="s">
        <v>48</v>
      </c>
      <c r="L593" s="47">
        <v>557876</v>
      </c>
      <c r="M593" s="47" t="s">
        <v>38</v>
      </c>
      <c r="N593" s="69">
        <v>139825</v>
      </c>
      <c r="O593" s="69">
        <v>139825</v>
      </c>
      <c r="P593" s="67">
        <v>0.85</v>
      </c>
      <c r="Q593" s="69">
        <v>164500</v>
      </c>
      <c r="R593" s="47" t="s">
        <v>37</v>
      </c>
      <c r="S593" s="47" t="s">
        <v>43</v>
      </c>
      <c r="T593" s="47" t="s">
        <v>43</v>
      </c>
      <c r="U593" s="69">
        <v>164500</v>
      </c>
      <c r="V593" s="47" t="s">
        <v>82</v>
      </c>
      <c r="W593" s="161">
        <v>8000</v>
      </c>
      <c r="X593" s="47" t="s">
        <v>44</v>
      </c>
      <c r="Y593" s="67">
        <v>5.1400000000000001E-2</v>
      </c>
      <c r="Z593" s="47">
        <v>41</v>
      </c>
      <c r="AA593" s="47">
        <v>41</v>
      </c>
      <c r="AB593" s="47">
        <v>25</v>
      </c>
      <c r="AC593" s="47">
        <v>66</v>
      </c>
      <c r="AD593" s="47">
        <v>66</v>
      </c>
      <c r="AE593" s="47" t="s">
        <v>49</v>
      </c>
      <c r="AF593" s="47" t="s">
        <v>49</v>
      </c>
      <c r="AG593" s="47" t="s">
        <v>37</v>
      </c>
      <c r="AH593" s="47" t="s">
        <v>39</v>
      </c>
      <c r="AI593" s="47" t="s">
        <v>40</v>
      </c>
      <c r="AJ593" s="47" t="s">
        <v>40</v>
      </c>
      <c r="AK593" s="47" t="s">
        <v>50</v>
      </c>
      <c r="AL593" s="47" t="s">
        <v>65</v>
      </c>
      <c r="AM593" s="158">
        <v>24395</v>
      </c>
      <c r="AN593" s="47" t="s">
        <v>45</v>
      </c>
      <c r="AO593" s="164">
        <v>18768.75</v>
      </c>
      <c r="AP593" s="158">
        <v>43163.75</v>
      </c>
      <c r="AQ593" s="47" t="s">
        <v>37</v>
      </c>
      <c r="AR593" s="47" t="s">
        <v>37</v>
      </c>
      <c r="AS593" s="49" t="s">
        <v>43</v>
      </c>
      <c r="AT593" s="47" t="s">
        <v>41</v>
      </c>
      <c r="AU593" s="47" t="s">
        <v>52</v>
      </c>
      <c r="AV593" s="73">
        <v>3</v>
      </c>
      <c r="AW593" s="47" t="s">
        <v>2854</v>
      </c>
      <c r="AX593" s="47">
        <v>1936</v>
      </c>
      <c r="AY593" s="47" t="s">
        <v>37</v>
      </c>
      <c r="AZ593" s="47" t="s">
        <v>43</v>
      </c>
      <c r="BA593" s="47" t="s">
        <v>2855</v>
      </c>
      <c r="BB593" s="47" t="s">
        <v>39</v>
      </c>
    </row>
    <row r="594" spans="1:54" s="14" customFormat="1" ht="276" x14ac:dyDescent="0.25">
      <c r="A594" s="73">
        <v>9001384120</v>
      </c>
      <c r="B594" s="47" t="s">
        <v>3169</v>
      </c>
      <c r="C594" s="144">
        <v>42552</v>
      </c>
      <c r="D594" s="47" t="s">
        <v>73</v>
      </c>
      <c r="E594" s="48" t="s">
        <v>48</v>
      </c>
      <c r="F594" s="48" t="s">
        <v>3170</v>
      </c>
      <c r="G594" s="48" t="s">
        <v>48</v>
      </c>
      <c r="H594" s="48" t="s">
        <v>3171</v>
      </c>
      <c r="I594" s="47" t="s">
        <v>81</v>
      </c>
      <c r="J594" s="47" t="s">
        <v>37</v>
      </c>
      <c r="K594" s="47" t="s">
        <v>48</v>
      </c>
      <c r="L594" s="47">
        <v>489436</v>
      </c>
      <c r="M594" s="47" t="s">
        <v>38</v>
      </c>
      <c r="N594" s="69">
        <v>260000</v>
      </c>
      <c r="O594" s="69">
        <v>260999</v>
      </c>
      <c r="P594" s="67">
        <v>0.56677299999999997</v>
      </c>
      <c r="Q594" s="69">
        <v>460500</v>
      </c>
      <c r="R594" s="47" t="s">
        <v>37</v>
      </c>
      <c r="S594" s="47" t="s">
        <v>43</v>
      </c>
      <c r="T594" s="47" t="s">
        <v>43</v>
      </c>
      <c r="U594" s="69">
        <v>460500</v>
      </c>
      <c r="V594" s="47" t="s">
        <v>51</v>
      </c>
      <c r="W594" s="162" t="s">
        <v>43</v>
      </c>
      <c r="X594" s="47" t="s">
        <v>44</v>
      </c>
      <c r="Y594" s="67">
        <v>3.5900000000000001E-2</v>
      </c>
      <c r="Z594" s="47">
        <v>37</v>
      </c>
      <c r="AA594" s="47">
        <v>38</v>
      </c>
      <c r="AB594" s="47">
        <v>31</v>
      </c>
      <c r="AC594" s="47">
        <v>68</v>
      </c>
      <c r="AD594" s="47">
        <v>69</v>
      </c>
      <c r="AE594" s="47" t="s">
        <v>53</v>
      </c>
      <c r="AF594" s="47" t="s">
        <v>53</v>
      </c>
      <c r="AG594" s="47" t="s">
        <v>37</v>
      </c>
      <c r="AH594" s="47" t="s">
        <v>37</v>
      </c>
      <c r="AI594" s="47" t="s">
        <v>40</v>
      </c>
      <c r="AJ594" s="47" t="s">
        <v>40</v>
      </c>
      <c r="AK594" s="47" t="s">
        <v>50</v>
      </c>
      <c r="AL594" s="47" t="s">
        <v>45</v>
      </c>
      <c r="AM594" s="158">
        <v>62816</v>
      </c>
      <c r="AN594" s="47" t="s">
        <v>46</v>
      </c>
      <c r="AO594" s="164">
        <v>5990</v>
      </c>
      <c r="AP594" s="158">
        <v>68806</v>
      </c>
      <c r="AQ594" s="47" t="s">
        <v>37</v>
      </c>
      <c r="AR594" s="47" t="s">
        <v>37</v>
      </c>
      <c r="AS594" s="49" t="s">
        <v>43</v>
      </c>
      <c r="AT594" s="47" t="s">
        <v>41</v>
      </c>
      <c r="AU594" s="47" t="s">
        <v>58</v>
      </c>
      <c r="AV594" s="73">
        <v>4</v>
      </c>
      <c r="AW594" s="47" t="s">
        <v>3172</v>
      </c>
      <c r="AX594" s="47">
        <v>2001</v>
      </c>
      <c r="AY594" s="47" t="s">
        <v>37</v>
      </c>
      <c r="AZ594" s="47" t="s">
        <v>43</v>
      </c>
      <c r="BA594" s="47" t="s">
        <v>3173</v>
      </c>
      <c r="BB594" s="47" t="s">
        <v>39</v>
      </c>
    </row>
    <row r="595" spans="1:54" s="14" customFormat="1" ht="120" x14ac:dyDescent="0.25">
      <c r="A595" s="73">
        <v>9001384236</v>
      </c>
      <c r="B595" s="47" t="s">
        <v>3114</v>
      </c>
      <c r="C595" s="144">
        <v>42552</v>
      </c>
      <c r="D595" s="47" t="s">
        <v>62</v>
      </c>
      <c r="E595" s="48" t="s">
        <v>48</v>
      </c>
      <c r="F595" s="48" t="s">
        <v>48</v>
      </c>
      <c r="G595" s="48" t="s">
        <v>48</v>
      </c>
      <c r="H595" s="48" t="s">
        <v>3115</v>
      </c>
      <c r="I595" s="47" t="s">
        <v>329</v>
      </c>
      <c r="J595" s="47" t="s">
        <v>37</v>
      </c>
      <c r="K595" s="47" t="s">
        <v>3116</v>
      </c>
      <c r="L595" s="47">
        <v>531615</v>
      </c>
      <c r="M595" s="47" t="s">
        <v>38</v>
      </c>
      <c r="N595" s="69">
        <v>116875</v>
      </c>
      <c r="O595" s="69">
        <v>116875</v>
      </c>
      <c r="P595" s="67">
        <v>0.85</v>
      </c>
      <c r="Q595" s="69">
        <v>137500</v>
      </c>
      <c r="R595" s="47" t="s">
        <v>37</v>
      </c>
      <c r="S595" s="47" t="s">
        <v>43</v>
      </c>
      <c r="T595" s="47" t="s">
        <v>43</v>
      </c>
      <c r="U595" s="69">
        <v>137500</v>
      </c>
      <c r="V595" s="47" t="s">
        <v>51</v>
      </c>
      <c r="W595" s="161">
        <v>13750</v>
      </c>
      <c r="X595" s="47" t="s">
        <v>44</v>
      </c>
      <c r="Y595" s="67">
        <v>5.1400000000000001E-2</v>
      </c>
      <c r="Z595" s="47">
        <v>33</v>
      </c>
      <c r="AA595" s="47">
        <v>31</v>
      </c>
      <c r="AB595" s="47">
        <v>30</v>
      </c>
      <c r="AC595" s="47">
        <v>63</v>
      </c>
      <c r="AD595" s="47">
        <v>61</v>
      </c>
      <c r="AE595" s="47" t="s">
        <v>49</v>
      </c>
      <c r="AF595" s="47" t="s">
        <v>49</v>
      </c>
      <c r="AG595" s="47" t="s">
        <v>37</v>
      </c>
      <c r="AH595" s="47" t="s">
        <v>39</v>
      </c>
      <c r="AI595" s="47" t="s">
        <v>40</v>
      </c>
      <c r="AJ595" s="47" t="s">
        <v>40</v>
      </c>
      <c r="AK595" s="47" t="s">
        <v>50</v>
      </c>
      <c r="AL595" s="47" t="s">
        <v>45</v>
      </c>
      <c r="AM595" s="158">
        <v>22836</v>
      </c>
      <c r="AN595" s="47" t="s">
        <v>45</v>
      </c>
      <c r="AO595" s="164">
        <v>18000</v>
      </c>
      <c r="AP595" s="158">
        <v>40836</v>
      </c>
      <c r="AQ595" s="47" t="s">
        <v>37</v>
      </c>
      <c r="AR595" s="47" t="s">
        <v>37</v>
      </c>
      <c r="AS595" s="49" t="s">
        <v>43</v>
      </c>
      <c r="AT595" s="47" t="s">
        <v>41</v>
      </c>
      <c r="AU595" s="47" t="s">
        <v>52</v>
      </c>
      <c r="AV595" s="73">
        <v>3</v>
      </c>
      <c r="AW595" s="47" t="s">
        <v>3117</v>
      </c>
      <c r="AX595" s="47">
        <v>1938</v>
      </c>
      <c r="AY595" s="47" t="s">
        <v>37</v>
      </c>
      <c r="AZ595" s="47" t="s">
        <v>43</v>
      </c>
      <c r="BA595" s="47" t="s">
        <v>3118</v>
      </c>
      <c r="BB595" s="47" t="s">
        <v>39</v>
      </c>
    </row>
    <row r="596" spans="1:54" s="14" customFormat="1" ht="156" x14ac:dyDescent="0.25">
      <c r="A596" s="73">
        <v>9001384309</v>
      </c>
      <c r="B596" s="47" t="s">
        <v>2993</v>
      </c>
      <c r="C596" s="144">
        <v>42552</v>
      </c>
      <c r="D596" s="47" t="s">
        <v>62</v>
      </c>
      <c r="E596" s="48" t="s">
        <v>48</v>
      </c>
      <c r="F596" s="48" t="s">
        <v>48</v>
      </c>
      <c r="G596" s="48" t="s">
        <v>48</v>
      </c>
      <c r="H596" s="48" t="s">
        <v>2994</v>
      </c>
      <c r="I596" s="47" t="s">
        <v>56</v>
      </c>
      <c r="J596" s="47" t="s">
        <v>39</v>
      </c>
      <c r="K596" s="47" t="s">
        <v>2995</v>
      </c>
      <c r="L596" s="47">
        <v>156315</v>
      </c>
      <c r="M596" s="47" t="s">
        <v>38</v>
      </c>
      <c r="N596" s="69">
        <v>126975</v>
      </c>
      <c r="O596" s="69">
        <v>126975</v>
      </c>
      <c r="P596" s="67">
        <v>0.4846374</v>
      </c>
      <c r="Q596" s="69">
        <v>262500</v>
      </c>
      <c r="R596" s="47" t="s">
        <v>37</v>
      </c>
      <c r="S596" s="47" t="s">
        <v>43</v>
      </c>
      <c r="T596" s="47" t="s">
        <v>43</v>
      </c>
      <c r="U596" s="69">
        <v>262000</v>
      </c>
      <c r="V596" s="47" t="s">
        <v>51</v>
      </c>
      <c r="W596" s="162" t="s">
        <v>43</v>
      </c>
      <c r="X596" s="47" t="s">
        <v>44</v>
      </c>
      <c r="Y596" s="67">
        <v>4.0399999999999998E-2</v>
      </c>
      <c r="Z596" s="47">
        <v>46</v>
      </c>
      <c r="AA596" s="47">
        <v>43</v>
      </c>
      <c r="AB596" s="47">
        <v>24</v>
      </c>
      <c r="AC596" s="47">
        <v>70</v>
      </c>
      <c r="AD596" s="47">
        <v>67</v>
      </c>
      <c r="AE596" s="47" t="s">
        <v>53</v>
      </c>
      <c r="AF596" s="47" t="s">
        <v>53</v>
      </c>
      <c r="AG596" s="47" t="s">
        <v>37</v>
      </c>
      <c r="AH596" s="47" t="s">
        <v>37</v>
      </c>
      <c r="AI596" s="47" t="s">
        <v>40</v>
      </c>
      <c r="AJ596" s="47" t="s">
        <v>40</v>
      </c>
      <c r="AK596" s="47" t="s">
        <v>50</v>
      </c>
      <c r="AL596" s="47" t="s">
        <v>45</v>
      </c>
      <c r="AM596" s="158">
        <v>15724</v>
      </c>
      <c r="AN596" s="47" t="s">
        <v>45</v>
      </c>
      <c r="AO596" s="164">
        <v>23308</v>
      </c>
      <c r="AP596" s="158">
        <v>39032</v>
      </c>
      <c r="AQ596" s="47" t="s">
        <v>37</v>
      </c>
      <c r="AR596" s="47" t="s">
        <v>37</v>
      </c>
      <c r="AS596" s="49" t="s">
        <v>43</v>
      </c>
      <c r="AT596" s="47" t="s">
        <v>41</v>
      </c>
      <c r="AU596" s="47" t="s">
        <v>42</v>
      </c>
      <c r="AV596" s="73">
        <v>4</v>
      </c>
      <c r="AW596" s="47" t="s">
        <v>2996</v>
      </c>
      <c r="AX596" s="47">
        <v>2004</v>
      </c>
      <c r="AY596" s="47" t="s">
        <v>37</v>
      </c>
      <c r="AZ596" s="47" t="s">
        <v>43</v>
      </c>
      <c r="BA596" s="47" t="s">
        <v>2997</v>
      </c>
      <c r="BB596" s="47" t="s">
        <v>39</v>
      </c>
    </row>
    <row r="597" spans="1:54" s="14" customFormat="1" ht="60" x14ac:dyDescent="0.25">
      <c r="A597" s="73">
        <v>9001384357</v>
      </c>
      <c r="B597" s="47" t="s">
        <v>2867</v>
      </c>
      <c r="C597" s="144">
        <v>42552</v>
      </c>
      <c r="D597" s="47" t="s">
        <v>62</v>
      </c>
      <c r="E597" s="48" t="s">
        <v>48</v>
      </c>
      <c r="F597" s="48" t="s">
        <v>48</v>
      </c>
      <c r="G597" s="48" t="s">
        <v>48</v>
      </c>
      <c r="H597" s="48" t="s">
        <v>194</v>
      </c>
      <c r="I597" s="47" t="s">
        <v>68</v>
      </c>
      <c r="J597" s="47" t="s">
        <v>37</v>
      </c>
      <c r="K597" s="47" t="s">
        <v>2868</v>
      </c>
      <c r="L597" s="47">
        <v>195351</v>
      </c>
      <c r="M597" s="47" t="s">
        <v>57</v>
      </c>
      <c r="N597" s="69">
        <v>229500</v>
      </c>
      <c r="O597" s="69">
        <v>229500</v>
      </c>
      <c r="P597" s="67">
        <v>0.85</v>
      </c>
      <c r="Q597" s="69">
        <v>270000</v>
      </c>
      <c r="R597" s="47" t="s">
        <v>37</v>
      </c>
      <c r="S597" s="47" t="s">
        <v>43</v>
      </c>
      <c r="T597" s="47" t="s">
        <v>43</v>
      </c>
      <c r="U597" s="49" t="s">
        <v>43</v>
      </c>
      <c r="V597" s="47" t="s">
        <v>43</v>
      </c>
      <c r="W597" s="162" t="s">
        <v>43</v>
      </c>
      <c r="X597" s="47" t="s">
        <v>44</v>
      </c>
      <c r="Y597" s="67">
        <v>5.1400000000000001E-2</v>
      </c>
      <c r="Z597" s="47">
        <v>45</v>
      </c>
      <c r="AA597" s="47">
        <v>46</v>
      </c>
      <c r="AB597" s="47">
        <v>20</v>
      </c>
      <c r="AC597" s="47">
        <v>65</v>
      </c>
      <c r="AD597" s="47">
        <v>66</v>
      </c>
      <c r="AE597" s="47" t="s">
        <v>53</v>
      </c>
      <c r="AF597" s="47" t="s">
        <v>53</v>
      </c>
      <c r="AG597" s="47" t="s">
        <v>37</v>
      </c>
      <c r="AH597" s="47" t="s">
        <v>43</v>
      </c>
      <c r="AI597" s="47" t="s">
        <v>40</v>
      </c>
      <c r="AJ597" s="47" t="s">
        <v>40</v>
      </c>
      <c r="AK597" s="47" t="s">
        <v>50</v>
      </c>
      <c r="AL597" s="47" t="s">
        <v>45</v>
      </c>
      <c r="AM597" s="158">
        <v>75000</v>
      </c>
      <c r="AN597" s="47" t="s">
        <v>45</v>
      </c>
      <c r="AO597" s="164">
        <v>75540</v>
      </c>
      <c r="AP597" s="158">
        <v>150540</v>
      </c>
      <c r="AQ597" s="47" t="s">
        <v>37</v>
      </c>
      <c r="AR597" s="47" t="s">
        <v>37</v>
      </c>
      <c r="AS597" s="49" t="s">
        <v>43</v>
      </c>
      <c r="AT597" s="47" t="s">
        <v>41</v>
      </c>
      <c r="AU597" s="47" t="s">
        <v>58</v>
      </c>
      <c r="AV597" s="73">
        <v>3</v>
      </c>
      <c r="AW597" s="47" t="s">
        <v>2869</v>
      </c>
      <c r="AX597" s="47">
        <v>1935</v>
      </c>
      <c r="AY597" s="47" t="s">
        <v>37</v>
      </c>
      <c r="AZ597" s="47" t="s">
        <v>43</v>
      </c>
      <c r="BA597" s="47" t="s">
        <v>2870</v>
      </c>
      <c r="BB597" s="47" t="s">
        <v>39</v>
      </c>
    </row>
    <row r="598" spans="1:54" s="14" customFormat="1" ht="192" x14ac:dyDescent="0.25">
      <c r="A598" s="73">
        <v>9001384450</v>
      </c>
      <c r="B598" s="47" t="s">
        <v>2934</v>
      </c>
      <c r="C598" s="144">
        <v>42552</v>
      </c>
      <c r="D598" s="47" t="s">
        <v>264</v>
      </c>
      <c r="E598" s="48" t="s">
        <v>48</v>
      </c>
      <c r="F598" s="48" t="s">
        <v>48</v>
      </c>
      <c r="G598" s="48" t="s">
        <v>2935</v>
      </c>
      <c r="H598" s="48" t="s">
        <v>273</v>
      </c>
      <c r="I598" s="47" t="s">
        <v>2936</v>
      </c>
      <c r="J598" s="47" t="s">
        <v>37</v>
      </c>
      <c r="K598" s="47" t="s">
        <v>2937</v>
      </c>
      <c r="L598" s="47">
        <v>517849</v>
      </c>
      <c r="M598" s="47" t="s">
        <v>38</v>
      </c>
      <c r="N598" s="69">
        <v>260000</v>
      </c>
      <c r="O598" s="69">
        <v>260000</v>
      </c>
      <c r="P598" s="67">
        <v>0.8125</v>
      </c>
      <c r="Q598" s="69">
        <v>325000</v>
      </c>
      <c r="R598" s="47" t="s">
        <v>37</v>
      </c>
      <c r="S598" s="47" t="s">
        <v>43</v>
      </c>
      <c r="T598" s="47" t="s">
        <v>43</v>
      </c>
      <c r="U598" s="69">
        <v>320000</v>
      </c>
      <c r="V598" s="47" t="s">
        <v>51</v>
      </c>
      <c r="W598" s="161">
        <v>60000</v>
      </c>
      <c r="X598" s="47" t="s">
        <v>44</v>
      </c>
      <c r="Y598" s="67">
        <v>5.2400000000000002E-2</v>
      </c>
      <c r="Z598" s="47">
        <v>49</v>
      </c>
      <c r="AA598" s="47">
        <v>46</v>
      </c>
      <c r="AB598" s="47">
        <v>26</v>
      </c>
      <c r="AC598" s="47">
        <v>75</v>
      </c>
      <c r="AD598" s="47">
        <v>72</v>
      </c>
      <c r="AE598" s="47" t="s">
        <v>49</v>
      </c>
      <c r="AF598" s="47" t="s">
        <v>49</v>
      </c>
      <c r="AG598" s="47" t="s">
        <v>39</v>
      </c>
      <c r="AH598" s="47" t="s">
        <v>37</v>
      </c>
      <c r="AI598" s="47" t="s">
        <v>40</v>
      </c>
      <c r="AJ598" s="47" t="s">
        <v>40</v>
      </c>
      <c r="AK598" s="47" t="s">
        <v>50</v>
      </c>
      <c r="AL598" s="47" t="s">
        <v>45</v>
      </c>
      <c r="AM598" s="158">
        <v>65915.5</v>
      </c>
      <c r="AN598" s="47" t="s">
        <v>46</v>
      </c>
      <c r="AO598" s="164">
        <v>5979</v>
      </c>
      <c r="AP598" s="158">
        <v>71894.5</v>
      </c>
      <c r="AQ598" s="47" t="s">
        <v>37</v>
      </c>
      <c r="AR598" s="47" t="s">
        <v>37</v>
      </c>
      <c r="AS598" s="49" t="s">
        <v>43</v>
      </c>
      <c r="AT598" s="47" t="s">
        <v>41</v>
      </c>
      <c r="AU598" s="47" t="s">
        <v>42</v>
      </c>
      <c r="AV598" s="73">
        <v>3</v>
      </c>
      <c r="AW598" s="47" t="s">
        <v>2938</v>
      </c>
      <c r="AX598" s="47">
        <v>1890</v>
      </c>
      <c r="AY598" s="47" t="s">
        <v>37</v>
      </c>
      <c r="AZ598" s="47" t="s">
        <v>43</v>
      </c>
      <c r="BA598" s="47" t="s">
        <v>2939</v>
      </c>
      <c r="BB598" s="47" t="s">
        <v>39</v>
      </c>
    </row>
    <row r="599" spans="1:54" s="14" customFormat="1" ht="24" x14ac:dyDescent="0.25">
      <c r="A599" s="73">
        <v>9001384585</v>
      </c>
      <c r="B599" s="47" t="s">
        <v>2856</v>
      </c>
      <c r="C599" s="144">
        <v>42552</v>
      </c>
      <c r="D599" s="47" t="s">
        <v>62</v>
      </c>
      <c r="E599" s="48" t="s">
        <v>48</v>
      </c>
      <c r="F599" s="48" t="s">
        <v>48</v>
      </c>
      <c r="G599" s="48" t="s">
        <v>48</v>
      </c>
      <c r="H599" s="48" t="s">
        <v>48</v>
      </c>
      <c r="I599" s="47" t="s">
        <v>68</v>
      </c>
      <c r="J599" s="47" t="s">
        <v>37</v>
      </c>
      <c r="K599" s="47" t="s">
        <v>48</v>
      </c>
      <c r="L599" s="47">
        <v>429929</v>
      </c>
      <c r="M599" s="47" t="s">
        <v>38</v>
      </c>
      <c r="N599" s="69">
        <v>109950</v>
      </c>
      <c r="O599" s="69">
        <v>110949</v>
      </c>
      <c r="P599" s="67">
        <v>0.58409580000000005</v>
      </c>
      <c r="Q599" s="69">
        <v>189950</v>
      </c>
      <c r="R599" s="47" t="s">
        <v>37</v>
      </c>
      <c r="S599" s="47" t="s">
        <v>43</v>
      </c>
      <c r="T599" s="47" t="s">
        <v>43</v>
      </c>
      <c r="U599" s="69">
        <v>189950</v>
      </c>
      <c r="V599" s="47" t="s">
        <v>51</v>
      </c>
      <c r="W599" s="162" t="s">
        <v>43</v>
      </c>
      <c r="X599" s="47" t="s">
        <v>44</v>
      </c>
      <c r="Y599" s="67">
        <v>3.5900000000000001E-2</v>
      </c>
      <c r="Z599" s="47">
        <v>48</v>
      </c>
      <c r="AA599" s="47">
        <v>42</v>
      </c>
      <c r="AB599" s="47">
        <v>15</v>
      </c>
      <c r="AC599" s="47">
        <v>63</v>
      </c>
      <c r="AD599" s="47">
        <v>57</v>
      </c>
      <c r="AE599" s="47" t="s">
        <v>53</v>
      </c>
      <c r="AF599" s="47" t="s">
        <v>53</v>
      </c>
      <c r="AG599" s="47" t="s">
        <v>37</v>
      </c>
      <c r="AH599" s="47" t="s">
        <v>37</v>
      </c>
      <c r="AI599" s="47" t="s">
        <v>55</v>
      </c>
      <c r="AJ599" s="47" t="s">
        <v>55</v>
      </c>
      <c r="AK599" s="47" t="s">
        <v>164</v>
      </c>
      <c r="AL599" s="47" t="s">
        <v>45</v>
      </c>
      <c r="AM599" s="158">
        <v>70309.320000000007</v>
      </c>
      <c r="AN599" s="47" t="s">
        <v>67</v>
      </c>
      <c r="AO599" s="163">
        <v>0</v>
      </c>
      <c r="AP599" s="158">
        <v>70309.320000000007</v>
      </c>
      <c r="AQ599" s="47" t="s">
        <v>37</v>
      </c>
      <c r="AR599" s="47" t="s">
        <v>37</v>
      </c>
      <c r="AS599" s="49" t="s">
        <v>43</v>
      </c>
      <c r="AT599" s="47" t="s">
        <v>41</v>
      </c>
      <c r="AU599" s="47" t="s">
        <v>52</v>
      </c>
      <c r="AV599" s="73">
        <v>3</v>
      </c>
      <c r="AW599" s="47" t="s">
        <v>2857</v>
      </c>
      <c r="AX599" s="47">
        <v>1965</v>
      </c>
      <c r="AY599" s="47" t="s">
        <v>37</v>
      </c>
      <c r="AZ599" s="47" t="s">
        <v>43</v>
      </c>
      <c r="BA599" s="47" t="s">
        <v>2858</v>
      </c>
      <c r="BB599" s="47" t="s">
        <v>39</v>
      </c>
    </row>
    <row r="600" spans="1:54" s="14" customFormat="1" ht="24" x14ac:dyDescent="0.25">
      <c r="A600" s="73">
        <v>9001384646</v>
      </c>
      <c r="B600" s="47" t="s">
        <v>2998</v>
      </c>
      <c r="C600" s="144">
        <v>42552</v>
      </c>
      <c r="D600" s="47" t="s">
        <v>62</v>
      </c>
      <c r="E600" s="48" t="s">
        <v>48</v>
      </c>
      <c r="F600" s="48" t="s">
        <v>48</v>
      </c>
      <c r="G600" s="48" t="s">
        <v>48</v>
      </c>
      <c r="H600" s="48" t="s">
        <v>48</v>
      </c>
      <c r="I600" s="47" t="s">
        <v>807</v>
      </c>
      <c r="J600" s="47" t="s">
        <v>37</v>
      </c>
      <c r="K600" s="47" t="s">
        <v>48</v>
      </c>
      <c r="L600" s="47">
        <v>580271</v>
      </c>
      <c r="M600" s="47" t="s">
        <v>38</v>
      </c>
      <c r="N600" s="69">
        <v>191250</v>
      </c>
      <c r="O600" s="69">
        <v>191250</v>
      </c>
      <c r="P600" s="67">
        <v>0.85</v>
      </c>
      <c r="Q600" s="69">
        <v>225000</v>
      </c>
      <c r="R600" s="47" t="s">
        <v>37</v>
      </c>
      <c r="S600" s="47" t="s">
        <v>43</v>
      </c>
      <c r="T600" s="47" t="s">
        <v>43</v>
      </c>
      <c r="U600" s="69">
        <v>225000</v>
      </c>
      <c r="V600" s="47" t="s">
        <v>51</v>
      </c>
      <c r="W600" s="162" t="s">
        <v>43</v>
      </c>
      <c r="X600" s="47" t="s">
        <v>44</v>
      </c>
      <c r="Y600" s="67">
        <v>5.1400000000000001E-2</v>
      </c>
      <c r="Z600" s="47">
        <v>41</v>
      </c>
      <c r="AA600" s="47">
        <v>39</v>
      </c>
      <c r="AB600" s="47">
        <v>28</v>
      </c>
      <c r="AC600" s="47">
        <v>69</v>
      </c>
      <c r="AD600" s="47">
        <v>67</v>
      </c>
      <c r="AE600" s="47" t="s">
        <v>49</v>
      </c>
      <c r="AF600" s="47" t="s">
        <v>49</v>
      </c>
      <c r="AG600" s="47" t="s">
        <v>37</v>
      </c>
      <c r="AH600" s="47" t="s">
        <v>37</v>
      </c>
      <c r="AI600" s="47" t="s">
        <v>40</v>
      </c>
      <c r="AJ600" s="47" t="s">
        <v>40</v>
      </c>
      <c r="AK600" s="47" t="s">
        <v>50</v>
      </c>
      <c r="AL600" s="47" t="s">
        <v>65</v>
      </c>
      <c r="AM600" s="158">
        <v>36691</v>
      </c>
      <c r="AN600" s="47" t="s">
        <v>45</v>
      </c>
      <c r="AO600" s="164">
        <v>21913</v>
      </c>
      <c r="AP600" s="158">
        <v>58604</v>
      </c>
      <c r="AQ600" s="47" t="s">
        <v>37</v>
      </c>
      <c r="AR600" s="47" t="s">
        <v>37</v>
      </c>
      <c r="AS600" s="49" t="s">
        <v>43</v>
      </c>
      <c r="AT600" s="47" t="s">
        <v>41</v>
      </c>
      <c r="AU600" s="47" t="s">
        <v>52</v>
      </c>
      <c r="AV600" s="73">
        <v>3</v>
      </c>
      <c r="AW600" s="47" t="s">
        <v>2999</v>
      </c>
      <c r="AX600" s="47">
        <v>1967</v>
      </c>
      <c r="AY600" s="47" t="s">
        <v>37</v>
      </c>
      <c r="AZ600" s="47" t="s">
        <v>43</v>
      </c>
      <c r="BA600" s="47" t="s">
        <v>3000</v>
      </c>
      <c r="BB600" s="47" t="s">
        <v>39</v>
      </c>
    </row>
    <row r="601" spans="1:54" s="14" customFormat="1" ht="72" x14ac:dyDescent="0.25">
      <c r="A601" s="73">
        <v>9001384654</v>
      </c>
      <c r="B601" s="47" t="s">
        <v>2875</v>
      </c>
      <c r="C601" s="144">
        <v>42552</v>
      </c>
      <c r="D601" s="47" t="s">
        <v>62</v>
      </c>
      <c r="E601" s="48" t="s">
        <v>48</v>
      </c>
      <c r="F601" s="48" t="s">
        <v>48</v>
      </c>
      <c r="G601" s="48" t="s">
        <v>48</v>
      </c>
      <c r="H601" s="48" t="s">
        <v>2876</v>
      </c>
      <c r="I601" s="47" t="s">
        <v>832</v>
      </c>
      <c r="J601" s="47" t="s">
        <v>37</v>
      </c>
      <c r="K601" s="47" t="s">
        <v>2877</v>
      </c>
      <c r="L601" s="47">
        <v>501547</v>
      </c>
      <c r="M601" s="47" t="s">
        <v>38</v>
      </c>
      <c r="N601" s="69">
        <v>93616</v>
      </c>
      <c r="O601" s="69">
        <v>94615</v>
      </c>
      <c r="P601" s="67">
        <v>0.57342420000000005</v>
      </c>
      <c r="Q601" s="69">
        <v>165000</v>
      </c>
      <c r="R601" s="47" t="s">
        <v>37</v>
      </c>
      <c r="S601" s="47" t="s">
        <v>43</v>
      </c>
      <c r="T601" s="47" t="s">
        <v>43</v>
      </c>
      <c r="U601" s="69">
        <v>165000</v>
      </c>
      <c r="V601" s="47" t="s">
        <v>51</v>
      </c>
      <c r="W601" s="162" t="s">
        <v>43</v>
      </c>
      <c r="X601" s="47" t="s">
        <v>44</v>
      </c>
      <c r="Y601" s="67">
        <v>3.5900000000000001E-2</v>
      </c>
      <c r="Z601" s="47">
        <v>52</v>
      </c>
      <c r="AA601" s="47">
        <v>50</v>
      </c>
      <c r="AB601" s="47">
        <v>16</v>
      </c>
      <c r="AC601" s="47">
        <v>68</v>
      </c>
      <c r="AD601" s="47">
        <v>66</v>
      </c>
      <c r="AE601" s="47" t="s">
        <v>53</v>
      </c>
      <c r="AF601" s="47" t="s">
        <v>53</v>
      </c>
      <c r="AG601" s="47" t="s">
        <v>37</v>
      </c>
      <c r="AH601" s="47" t="s">
        <v>37</v>
      </c>
      <c r="AI601" s="47" t="s">
        <v>40</v>
      </c>
      <c r="AJ601" s="47" t="s">
        <v>40</v>
      </c>
      <c r="AK601" s="47" t="s">
        <v>50</v>
      </c>
      <c r="AL601" s="47" t="s">
        <v>65</v>
      </c>
      <c r="AM601" s="158">
        <v>17628</v>
      </c>
      <c r="AN601" s="47" t="s">
        <v>45</v>
      </c>
      <c r="AO601" s="164">
        <v>10166</v>
      </c>
      <c r="AP601" s="158">
        <v>27794</v>
      </c>
      <c r="AQ601" s="47" t="s">
        <v>37</v>
      </c>
      <c r="AR601" s="47" t="s">
        <v>37</v>
      </c>
      <c r="AS601" s="49" t="s">
        <v>43</v>
      </c>
      <c r="AT601" s="47" t="s">
        <v>69</v>
      </c>
      <c r="AU601" s="47" t="s">
        <v>58</v>
      </c>
      <c r="AV601" s="73">
        <v>3</v>
      </c>
      <c r="AW601" s="47" t="s">
        <v>2878</v>
      </c>
      <c r="AX601" s="47">
        <v>1960</v>
      </c>
      <c r="AY601" s="47" t="s">
        <v>37</v>
      </c>
      <c r="AZ601" s="47" t="s">
        <v>43</v>
      </c>
      <c r="BA601" s="47" t="s">
        <v>320</v>
      </c>
      <c r="BB601" s="47" t="s">
        <v>39</v>
      </c>
    </row>
    <row r="602" spans="1:54" s="14" customFormat="1" ht="108" x14ac:dyDescent="0.25">
      <c r="A602" s="73">
        <v>9001384844</v>
      </c>
      <c r="B602" s="47" t="s">
        <v>3056</v>
      </c>
      <c r="C602" s="144">
        <v>42552</v>
      </c>
      <c r="D602" s="47" t="s">
        <v>264</v>
      </c>
      <c r="E602" s="48" t="s">
        <v>48</v>
      </c>
      <c r="F602" s="48" t="s">
        <v>48</v>
      </c>
      <c r="G602" s="48" t="s">
        <v>3057</v>
      </c>
      <c r="H602" s="48" t="s">
        <v>48</v>
      </c>
      <c r="I602" s="47" t="s">
        <v>94</v>
      </c>
      <c r="J602" s="47" t="s">
        <v>37</v>
      </c>
      <c r="K602" s="47" t="s">
        <v>3058</v>
      </c>
      <c r="L602" s="47">
        <v>216541</v>
      </c>
      <c r="M602" s="47" t="s">
        <v>57</v>
      </c>
      <c r="N602" s="69">
        <v>67500</v>
      </c>
      <c r="O602" s="69">
        <v>68850</v>
      </c>
      <c r="P602" s="67">
        <v>0.76500000000000001</v>
      </c>
      <c r="Q602" s="69">
        <v>90000</v>
      </c>
      <c r="R602" s="47" t="s">
        <v>39</v>
      </c>
      <c r="S602" s="47" t="s">
        <v>78</v>
      </c>
      <c r="T602" s="68">
        <v>1.7429330999999999</v>
      </c>
      <c r="U602" s="49" t="s">
        <v>43</v>
      </c>
      <c r="V602" s="47" t="s">
        <v>43</v>
      </c>
      <c r="W602" s="162" t="s">
        <v>43</v>
      </c>
      <c r="X602" s="47" t="s">
        <v>77</v>
      </c>
      <c r="Y602" s="67">
        <v>4.3400000000000001E-2</v>
      </c>
      <c r="Z602" s="47">
        <v>57</v>
      </c>
      <c r="AA602" s="47" t="s">
        <v>43</v>
      </c>
      <c r="AB602" s="47">
        <v>15</v>
      </c>
      <c r="AC602" s="47">
        <v>72</v>
      </c>
      <c r="AD602" s="47" t="s">
        <v>43</v>
      </c>
      <c r="AE602" s="47" t="s">
        <v>53</v>
      </c>
      <c r="AF602" s="47" t="s">
        <v>43</v>
      </c>
      <c r="AG602" s="47" t="s">
        <v>43</v>
      </c>
      <c r="AH602" s="47" t="s">
        <v>43</v>
      </c>
      <c r="AI602" s="47" t="s">
        <v>40</v>
      </c>
      <c r="AJ602" s="47" t="s">
        <v>43</v>
      </c>
      <c r="AK602" s="47" t="s">
        <v>43</v>
      </c>
      <c r="AL602" s="47" t="s">
        <v>43</v>
      </c>
      <c r="AM602" s="160">
        <v>0</v>
      </c>
      <c r="AN602" s="47" t="s">
        <v>43</v>
      </c>
      <c r="AO602" s="163">
        <v>0</v>
      </c>
      <c r="AP602" s="160">
        <v>0</v>
      </c>
      <c r="AQ602" s="47" t="s">
        <v>37</v>
      </c>
      <c r="AR602" s="47" t="s">
        <v>37</v>
      </c>
      <c r="AS602" s="49">
        <v>0</v>
      </c>
      <c r="AT602" s="47" t="s">
        <v>41</v>
      </c>
      <c r="AU602" s="47" t="s">
        <v>42</v>
      </c>
      <c r="AV602" s="73">
        <v>3</v>
      </c>
      <c r="AW602" s="47" t="s">
        <v>3059</v>
      </c>
      <c r="AX602" s="47">
        <v>1939</v>
      </c>
      <c r="AY602" s="47" t="s">
        <v>37</v>
      </c>
      <c r="AZ602" s="47" t="s">
        <v>43</v>
      </c>
      <c r="BA602" s="47" t="s">
        <v>3060</v>
      </c>
      <c r="BB602" s="47" t="s">
        <v>39</v>
      </c>
    </row>
    <row r="603" spans="1:54" s="14" customFormat="1" ht="24" x14ac:dyDescent="0.25">
      <c r="A603" s="73">
        <v>9001384941</v>
      </c>
      <c r="B603" s="47" t="s">
        <v>3006</v>
      </c>
      <c r="C603" s="144">
        <v>42552</v>
      </c>
      <c r="D603" s="47" t="s">
        <v>62</v>
      </c>
      <c r="E603" s="48" t="s">
        <v>48</v>
      </c>
      <c r="F603" s="48" t="s">
        <v>48</v>
      </c>
      <c r="G603" s="48" t="s">
        <v>48</v>
      </c>
      <c r="H603" s="48" t="s">
        <v>48</v>
      </c>
      <c r="I603" s="47" t="s">
        <v>832</v>
      </c>
      <c r="J603" s="47" t="s">
        <v>37</v>
      </c>
      <c r="K603" s="47" t="s">
        <v>3007</v>
      </c>
      <c r="L603" s="47">
        <v>216517</v>
      </c>
      <c r="M603" s="47" t="s">
        <v>38</v>
      </c>
      <c r="N603" s="69">
        <v>165000</v>
      </c>
      <c r="O603" s="69">
        <v>165999</v>
      </c>
      <c r="P603" s="67">
        <v>0.75454089999999996</v>
      </c>
      <c r="Q603" s="69">
        <v>220000</v>
      </c>
      <c r="R603" s="47" t="s">
        <v>37</v>
      </c>
      <c r="S603" s="47" t="s">
        <v>43</v>
      </c>
      <c r="T603" s="47" t="s">
        <v>43</v>
      </c>
      <c r="U603" s="69">
        <v>220000</v>
      </c>
      <c r="V603" s="47" t="s">
        <v>51</v>
      </c>
      <c r="W603" s="162" t="s">
        <v>43</v>
      </c>
      <c r="X603" s="47" t="s">
        <v>44</v>
      </c>
      <c r="Y603" s="67">
        <v>3.6900000000000002E-2</v>
      </c>
      <c r="Z603" s="47">
        <v>40</v>
      </c>
      <c r="AA603" s="47">
        <v>33</v>
      </c>
      <c r="AB603" s="47">
        <v>29</v>
      </c>
      <c r="AC603" s="47">
        <v>69</v>
      </c>
      <c r="AD603" s="47">
        <v>62</v>
      </c>
      <c r="AE603" s="47" t="s">
        <v>53</v>
      </c>
      <c r="AF603" s="47" t="s">
        <v>53</v>
      </c>
      <c r="AG603" s="47" t="s">
        <v>37</v>
      </c>
      <c r="AH603" s="47" t="s">
        <v>37</v>
      </c>
      <c r="AI603" s="47" t="s">
        <v>61</v>
      </c>
      <c r="AJ603" s="47" t="s">
        <v>61</v>
      </c>
      <c r="AK603" s="47" t="s">
        <v>164</v>
      </c>
      <c r="AL603" s="47" t="s">
        <v>45</v>
      </c>
      <c r="AM603" s="158">
        <v>47000</v>
      </c>
      <c r="AN603" s="47" t="s">
        <v>45</v>
      </c>
      <c r="AO603" s="163">
        <v>10786</v>
      </c>
      <c r="AP603" s="160">
        <v>57786</v>
      </c>
      <c r="AQ603" s="47" t="s">
        <v>37</v>
      </c>
      <c r="AR603" s="47" t="s">
        <v>37</v>
      </c>
      <c r="AS603" s="49" t="s">
        <v>43</v>
      </c>
      <c r="AT603" s="47" t="s">
        <v>41</v>
      </c>
      <c r="AU603" s="47" t="s">
        <v>58</v>
      </c>
      <c r="AV603" s="73">
        <v>5</v>
      </c>
      <c r="AW603" s="47" t="s">
        <v>3008</v>
      </c>
      <c r="AX603" s="47">
        <v>1975</v>
      </c>
      <c r="AY603" s="47" t="s">
        <v>37</v>
      </c>
      <c r="AZ603" s="47" t="s">
        <v>43</v>
      </c>
      <c r="BA603" s="47" t="s">
        <v>3009</v>
      </c>
      <c r="BB603" s="47" t="s">
        <v>39</v>
      </c>
    </row>
    <row r="604" spans="1:54" s="14" customFormat="1" ht="84" x14ac:dyDescent="0.25">
      <c r="A604" s="73">
        <v>9001385101</v>
      </c>
      <c r="B604" s="47" t="s">
        <v>3187</v>
      </c>
      <c r="C604" s="144">
        <v>42552</v>
      </c>
      <c r="D604" s="47" t="s">
        <v>264</v>
      </c>
      <c r="E604" s="48" t="s">
        <v>48</v>
      </c>
      <c r="F604" s="48" t="s">
        <v>48</v>
      </c>
      <c r="G604" s="48" t="s">
        <v>3188</v>
      </c>
      <c r="H604" s="48" t="s">
        <v>48</v>
      </c>
      <c r="I604" s="47" t="s">
        <v>165</v>
      </c>
      <c r="J604" s="47" t="s">
        <v>37</v>
      </c>
      <c r="K604" s="47" t="s">
        <v>3189</v>
      </c>
      <c r="L604" s="47">
        <v>438090</v>
      </c>
      <c r="M604" s="47" t="s">
        <v>38</v>
      </c>
      <c r="N604" s="69">
        <v>195000</v>
      </c>
      <c r="O604" s="69">
        <v>195000</v>
      </c>
      <c r="P604" s="67">
        <v>0.73584899999999998</v>
      </c>
      <c r="Q604" s="69">
        <v>265000</v>
      </c>
      <c r="R604" s="47" t="s">
        <v>37</v>
      </c>
      <c r="S604" s="47" t="s">
        <v>43</v>
      </c>
      <c r="T604" s="47" t="s">
        <v>43</v>
      </c>
      <c r="U604" s="69">
        <v>265000</v>
      </c>
      <c r="V604" s="47" t="s">
        <v>51</v>
      </c>
      <c r="W604" s="161">
        <v>4200</v>
      </c>
      <c r="X604" s="47" t="s">
        <v>44</v>
      </c>
      <c r="Y604" s="67">
        <v>4.1399999999999999E-2</v>
      </c>
      <c r="Z604" s="47">
        <v>34</v>
      </c>
      <c r="AA604" s="47">
        <v>29</v>
      </c>
      <c r="AB604" s="47">
        <v>30</v>
      </c>
      <c r="AC604" s="47">
        <v>64</v>
      </c>
      <c r="AD604" s="47">
        <v>59</v>
      </c>
      <c r="AE604" s="47" t="s">
        <v>60</v>
      </c>
      <c r="AF604" s="47" t="s">
        <v>53</v>
      </c>
      <c r="AG604" s="47" t="s">
        <v>37</v>
      </c>
      <c r="AH604" s="47" t="s">
        <v>37</v>
      </c>
      <c r="AI604" s="47" t="s">
        <v>64</v>
      </c>
      <c r="AJ604" s="47" t="s">
        <v>64</v>
      </c>
      <c r="AK604" s="47" t="s">
        <v>164</v>
      </c>
      <c r="AL604" s="47" t="s">
        <v>65</v>
      </c>
      <c r="AM604" s="158">
        <v>32555</v>
      </c>
      <c r="AN604" s="47" t="s">
        <v>45</v>
      </c>
      <c r="AO604" s="164">
        <v>32509</v>
      </c>
      <c r="AP604" s="158">
        <v>65064</v>
      </c>
      <c r="AQ604" s="47" t="s">
        <v>37</v>
      </c>
      <c r="AR604" s="47" t="s">
        <v>37</v>
      </c>
      <c r="AS604" s="49" t="s">
        <v>43</v>
      </c>
      <c r="AT604" s="47" t="s">
        <v>69</v>
      </c>
      <c r="AU604" s="47" t="s">
        <v>58</v>
      </c>
      <c r="AV604" s="73">
        <v>3</v>
      </c>
      <c r="AW604" s="47" t="s">
        <v>3190</v>
      </c>
      <c r="AX604" s="47">
        <v>1970</v>
      </c>
      <c r="AY604" s="47" t="s">
        <v>37</v>
      </c>
      <c r="AZ604" s="47" t="s">
        <v>43</v>
      </c>
      <c r="BA604" s="47" t="s">
        <v>3191</v>
      </c>
      <c r="BB604" s="47" t="s">
        <v>39</v>
      </c>
    </row>
    <row r="605" spans="1:54" s="14" customFormat="1" ht="36" x14ac:dyDescent="0.25">
      <c r="A605" s="73">
        <v>9001385195</v>
      </c>
      <c r="B605" s="47" t="s">
        <v>3125</v>
      </c>
      <c r="C605" s="144">
        <v>42552</v>
      </c>
      <c r="D605" s="47" t="s">
        <v>264</v>
      </c>
      <c r="E605" s="48" t="s">
        <v>48</v>
      </c>
      <c r="F605" s="48" t="s">
        <v>48</v>
      </c>
      <c r="G605" s="48" t="s">
        <v>3126</v>
      </c>
      <c r="H605" s="48" t="s">
        <v>89</v>
      </c>
      <c r="I605" s="47" t="s">
        <v>275</v>
      </c>
      <c r="J605" s="47" t="s">
        <v>37</v>
      </c>
      <c r="K605" s="47" t="s">
        <v>3127</v>
      </c>
      <c r="L605" s="47">
        <v>711131</v>
      </c>
      <c r="M605" s="47" t="s">
        <v>38</v>
      </c>
      <c r="N605" s="69">
        <v>342550</v>
      </c>
      <c r="O605" s="69">
        <v>343849</v>
      </c>
      <c r="P605" s="67">
        <v>0.85322330000000002</v>
      </c>
      <c r="Q605" s="69">
        <v>420000</v>
      </c>
      <c r="R605" s="47" t="s">
        <v>37</v>
      </c>
      <c r="S605" s="47" t="s">
        <v>43</v>
      </c>
      <c r="T605" s="47" t="s">
        <v>43</v>
      </c>
      <c r="U605" s="69">
        <v>403000</v>
      </c>
      <c r="V605" s="47" t="s">
        <v>51</v>
      </c>
      <c r="W605" s="162" t="s">
        <v>43</v>
      </c>
      <c r="X605" s="47" t="s">
        <v>44</v>
      </c>
      <c r="Y605" s="67">
        <v>4.7399999999999998E-2</v>
      </c>
      <c r="Z605" s="47">
        <v>33</v>
      </c>
      <c r="AA605" s="47" t="s">
        <v>43</v>
      </c>
      <c r="AB605" s="47">
        <v>36</v>
      </c>
      <c r="AC605" s="47">
        <v>69</v>
      </c>
      <c r="AD605" s="47" t="s">
        <v>43</v>
      </c>
      <c r="AE605" s="47" t="s">
        <v>49</v>
      </c>
      <c r="AF605" s="47" t="s">
        <v>43</v>
      </c>
      <c r="AG605" s="47" t="s">
        <v>37</v>
      </c>
      <c r="AH605" s="47" t="s">
        <v>39</v>
      </c>
      <c r="AI605" s="47" t="s">
        <v>55</v>
      </c>
      <c r="AJ605" s="47" t="s">
        <v>43</v>
      </c>
      <c r="AK605" s="47" t="s">
        <v>43</v>
      </c>
      <c r="AL605" s="47" t="s">
        <v>65</v>
      </c>
      <c r="AM605" s="158">
        <v>154030</v>
      </c>
      <c r="AN605" s="47" t="s">
        <v>43</v>
      </c>
      <c r="AO605" s="163">
        <v>0</v>
      </c>
      <c r="AP605" s="158">
        <v>154030</v>
      </c>
      <c r="AQ605" s="47" t="s">
        <v>37</v>
      </c>
      <c r="AR605" s="47" t="s">
        <v>37</v>
      </c>
      <c r="AS605" s="49" t="s">
        <v>43</v>
      </c>
      <c r="AT605" s="47" t="s">
        <v>41</v>
      </c>
      <c r="AU605" s="47" t="s">
        <v>58</v>
      </c>
      <c r="AV605" s="73">
        <v>4</v>
      </c>
      <c r="AW605" s="47" t="s">
        <v>3128</v>
      </c>
      <c r="AX605" s="47">
        <v>2013</v>
      </c>
      <c r="AY605" s="47" t="s">
        <v>37</v>
      </c>
      <c r="AZ605" s="47" t="s">
        <v>43</v>
      </c>
      <c r="BA605" s="47" t="s">
        <v>3129</v>
      </c>
      <c r="BB605" s="47" t="s">
        <v>39</v>
      </c>
    </row>
    <row r="606" spans="1:54" s="14" customFormat="1" ht="36" x14ac:dyDescent="0.25">
      <c r="A606" s="73">
        <v>9001385316</v>
      </c>
      <c r="B606" s="47" t="s">
        <v>3206</v>
      </c>
      <c r="C606" s="144">
        <v>42552</v>
      </c>
      <c r="D606" s="47" t="s">
        <v>62</v>
      </c>
      <c r="E606" s="48" t="s">
        <v>48</v>
      </c>
      <c r="F606" s="48" t="s">
        <v>48</v>
      </c>
      <c r="G606" s="48" t="s">
        <v>48</v>
      </c>
      <c r="H606" s="48" t="s">
        <v>48</v>
      </c>
      <c r="I606" s="47" t="s">
        <v>74</v>
      </c>
      <c r="J606" s="47" t="s">
        <v>37</v>
      </c>
      <c r="K606" s="47" t="s">
        <v>3207</v>
      </c>
      <c r="L606" s="47">
        <v>686216</v>
      </c>
      <c r="M606" s="47" t="s">
        <v>38</v>
      </c>
      <c r="N606" s="69">
        <v>172000</v>
      </c>
      <c r="O606" s="69">
        <v>172999</v>
      </c>
      <c r="P606" s="67">
        <v>0.80464650000000004</v>
      </c>
      <c r="Q606" s="69">
        <v>215000</v>
      </c>
      <c r="R606" s="47" t="s">
        <v>37</v>
      </c>
      <c r="S606" s="47" t="s">
        <v>43</v>
      </c>
      <c r="T606" s="47" t="s">
        <v>43</v>
      </c>
      <c r="U606" s="69">
        <v>215000</v>
      </c>
      <c r="V606" s="47" t="s">
        <v>51</v>
      </c>
      <c r="W606" s="162" t="s">
        <v>43</v>
      </c>
      <c r="X606" s="47" t="s">
        <v>44</v>
      </c>
      <c r="Y606" s="67">
        <v>4.19E-2</v>
      </c>
      <c r="Z606" s="47">
        <v>40</v>
      </c>
      <c r="AA606" s="47" t="s">
        <v>43</v>
      </c>
      <c r="AB606" s="47">
        <v>25</v>
      </c>
      <c r="AC606" s="47">
        <v>65</v>
      </c>
      <c r="AD606" s="47" t="s">
        <v>43</v>
      </c>
      <c r="AE606" s="47" t="s">
        <v>49</v>
      </c>
      <c r="AF606" s="47" t="s">
        <v>43</v>
      </c>
      <c r="AG606" s="47" t="s">
        <v>37</v>
      </c>
      <c r="AH606" s="47" t="s">
        <v>37</v>
      </c>
      <c r="AI606" s="47" t="s">
        <v>404</v>
      </c>
      <c r="AJ606" s="47" t="s">
        <v>43</v>
      </c>
      <c r="AK606" s="47" t="s">
        <v>43</v>
      </c>
      <c r="AL606" s="47" t="s">
        <v>65</v>
      </c>
      <c r="AM606" s="158">
        <v>80574</v>
      </c>
      <c r="AN606" s="47" t="s">
        <v>43</v>
      </c>
      <c r="AO606" s="163">
        <v>0</v>
      </c>
      <c r="AP606" s="158">
        <v>80574</v>
      </c>
      <c r="AQ606" s="47" t="s">
        <v>37</v>
      </c>
      <c r="AR606" s="47" t="s">
        <v>37</v>
      </c>
      <c r="AS606" s="49" t="s">
        <v>43</v>
      </c>
      <c r="AT606" s="47" t="s">
        <v>41</v>
      </c>
      <c r="AU606" s="47" t="s">
        <v>52</v>
      </c>
      <c r="AV606" s="73">
        <v>3</v>
      </c>
      <c r="AW606" s="47" t="s">
        <v>3208</v>
      </c>
      <c r="AX606" s="47">
        <v>1970</v>
      </c>
      <c r="AY606" s="47" t="s">
        <v>37</v>
      </c>
      <c r="AZ606" s="47" t="s">
        <v>43</v>
      </c>
      <c r="BA606" s="47" t="s">
        <v>3209</v>
      </c>
      <c r="BB606" s="47" t="s">
        <v>39</v>
      </c>
    </row>
    <row r="607" spans="1:54" s="14" customFormat="1" ht="72" x14ac:dyDescent="0.25">
      <c r="A607" s="73">
        <v>9001385317</v>
      </c>
      <c r="B607" s="47" t="s">
        <v>2913</v>
      </c>
      <c r="C607" s="144">
        <v>42552</v>
      </c>
      <c r="D607" s="47" t="s">
        <v>62</v>
      </c>
      <c r="E607" s="48" t="s">
        <v>48</v>
      </c>
      <c r="F607" s="48" t="s">
        <v>48</v>
      </c>
      <c r="G607" s="48" t="s">
        <v>48</v>
      </c>
      <c r="H607" s="48" t="s">
        <v>2914</v>
      </c>
      <c r="I607" s="47" t="s">
        <v>68</v>
      </c>
      <c r="J607" s="47" t="s">
        <v>37</v>
      </c>
      <c r="K607" s="47" t="s">
        <v>2915</v>
      </c>
      <c r="L607" s="47">
        <v>499653</v>
      </c>
      <c r="M607" s="47" t="s">
        <v>38</v>
      </c>
      <c r="N607" s="69">
        <v>156551</v>
      </c>
      <c r="O607" s="69">
        <v>156551</v>
      </c>
      <c r="P607" s="67">
        <v>0.82395260000000003</v>
      </c>
      <c r="Q607" s="69">
        <v>190000</v>
      </c>
      <c r="R607" s="47" t="s">
        <v>37</v>
      </c>
      <c r="S607" s="47" t="s">
        <v>43</v>
      </c>
      <c r="T607" s="47" t="s">
        <v>43</v>
      </c>
      <c r="U607" s="69">
        <v>190000</v>
      </c>
      <c r="V607" s="47" t="s">
        <v>51</v>
      </c>
      <c r="W607" s="161">
        <v>11000</v>
      </c>
      <c r="X607" s="47" t="s">
        <v>44</v>
      </c>
      <c r="Y607" s="67">
        <v>5.1400000000000001E-2</v>
      </c>
      <c r="Z607" s="47">
        <v>38</v>
      </c>
      <c r="AA607" s="47" t="s">
        <v>43</v>
      </c>
      <c r="AB607" s="47">
        <v>30</v>
      </c>
      <c r="AC607" s="47">
        <v>68</v>
      </c>
      <c r="AD607" s="47" t="s">
        <v>43</v>
      </c>
      <c r="AE607" s="47" t="s">
        <v>49</v>
      </c>
      <c r="AF607" s="47" t="s">
        <v>43</v>
      </c>
      <c r="AG607" s="47" t="s">
        <v>37</v>
      </c>
      <c r="AH607" s="47" t="s">
        <v>37</v>
      </c>
      <c r="AI607" s="47" t="s">
        <v>64</v>
      </c>
      <c r="AJ607" s="47" t="s">
        <v>43</v>
      </c>
      <c r="AK607" s="47" t="s">
        <v>43</v>
      </c>
      <c r="AL607" s="47" t="s">
        <v>45</v>
      </c>
      <c r="AM607" s="158">
        <v>40447.519999999997</v>
      </c>
      <c r="AN607" s="47" t="s">
        <v>43</v>
      </c>
      <c r="AO607" s="163">
        <v>0</v>
      </c>
      <c r="AP607" s="158">
        <v>40447.519999999997</v>
      </c>
      <c r="AQ607" s="47" t="s">
        <v>37</v>
      </c>
      <c r="AR607" s="47" t="s">
        <v>37</v>
      </c>
      <c r="AS607" s="49" t="s">
        <v>43</v>
      </c>
      <c r="AT607" s="47" t="s">
        <v>69</v>
      </c>
      <c r="AU607" s="47" t="s">
        <v>58</v>
      </c>
      <c r="AV607" s="73">
        <v>3</v>
      </c>
      <c r="AW607" s="47" t="s">
        <v>2916</v>
      </c>
      <c r="AX607" s="47">
        <v>1928</v>
      </c>
      <c r="AY607" s="47" t="s">
        <v>37</v>
      </c>
      <c r="AZ607" s="47" t="s">
        <v>43</v>
      </c>
      <c r="BA607" s="47" t="s">
        <v>2917</v>
      </c>
      <c r="BB607" s="47" t="s">
        <v>39</v>
      </c>
    </row>
    <row r="608" spans="1:54" s="14" customFormat="1" ht="24" x14ac:dyDescent="0.25">
      <c r="A608" s="73">
        <v>9001385375</v>
      </c>
      <c r="B608" s="47" t="s">
        <v>2884</v>
      </c>
      <c r="C608" s="144">
        <v>42552</v>
      </c>
      <c r="D608" s="47" t="s">
        <v>264</v>
      </c>
      <c r="E608" s="48" t="s">
        <v>48</v>
      </c>
      <c r="F608" s="48" t="s">
        <v>48</v>
      </c>
      <c r="G608" s="48" t="s">
        <v>248</v>
      </c>
      <c r="H608" s="48" t="s">
        <v>2885</v>
      </c>
      <c r="I608" s="47" t="s">
        <v>68</v>
      </c>
      <c r="J608" s="47" t="s">
        <v>37</v>
      </c>
      <c r="K608" s="47" t="s">
        <v>48</v>
      </c>
      <c r="L608" s="47">
        <v>590518</v>
      </c>
      <c r="M608" s="47" t="s">
        <v>38</v>
      </c>
      <c r="N608" s="69">
        <v>205453</v>
      </c>
      <c r="O608" s="69">
        <v>206452</v>
      </c>
      <c r="P608" s="67">
        <v>0.30585479999999998</v>
      </c>
      <c r="Q608" s="69">
        <v>675000</v>
      </c>
      <c r="R608" s="47" t="s">
        <v>37</v>
      </c>
      <c r="S608" s="47" t="s">
        <v>43</v>
      </c>
      <c r="T608" s="47" t="s">
        <v>43</v>
      </c>
      <c r="U608" s="69">
        <v>700000</v>
      </c>
      <c r="V608" s="47" t="s">
        <v>51</v>
      </c>
      <c r="W608" s="162" t="s">
        <v>43</v>
      </c>
      <c r="X608" s="47" t="s">
        <v>44</v>
      </c>
      <c r="Y608" s="67">
        <v>3.6900000000000002E-2</v>
      </c>
      <c r="Z608" s="47">
        <v>49</v>
      </c>
      <c r="AA608" s="47">
        <v>45</v>
      </c>
      <c r="AB608" s="47">
        <v>20</v>
      </c>
      <c r="AC608" s="47">
        <v>69</v>
      </c>
      <c r="AD608" s="47">
        <v>65</v>
      </c>
      <c r="AE608" s="47" t="s">
        <v>53</v>
      </c>
      <c r="AF608" s="47" t="s">
        <v>53</v>
      </c>
      <c r="AG608" s="47" t="s">
        <v>37</v>
      </c>
      <c r="AH608" s="47" t="s">
        <v>37</v>
      </c>
      <c r="AI608" s="47" t="s">
        <v>40</v>
      </c>
      <c r="AJ608" s="47" t="s">
        <v>40</v>
      </c>
      <c r="AK608" s="47" t="s">
        <v>50</v>
      </c>
      <c r="AL608" s="47" t="s">
        <v>65</v>
      </c>
      <c r="AM608" s="158">
        <v>28111</v>
      </c>
      <c r="AN608" s="47" t="s">
        <v>65</v>
      </c>
      <c r="AO608" s="164">
        <v>27320</v>
      </c>
      <c r="AP608" s="158">
        <v>55431</v>
      </c>
      <c r="AQ608" s="47" t="s">
        <v>37</v>
      </c>
      <c r="AR608" s="47" t="s">
        <v>37</v>
      </c>
      <c r="AS608" s="49" t="s">
        <v>43</v>
      </c>
      <c r="AT608" s="47" t="s">
        <v>41</v>
      </c>
      <c r="AU608" s="47" t="s">
        <v>52</v>
      </c>
      <c r="AV608" s="73">
        <v>3</v>
      </c>
      <c r="AW608" s="47" t="s">
        <v>2886</v>
      </c>
      <c r="AX608" s="47">
        <v>1951</v>
      </c>
      <c r="AY608" s="47" t="s">
        <v>37</v>
      </c>
      <c r="AZ608" s="47" t="s">
        <v>43</v>
      </c>
      <c r="BA608" s="47" t="s">
        <v>2887</v>
      </c>
      <c r="BB608" s="47" t="s">
        <v>39</v>
      </c>
    </row>
    <row r="609" spans="1:54" s="14" customFormat="1" ht="108" x14ac:dyDescent="0.25">
      <c r="A609" s="73">
        <v>9001385494</v>
      </c>
      <c r="B609" s="47" t="s">
        <v>3215</v>
      </c>
      <c r="C609" s="144">
        <v>42552</v>
      </c>
      <c r="D609" s="47" t="s">
        <v>62</v>
      </c>
      <c r="E609" s="48" t="s">
        <v>48</v>
      </c>
      <c r="F609" s="48" t="s">
        <v>48</v>
      </c>
      <c r="G609" s="48" t="s">
        <v>48</v>
      </c>
      <c r="H609" s="48" t="s">
        <v>3216</v>
      </c>
      <c r="I609" s="47" t="s">
        <v>94</v>
      </c>
      <c r="J609" s="47" t="s">
        <v>37</v>
      </c>
      <c r="K609" s="47" t="s">
        <v>3217</v>
      </c>
      <c r="L609" s="47">
        <v>471301</v>
      </c>
      <c r="M609" s="47" t="s">
        <v>38</v>
      </c>
      <c r="N609" s="69">
        <v>134000</v>
      </c>
      <c r="O609" s="69">
        <v>134000</v>
      </c>
      <c r="P609" s="67">
        <v>0.83750000000000002</v>
      </c>
      <c r="Q609" s="69">
        <v>160000</v>
      </c>
      <c r="R609" s="47" t="s">
        <v>37</v>
      </c>
      <c r="S609" s="47" t="s">
        <v>43</v>
      </c>
      <c r="T609" s="47" t="s">
        <v>43</v>
      </c>
      <c r="U609" s="69">
        <v>160000</v>
      </c>
      <c r="V609" s="47" t="s">
        <v>51</v>
      </c>
      <c r="W609" s="162" t="s">
        <v>43</v>
      </c>
      <c r="X609" s="47" t="s">
        <v>44</v>
      </c>
      <c r="Y609" s="67">
        <v>5.2400000000000002E-2</v>
      </c>
      <c r="Z609" s="47">
        <v>35</v>
      </c>
      <c r="AA609" s="47">
        <v>33</v>
      </c>
      <c r="AB609" s="47">
        <v>31</v>
      </c>
      <c r="AC609" s="47">
        <v>66</v>
      </c>
      <c r="AD609" s="47">
        <v>64</v>
      </c>
      <c r="AE609" s="47" t="s">
        <v>53</v>
      </c>
      <c r="AF609" s="47" t="s">
        <v>53</v>
      </c>
      <c r="AG609" s="47" t="s">
        <v>37</v>
      </c>
      <c r="AH609" s="47" t="s">
        <v>37</v>
      </c>
      <c r="AI609" s="47" t="s">
        <v>40</v>
      </c>
      <c r="AJ609" s="47" t="s">
        <v>40</v>
      </c>
      <c r="AK609" s="47" t="s">
        <v>50</v>
      </c>
      <c r="AL609" s="47" t="s">
        <v>45</v>
      </c>
      <c r="AM609" s="158">
        <v>26047</v>
      </c>
      <c r="AN609" s="47" t="s">
        <v>45</v>
      </c>
      <c r="AO609" s="164">
        <v>15724</v>
      </c>
      <c r="AP609" s="158">
        <v>41771</v>
      </c>
      <c r="AQ609" s="47" t="s">
        <v>37</v>
      </c>
      <c r="AR609" s="47" t="s">
        <v>37</v>
      </c>
      <c r="AS609" s="49" t="s">
        <v>43</v>
      </c>
      <c r="AT609" s="47" t="s">
        <v>41</v>
      </c>
      <c r="AU609" s="47" t="s">
        <v>52</v>
      </c>
      <c r="AV609" s="73">
        <v>3</v>
      </c>
      <c r="AW609" s="47" t="s">
        <v>3218</v>
      </c>
      <c r="AX609" s="47">
        <v>1935</v>
      </c>
      <c r="AY609" s="47" t="s">
        <v>37</v>
      </c>
      <c r="AZ609" s="47" t="s">
        <v>43</v>
      </c>
      <c r="BA609" s="47" t="s">
        <v>3219</v>
      </c>
      <c r="BB609" s="47" t="s">
        <v>39</v>
      </c>
    </row>
    <row r="610" spans="1:54" s="14" customFormat="1" ht="36" x14ac:dyDescent="0.25">
      <c r="A610" s="73">
        <v>9001385623</v>
      </c>
      <c r="B610" s="47" t="s">
        <v>3232</v>
      </c>
      <c r="C610" s="144">
        <v>42552</v>
      </c>
      <c r="D610" s="47" t="s">
        <v>62</v>
      </c>
      <c r="E610" s="48" t="s">
        <v>48</v>
      </c>
      <c r="F610" s="48" t="s">
        <v>48</v>
      </c>
      <c r="G610" s="48" t="s">
        <v>48</v>
      </c>
      <c r="H610" s="48" t="s">
        <v>89</v>
      </c>
      <c r="I610" s="47" t="s">
        <v>56</v>
      </c>
      <c r="J610" s="47" t="s">
        <v>37</v>
      </c>
      <c r="K610" s="47" t="s">
        <v>3233</v>
      </c>
      <c r="L610" s="47">
        <v>302372</v>
      </c>
      <c r="M610" s="47" t="s">
        <v>38</v>
      </c>
      <c r="N610" s="69">
        <v>215900</v>
      </c>
      <c r="O610" s="69">
        <v>215900</v>
      </c>
      <c r="P610" s="67">
        <v>0.85</v>
      </c>
      <c r="Q610" s="69">
        <v>254000</v>
      </c>
      <c r="R610" s="47" t="s">
        <v>37</v>
      </c>
      <c r="S610" s="47" t="s">
        <v>43</v>
      </c>
      <c r="T610" s="47" t="s">
        <v>43</v>
      </c>
      <c r="U610" s="69">
        <v>254000</v>
      </c>
      <c r="V610" s="47" t="s">
        <v>51</v>
      </c>
      <c r="W610" s="161">
        <v>10000</v>
      </c>
      <c r="X610" s="47" t="s">
        <v>44</v>
      </c>
      <c r="Y610" s="67">
        <v>5.2400000000000002E-2</v>
      </c>
      <c r="Z610" s="47">
        <v>34</v>
      </c>
      <c r="AA610" s="47">
        <v>34</v>
      </c>
      <c r="AB610" s="47">
        <v>33</v>
      </c>
      <c r="AC610" s="47">
        <v>67</v>
      </c>
      <c r="AD610" s="47">
        <v>67</v>
      </c>
      <c r="AE610" s="47" t="s">
        <v>49</v>
      </c>
      <c r="AF610" s="47" t="s">
        <v>49</v>
      </c>
      <c r="AG610" s="47" t="s">
        <v>37</v>
      </c>
      <c r="AH610" s="47" t="s">
        <v>39</v>
      </c>
      <c r="AI610" s="47" t="s">
        <v>40</v>
      </c>
      <c r="AJ610" s="47" t="s">
        <v>40</v>
      </c>
      <c r="AK610" s="47" t="s">
        <v>50</v>
      </c>
      <c r="AL610" s="47" t="s">
        <v>45</v>
      </c>
      <c r="AM610" s="158">
        <v>31135</v>
      </c>
      <c r="AN610" s="47" t="s">
        <v>65</v>
      </c>
      <c r="AO610" s="164">
        <v>30095</v>
      </c>
      <c r="AP610" s="158">
        <v>61230</v>
      </c>
      <c r="AQ610" s="47" t="s">
        <v>37</v>
      </c>
      <c r="AR610" s="47" t="s">
        <v>37</v>
      </c>
      <c r="AS610" s="49" t="s">
        <v>43</v>
      </c>
      <c r="AT610" s="47" t="s">
        <v>41</v>
      </c>
      <c r="AU610" s="47" t="s">
        <v>52</v>
      </c>
      <c r="AV610" s="73">
        <v>3</v>
      </c>
      <c r="AW610" s="47" t="s">
        <v>3234</v>
      </c>
      <c r="AX610" s="47">
        <v>1954</v>
      </c>
      <c r="AY610" s="47" t="s">
        <v>39</v>
      </c>
      <c r="AZ610" s="47">
        <v>939</v>
      </c>
      <c r="BA610" s="47" t="s">
        <v>3235</v>
      </c>
      <c r="BB610" s="47" t="s">
        <v>39</v>
      </c>
    </row>
    <row r="611" spans="1:54" s="14" customFormat="1" ht="36" x14ac:dyDescent="0.25">
      <c r="A611" s="73">
        <v>9001385731</v>
      </c>
      <c r="B611" s="47" t="s">
        <v>2953</v>
      </c>
      <c r="C611" s="144">
        <v>42552</v>
      </c>
      <c r="D611" s="47" t="s">
        <v>62</v>
      </c>
      <c r="E611" s="48" t="s">
        <v>48</v>
      </c>
      <c r="F611" s="48" t="s">
        <v>48</v>
      </c>
      <c r="G611" s="48" t="s">
        <v>48</v>
      </c>
      <c r="H611" s="48" t="s">
        <v>48</v>
      </c>
      <c r="I611" s="47" t="s">
        <v>165</v>
      </c>
      <c r="J611" s="47" t="s">
        <v>37</v>
      </c>
      <c r="K611" s="47" t="s">
        <v>2954</v>
      </c>
      <c r="L611" s="47">
        <v>480536</v>
      </c>
      <c r="M611" s="47" t="s">
        <v>57</v>
      </c>
      <c r="N611" s="69">
        <v>130000</v>
      </c>
      <c r="O611" s="69">
        <v>132600</v>
      </c>
      <c r="P611" s="67">
        <v>0.66300000000000003</v>
      </c>
      <c r="Q611" s="69">
        <v>200000</v>
      </c>
      <c r="R611" s="47" t="s">
        <v>39</v>
      </c>
      <c r="S611" s="47" t="s">
        <v>78</v>
      </c>
      <c r="T611" s="68">
        <v>1.2532620999999999</v>
      </c>
      <c r="U611" s="49" t="s">
        <v>43</v>
      </c>
      <c r="V611" s="47" t="s">
        <v>43</v>
      </c>
      <c r="W611" s="162" t="s">
        <v>43</v>
      </c>
      <c r="X611" s="47" t="s">
        <v>1551</v>
      </c>
      <c r="Y611" s="67">
        <v>3.8899999999999997E-2</v>
      </c>
      <c r="Z611" s="47">
        <v>32</v>
      </c>
      <c r="AA611" s="47" t="s">
        <v>43</v>
      </c>
      <c r="AB611" s="47">
        <v>30</v>
      </c>
      <c r="AC611" s="47">
        <v>62</v>
      </c>
      <c r="AD611" s="47" t="s">
        <v>43</v>
      </c>
      <c r="AE611" s="47" t="s">
        <v>53</v>
      </c>
      <c r="AF611" s="47" t="s">
        <v>43</v>
      </c>
      <c r="AG611" s="47" t="s">
        <v>43</v>
      </c>
      <c r="AH611" s="47" t="s">
        <v>43</v>
      </c>
      <c r="AI611" s="47" t="s">
        <v>40</v>
      </c>
      <c r="AJ611" s="47" t="s">
        <v>43</v>
      </c>
      <c r="AK611" s="47" t="s">
        <v>43</v>
      </c>
      <c r="AL611" s="47" t="s">
        <v>43</v>
      </c>
      <c r="AM611" s="160">
        <v>0</v>
      </c>
      <c r="AN611" s="47" t="s">
        <v>43</v>
      </c>
      <c r="AO611" s="163">
        <v>0</v>
      </c>
      <c r="AP611" s="160">
        <v>0</v>
      </c>
      <c r="AQ611" s="47" t="s">
        <v>37</v>
      </c>
      <c r="AR611" s="47" t="s">
        <v>37</v>
      </c>
      <c r="AS611" s="49">
        <v>0</v>
      </c>
      <c r="AT611" s="47" t="s">
        <v>75</v>
      </c>
      <c r="AU611" s="47" t="s">
        <v>76</v>
      </c>
      <c r="AV611" s="73">
        <v>1</v>
      </c>
      <c r="AW611" s="47" t="s">
        <v>2955</v>
      </c>
      <c r="AX611" s="47">
        <v>1985</v>
      </c>
      <c r="AY611" s="47" t="s">
        <v>39</v>
      </c>
      <c r="AZ611" s="47">
        <v>69</v>
      </c>
      <c r="BA611" s="47" t="s">
        <v>2956</v>
      </c>
      <c r="BB611" s="47" t="s">
        <v>39</v>
      </c>
    </row>
    <row r="612" spans="1:54" s="14" customFormat="1" ht="72" x14ac:dyDescent="0.25">
      <c r="A612" s="73">
        <v>9001385963</v>
      </c>
      <c r="B612" s="47" t="s">
        <v>2879</v>
      </c>
      <c r="C612" s="144">
        <v>42552</v>
      </c>
      <c r="D612" s="47" t="s">
        <v>62</v>
      </c>
      <c r="E612" s="48" t="s">
        <v>48</v>
      </c>
      <c r="F612" s="48" t="s">
        <v>48</v>
      </c>
      <c r="G612" s="48" t="s">
        <v>48</v>
      </c>
      <c r="H612" s="48" t="s">
        <v>2880</v>
      </c>
      <c r="I612" s="47" t="s">
        <v>1724</v>
      </c>
      <c r="J612" s="47" t="s">
        <v>37</v>
      </c>
      <c r="K612" s="47" t="s">
        <v>2881</v>
      </c>
      <c r="L612" s="47">
        <v>142772</v>
      </c>
      <c r="M612" s="47" t="s">
        <v>38</v>
      </c>
      <c r="N612" s="69">
        <v>248200</v>
      </c>
      <c r="O612" s="69">
        <v>248200</v>
      </c>
      <c r="P612" s="67">
        <v>0.82733330000000005</v>
      </c>
      <c r="Q612" s="69">
        <v>300000</v>
      </c>
      <c r="R612" s="47" t="s">
        <v>37</v>
      </c>
      <c r="S612" s="47" t="s">
        <v>43</v>
      </c>
      <c r="T612" s="47" t="s">
        <v>43</v>
      </c>
      <c r="U612" s="69">
        <v>300000</v>
      </c>
      <c r="V612" s="47" t="s">
        <v>51</v>
      </c>
      <c r="W612" s="161">
        <v>51800</v>
      </c>
      <c r="X612" s="47" t="s">
        <v>44</v>
      </c>
      <c r="Y612" s="67">
        <v>5.2400000000000002E-2</v>
      </c>
      <c r="Z612" s="47">
        <v>34</v>
      </c>
      <c r="AA612" s="47">
        <v>37</v>
      </c>
      <c r="AB612" s="47">
        <v>30</v>
      </c>
      <c r="AC612" s="47">
        <v>64</v>
      </c>
      <c r="AD612" s="47">
        <v>67</v>
      </c>
      <c r="AE612" s="47" t="s">
        <v>49</v>
      </c>
      <c r="AF612" s="47" t="s">
        <v>49</v>
      </c>
      <c r="AG612" s="47" t="s">
        <v>37</v>
      </c>
      <c r="AH612" s="47" t="s">
        <v>37</v>
      </c>
      <c r="AI612" s="47" t="s">
        <v>40</v>
      </c>
      <c r="AJ612" s="47" t="s">
        <v>40</v>
      </c>
      <c r="AK612" s="47" t="s">
        <v>50</v>
      </c>
      <c r="AL612" s="47" t="s">
        <v>45</v>
      </c>
      <c r="AM612" s="158">
        <v>35000</v>
      </c>
      <c r="AN612" s="47" t="s">
        <v>45</v>
      </c>
      <c r="AO612" s="164">
        <v>33857</v>
      </c>
      <c r="AP612" s="158">
        <v>68857</v>
      </c>
      <c r="AQ612" s="47" t="s">
        <v>37</v>
      </c>
      <c r="AR612" s="47" t="s">
        <v>37</v>
      </c>
      <c r="AS612" s="49" t="s">
        <v>43</v>
      </c>
      <c r="AT612" s="47" t="s">
        <v>41</v>
      </c>
      <c r="AU612" s="47" t="s">
        <v>52</v>
      </c>
      <c r="AV612" s="73">
        <v>3</v>
      </c>
      <c r="AW612" s="47" t="s">
        <v>2882</v>
      </c>
      <c r="AX612" s="47">
        <v>1920</v>
      </c>
      <c r="AY612" s="47" t="s">
        <v>37</v>
      </c>
      <c r="AZ612" s="47" t="s">
        <v>43</v>
      </c>
      <c r="BA612" s="47" t="s">
        <v>2883</v>
      </c>
      <c r="BB612" s="47" t="s">
        <v>39</v>
      </c>
    </row>
    <row r="613" spans="1:54" s="14" customFormat="1" ht="60" x14ac:dyDescent="0.25">
      <c r="A613" s="73">
        <v>9001385964</v>
      </c>
      <c r="B613" s="47" t="s">
        <v>3107</v>
      </c>
      <c r="C613" s="144">
        <v>42552</v>
      </c>
      <c r="D613" s="47" t="s">
        <v>62</v>
      </c>
      <c r="E613" s="48" t="s">
        <v>48</v>
      </c>
      <c r="F613" s="48" t="s">
        <v>48</v>
      </c>
      <c r="G613" s="48" t="s">
        <v>48</v>
      </c>
      <c r="H613" s="48" t="s">
        <v>3108</v>
      </c>
      <c r="I613" s="47" t="s">
        <v>68</v>
      </c>
      <c r="J613" s="47" t="s">
        <v>37</v>
      </c>
      <c r="K613" s="47" t="s">
        <v>48</v>
      </c>
      <c r="L613" s="47">
        <v>470303</v>
      </c>
      <c r="M613" s="47" t="s">
        <v>38</v>
      </c>
      <c r="N613" s="69">
        <v>228000</v>
      </c>
      <c r="O613" s="69">
        <v>228999</v>
      </c>
      <c r="P613" s="67">
        <v>0.80350520000000003</v>
      </c>
      <c r="Q613" s="69">
        <v>285000</v>
      </c>
      <c r="R613" s="47" t="s">
        <v>37</v>
      </c>
      <c r="S613" s="47" t="s">
        <v>43</v>
      </c>
      <c r="T613" s="47" t="s">
        <v>43</v>
      </c>
      <c r="U613" s="69">
        <v>285000</v>
      </c>
      <c r="V613" s="47" t="s">
        <v>51</v>
      </c>
      <c r="W613" s="161">
        <v>55000</v>
      </c>
      <c r="X613" s="47" t="s">
        <v>44</v>
      </c>
      <c r="Y613" s="67">
        <v>4.2900000000000001E-2</v>
      </c>
      <c r="Z613" s="47">
        <v>40</v>
      </c>
      <c r="AA613" s="47">
        <v>37</v>
      </c>
      <c r="AB613" s="47">
        <v>30</v>
      </c>
      <c r="AC613" s="47">
        <v>70</v>
      </c>
      <c r="AD613" s="47">
        <v>67</v>
      </c>
      <c r="AE613" s="47" t="s">
        <v>49</v>
      </c>
      <c r="AF613" s="47" t="s">
        <v>49</v>
      </c>
      <c r="AG613" s="47" t="s">
        <v>37</v>
      </c>
      <c r="AH613" s="47" t="s">
        <v>37</v>
      </c>
      <c r="AI613" s="47" t="s">
        <v>55</v>
      </c>
      <c r="AJ613" s="47" t="s">
        <v>55</v>
      </c>
      <c r="AK613" s="47" t="s">
        <v>164</v>
      </c>
      <c r="AL613" s="47" t="s">
        <v>45</v>
      </c>
      <c r="AM613" s="158">
        <v>55792.28</v>
      </c>
      <c r="AN613" s="47" t="s">
        <v>45</v>
      </c>
      <c r="AO613" s="164">
        <v>16670</v>
      </c>
      <c r="AP613" s="158">
        <v>72462.28</v>
      </c>
      <c r="AQ613" s="47" t="s">
        <v>37</v>
      </c>
      <c r="AR613" s="47" t="s">
        <v>37</v>
      </c>
      <c r="AS613" s="49" t="s">
        <v>43</v>
      </c>
      <c r="AT613" s="47" t="s">
        <v>41</v>
      </c>
      <c r="AU613" s="47" t="s">
        <v>52</v>
      </c>
      <c r="AV613" s="73">
        <v>4</v>
      </c>
      <c r="AW613" s="47" t="s">
        <v>3109</v>
      </c>
      <c r="AX613" s="47">
        <v>1980</v>
      </c>
      <c r="AY613" s="47" t="s">
        <v>37</v>
      </c>
      <c r="AZ613" s="47" t="s">
        <v>43</v>
      </c>
      <c r="BA613" s="47" t="s">
        <v>3110</v>
      </c>
      <c r="BB613" s="47" t="s">
        <v>39</v>
      </c>
    </row>
    <row r="614" spans="1:54" s="14" customFormat="1" ht="48" x14ac:dyDescent="0.25">
      <c r="A614" s="73">
        <v>9001386027</v>
      </c>
      <c r="B614" s="47" t="s">
        <v>2806</v>
      </c>
      <c r="C614" s="144">
        <v>42552</v>
      </c>
      <c r="D614" s="47" t="s">
        <v>264</v>
      </c>
      <c r="E614" s="48" t="s">
        <v>48</v>
      </c>
      <c r="F614" s="48" t="s">
        <v>48</v>
      </c>
      <c r="G614" s="48" t="s">
        <v>2807</v>
      </c>
      <c r="H614" s="48" t="s">
        <v>89</v>
      </c>
      <c r="I614" s="47" t="s">
        <v>274</v>
      </c>
      <c r="J614" s="47" t="s">
        <v>37</v>
      </c>
      <c r="K614" s="47" t="s">
        <v>48</v>
      </c>
      <c r="L614" s="47">
        <v>215413</v>
      </c>
      <c r="M614" s="47" t="s">
        <v>38</v>
      </c>
      <c r="N614" s="69">
        <v>55000</v>
      </c>
      <c r="O614" s="69">
        <v>55000</v>
      </c>
      <c r="P614" s="67">
        <v>0.5</v>
      </c>
      <c r="Q614" s="69">
        <v>110000</v>
      </c>
      <c r="R614" s="47" t="s">
        <v>37</v>
      </c>
      <c r="S614" s="47" t="s">
        <v>43</v>
      </c>
      <c r="T614" s="47" t="s">
        <v>43</v>
      </c>
      <c r="U614" s="69">
        <v>110000</v>
      </c>
      <c r="V614" s="47" t="s">
        <v>51</v>
      </c>
      <c r="W614" s="47" t="s">
        <v>43</v>
      </c>
      <c r="X614" s="47" t="s">
        <v>44</v>
      </c>
      <c r="Y614" s="67">
        <v>4.1399999999999999E-2</v>
      </c>
      <c r="Z614" s="47">
        <v>48</v>
      </c>
      <c r="AA614" s="47" t="s">
        <v>43</v>
      </c>
      <c r="AB614" s="47">
        <v>20</v>
      </c>
      <c r="AC614" s="47">
        <v>68</v>
      </c>
      <c r="AD614" s="47" t="s">
        <v>43</v>
      </c>
      <c r="AE614" s="47" t="s">
        <v>49</v>
      </c>
      <c r="AF614" s="47" t="s">
        <v>43</v>
      </c>
      <c r="AG614" s="47" t="s">
        <v>37</v>
      </c>
      <c r="AH614" s="47" t="s">
        <v>37</v>
      </c>
      <c r="AI614" s="47" t="s">
        <v>55</v>
      </c>
      <c r="AJ614" s="47" t="s">
        <v>43</v>
      </c>
      <c r="AK614" s="47" t="s">
        <v>43</v>
      </c>
      <c r="AL614" s="47" t="s">
        <v>45</v>
      </c>
      <c r="AM614" s="158">
        <v>23000</v>
      </c>
      <c r="AN614" s="47" t="s">
        <v>43</v>
      </c>
      <c r="AO614" s="163">
        <v>0</v>
      </c>
      <c r="AP614" s="158">
        <v>23000</v>
      </c>
      <c r="AQ614" s="47" t="s">
        <v>37</v>
      </c>
      <c r="AR614" s="47" t="s">
        <v>37</v>
      </c>
      <c r="AS614" s="49" t="s">
        <v>43</v>
      </c>
      <c r="AT614" s="47" t="s">
        <v>41</v>
      </c>
      <c r="AU614" s="47" t="s">
        <v>42</v>
      </c>
      <c r="AV614" s="73">
        <v>2</v>
      </c>
      <c r="AW614" s="47" t="s">
        <v>2808</v>
      </c>
      <c r="AX614" s="47">
        <v>1935</v>
      </c>
      <c r="AY614" s="47" t="s">
        <v>37</v>
      </c>
      <c r="AZ614" s="47" t="s">
        <v>43</v>
      </c>
      <c r="BA614" s="47" t="s">
        <v>2809</v>
      </c>
      <c r="BB614" s="47" t="s">
        <v>39</v>
      </c>
    </row>
    <row r="615" spans="1:54" s="14" customFormat="1" ht="72" x14ac:dyDescent="0.25">
      <c r="A615" s="73">
        <v>9001386159</v>
      </c>
      <c r="B615" s="47" t="s">
        <v>2908</v>
      </c>
      <c r="C615" s="144">
        <v>42552</v>
      </c>
      <c r="D615" s="47" t="s">
        <v>264</v>
      </c>
      <c r="E615" s="48" t="s">
        <v>48</v>
      </c>
      <c r="F615" s="48" t="s">
        <v>48</v>
      </c>
      <c r="G615" s="48" t="s">
        <v>2909</v>
      </c>
      <c r="H615" s="48" t="s">
        <v>89</v>
      </c>
      <c r="I615" s="47" t="s">
        <v>68</v>
      </c>
      <c r="J615" s="47" t="s">
        <v>37</v>
      </c>
      <c r="K615" s="47" t="s">
        <v>2910</v>
      </c>
      <c r="L615" s="47">
        <v>457420</v>
      </c>
      <c r="M615" s="47" t="s">
        <v>38</v>
      </c>
      <c r="N615" s="69">
        <v>260000</v>
      </c>
      <c r="O615" s="69">
        <v>261299</v>
      </c>
      <c r="P615" s="67">
        <v>0.81655929999999999</v>
      </c>
      <c r="Q615" s="69">
        <v>320000</v>
      </c>
      <c r="R615" s="47" t="s">
        <v>37</v>
      </c>
      <c r="S615" s="47" t="s">
        <v>43</v>
      </c>
      <c r="T615" s="47" t="s">
        <v>43</v>
      </c>
      <c r="U615" s="69">
        <v>320000</v>
      </c>
      <c r="V615" s="47" t="s">
        <v>51</v>
      </c>
      <c r="W615" s="162" t="s">
        <v>43</v>
      </c>
      <c r="X615" s="47" t="s">
        <v>44</v>
      </c>
      <c r="Y615" s="67">
        <v>4.8399999999999999E-2</v>
      </c>
      <c r="Z615" s="47">
        <v>52</v>
      </c>
      <c r="AA615" s="47">
        <v>50</v>
      </c>
      <c r="AB615" s="47">
        <v>18</v>
      </c>
      <c r="AC615" s="47">
        <v>70</v>
      </c>
      <c r="AD615" s="47">
        <v>68</v>
      </c>
      <c r="AE615" s="47" t="s">
        <v>49</v>
      </c>
      <c r="AF615" s="47" t="s">
        <v>49</v>
      </c>
      <c r="AG615" s="47" t="s">
        <v>37</v>
      </c>
      <c r="AH615" s="47" t="s">
        <v>37</v>
      </c>
      <c r="AI615" s="47" t="s">
        <v>40</v>
      </c>
      <c r="AJ615" s="47" t="s">
        <v>40</v>
      </c>
      <c r="AK615" s="47" t="s">
        <v>50</v>
      </c>
      <c r="AL615" s="47" t="s">
        <v>45</v>
      </c>
      <c r="AM615" s="158">
        <v>71000</v>
      </c>
      <c r="AN615" s="47" t="s">
        <v>45</v>
      </c>
      <c r="AO615" s="164">
        <v>19964</v>
      </c>
      <c r="AP615" s="158">
        <v>90964</v>
      </c>
      <c r="AQ615" s="47" t="s">
        <v>37</v>
      </c>
      <c r="AR615" s="47" t="s">
        <v>37</v>
      </c>
      <c r="AS615" s="49" t="s">
        <v>43</v>
      </c>
      <c r="AT615" s="47" t="s">
        <v>41</v>
      </c>
      <c r="AU615" s="47" t="s">
        <v>52</v>
      </c>
      <c r="AV615" s="73">
        <v>3</v>
      </c>
      <c r="AW615" s="47" t="s">
        <v>2911</v>
      </c>
      <c r="AX615" s="47">
        <v>1961</v>
      </c>
      <c r="AY615" s="47" t="s">
        <v>37</v>
      </c>
      <c r="AZ615" s="47" t="s">
        <v>43</v>
      </c>
      <c r="BA615" s="47" t="s">
        <v>2912</v>
      </c>
      <c r="BB615" s="47" t="s">
        <v>39</v>
      </c>
    </row>
    <row r="616" spans="1:54" s="14" customFormat="1" ht="48" x14ac:dyDescent="0.25">
      <c r="A616" s="73">
        <v>9001386214</v>
      </c>
      <c r="B616" s="47" t="s">
        <v>2957</v>
      </c>
      <c r="C616" s="144">
        <v>42552</v>
      </c>
      <c r="D616" s="47" t="s">
        <v>62</v>
      </c>
      <c r="E616" s="48" t="s">
        <v>48</v>
      </c>
      <c r="F616" s="48" t="s">
        <v>48</v>
      </c>
      <c r="G616" s="48" t="s">
        <v>48</v>
      </c>
      <c r="H616" s="48" t="s">
        <v>2958</v>
      </c>
      <c r="I616" s="47" t="s">
        <v>81</v>
      </c>
      <c r="J616" s="47" t="s">
        <v>37</v>
      </c>
      <c r="K616" s="47" t="s">
        <v>48</v>
      </c>
      <c r="L616" s="47">
        <v>531793</v>
      </c>
      <c r="M616" s="47" t="s">
        <v>38</v>
      </c>
      <c r="N616" s="69">
        <v>310250</v>
      </c>
      <c r="O616" s="69">
        <v>311549</v>
      </c>
      <c r="P616" s="67">
        <v>0.85355890000000001</v>
      </c>
      <c r="Q616" s="69">
        <v>365000</v>
      </c>
      <c r="R616" s="47" t="s">
        <v>37</v>
      </c>
      <c r="S616" s="47" t="s">
        <v>43</v>
      </c>
      <c r="T616" s="47" t="s">
        <v>43</v>
      </c>
      <c r="U616" s="69">
        <v>370000</v>
      </c>
      <c r="V616" s="47" t="s">
        <v>51</v>
      </c>
      <c r="W616" s="162" t="s">
        <v>43</v>
      </c>
      <c r="X616" s="47" t="s">
        <v>44</v>
      </c>
      <c r="Y616" s="67">
        <v>4.8399999999999999E-2</v>
      </c>
      <c r="Z616" s="47">
        <v>29</v>
      </c>
      <c r="AA616" s="47" t="s">
        <v>43</v>
      </c>
      <c r="AB616" s="47">
        <v>35</v>
      </c>
      <c r="AC616" s="47">
        <v>64</v>
      </c>
      <c r="AD616" s="47" t="s">
        <v>43</v>
      </c>
      <c r="AE616" s="47" t="s">
        <v>60</v>
      </c>
      <c r="AF616" s="47" t="s">
        <v>43</v>
      </c>
      <c r="AG616" s="47" t="s">
        <v>37</v>
      </c>
      <c r="AH616" s="47" t="s">
        <v>39</v>
      </c>
      <c r="AI616" s="47" t="s">
        <v>55</v>
      </c>
      <c r="AJ616" s="47" t="s">
        <v>43</v>
      </c>
      <c r="AK616" s="47" t="s">
        <v>43</v>
      </c>
      <c r="AL616" s="47" t="s">
        <v>65</v>
      </c>
      <c r="AM616" s="158">
        <v>101885</v>
      </c>
      <c r="AN616" s="47" t="s">
        <v>43</v>
      </c>
      <c r="AO616" s="163">
        <v>0</v>
      </c>
      <c r="AP616" s="158">
        <v>101885</v>
      </c>
      <c r="AQ616" s="47" t="s">
        <v>37</v>
      </c>
      <c r="AR616" s="47" t="s">
        <v>37</v>
      </c>
      <c r="AS616" s="49" t="s">
        <v>43</v>
      </c>
      <c r="AT616" s="47" t="s">
        <v>41</v>
      </c>
      <c r="AU616" s="47" t="s">
        <v>52</v>
      </c>
      <c r="AV616" s="73">
        <v>3</v>
      </c>
      <c r="AW616" s="47" t="s">
        <v>2959</v>
      </c>
      <c r="AX616" s="47">
        <v>1985</v>
      </c>
      <c r="AY616" s="47" t="s">
        <v>37</v>
      </c>
      <c r="AZ616" s="47" t="s">
        <v>43</v>
      </c>
      <c r="BA616" s="47" t="s">
        <v>2960</v>
      </c>
      <c r="BB616" s="47" t="s">
        <v>39</v>
      </c>
    </row>
    <row r="617" spans="1:54" s="14" customFormat="1" ht="192" x14ac:dyDescent="0.25">
      <c r="A617" s="73">
        <v>9001386272</v>
      </c>
      <c r="B617" s="47" t="s">
        <v>2902</v>
      </c>
      <c r="C617" s="144">
        <v>42552</v>
      </c>
      <c r="D617" s="47" t="s">
        <v>73</v>
      </c>
      <c r="E617" s="48" t="s">
        <v>48</v>
      </c>
      <c r="F617" s="48" t="s">
        <v>2903</v>
      </c>
      <c r="G617" s="48" t="s">
        <v>48</v>
      </c>
      <c r="H617" s="48" t="s">
        <v>2904</v>
      </c>
      <c r="I617" s="47" t="s">
        <v>71</v>
      </c>
      <c r="J617" s="47" t="s">
        <v>37</v>
      </c>
      <c r="K617" s="47" t="s">
        <v>2905</v>
      </c>
      <c r="L617" s="47">
        <v>186855</v>
      </c>
      <c r="M617" s="47" t="s">
        <v>57</v>
      </c>
      <c r="N617" s="69">
        <v>275000</v>
      </c>
      <c r="O617" s="69">
        <v>275999</v>
      </c>
      <c r="P617" s="67">
        <v>0.79999710000000002</v>
      </c>
      <c r="Q617" s="69">
        <v>345000</v>
      </c>
      <c r="R617" s="47" t="s">
        <v>37</v>
      </c>
      <c r="S617" s="47" t="s">
        <v>43</v>
      </c>
      <c r="T617" s="47" t="s">
        <v>43</v>
      </c>
      <c r="U617" s="49" t="s">
        <v>43</v>
      </c>
      <c r="V617" s="47" t="s">
        <v>43</v>
      </c>
      <c r="W617" s="162" t="s">
        <v>43</v>
      </c>
      <c r="X617" s="47" t="s">
        <v>44</v>
      </c>
      <c r="Y617" s="67">
        <v>4.2900000000000001E-2</v>
      </c>
      <c r="Z617" s="47">
        <v>54</v>
      </c>
      <c r="AA617" s="47">
        <v>58</v>
      </c>
      <c r="AB617" s="47">
        <v>12</v>
      </c>
      <c r="AC617" s="47">
        <v>66</v>
      </c>
      <c r="AD617" s="47">
        <v>70</v>
      </c>
      <c r="AE617" s="47" t="s">
        <v>53</v>
      </c>
      <c r="AF617" s="47" t="s">
        <v>53</v>
      </c>
      <c r="AG617" s="47" t="s">
        <v>37</v>
      </c>
      <c r="AH617" s="47" t="s">
        <v>43</v>
      </c>
      <c r="AI617" s="47" t="s">
        <v>40</v>
      </c>
      <c r="AJ617" s="47" t="s">
        <v>40</v>
      </c>
      <c r="AK617" s="47" t="s">
        <v>50</v>
      </c>
      <c r="AL617" s="47" t="s">
        <v>65</v>
      </c>
      <c r="AM617" s="158">
        <v>101473</v>
      </c>
      <c r="AN617" s="47" t="s">
        <v>65</v>
      </c>
      <c r="AO617" s="164">
        <v>73696</v>
      </c>
      <c r="AP617" s="158">
        <v>175169</v>
      </c>
      <c r="AQ617" s="47" t="s">
        <v>37</v>
      </c>
      <c r="AR617" s="47" t="s">
        <v>37</v>
      </c>
      <c r="AS617" s="69">
        <v>66029</v>
      </c>
      <c r="AT617" s="47" t="s">
        <v>69</v>
      </c>
      <c r="AU617" s="47" t="s">
        <v>58</v>
      </c>
      <c r="AV617" s="73">
        <v>4</v>
      </c>
      <c r="AW617" s="47" t="s">
        <v>2906</v>
      </c>
      <c r="AX617" s="47">
        <v>1955</v>
      </c>
      <c r="AY617" s="47" t="s">
        <v>37</v>
      </c>
      <c r="AZ617" s="47" t="s">
        <v>43</v>
      </c>
      <c r="BA617" s="47" t="s">
        <v>2907</v>
      </c>
      <c r="BB617" s="47" t="s">
        <v>39</v>
      </c>
    </row>
    <row r="618" spans="1:54" s="14" customFormat="1" ht="156" x14ac:dyDescent="0.25">
      <c r="A618" s="73">
        <v>9001386280</v>
      </c>
      <c r="B618" s="47" t="s">
        <v>2924</v>
      </c>
      <c r="C618" s="144">
        <v>42552</v>
      </c>
      <c r="D618" s="47" t="s">
        <v>264</v>
      </c>
      <c r="E618" s="48" t="s">
        <v>48</v>
      </c>
      <c r="F618" s="48" t="s">
        <v>48</v>
      </c>
      <c r="G618" s="48" t="s">
        <v>2925</v>
      </c>
      <c r="H618" s="48" t="s">
        <v>89</v>
      </c>
      <c r="I618" s="47" t="s">
        <v>700</v>
      </c>
      <c r="J618" s="47" t="s">
        <v>37</v>
      </c>
      <c r="K618" s="47" t="s">
        <v>2926</v>
      </c>
      <c r="L618" s="47">
        <v>478215</v>
      </c>
      <c r="M618" s="47" t="s">
        <v>57</v>
      </c>
      <c r="N618" s="69">
        <v>136000</v>
      </c>
      <c r="O618" s="69">
        <v>136000</v>
      </c>
      <c r="P618" s="67">
        <v>0.85</v>
      </c>
      <c r="Q618" s="69">
        <v>160000</v>
      </c>
      <c r="R618" s="47" t="s">
        <v>37</v>
      </c>
      <c r="S618" s="47" t="s">
        <v>43</v>
      </c>
      <c r="T618" s="47" t="s">
        <v>43</v>
      </c>
      <c r="U618" s="49" t="s">
        <v>43</v>
      </c>
      <c r="V618" s="47" t="s">
        <v>43</v>
      </c>
      <c r="W618" s="162" t="s">
        <v>43</v>
      </c>
      <c r="X618" s="47" t="s">
        <v>44</v>
      </c>
      <c r="Y618" s="67">
        <v>5.2400000000000002E-2</v>
      </c>
      <c r="Z618" s="47">
        <v>47</v>
      </c>
      <c r="AA618" s="47">
        <v>46</v>
      </c>
      <c r="AB618" s="47">
        <v>20</v>
      </c>
      <c r="AC618" s="47">
        <v>67</v>
      </c>
      <c r="AD618" s="47">
        <v>66</v>
      </c>
      <c r="AE618" s="47" t="s">
        <v>53</v>
      </c>
      <c r="AF618" s="47" t="s">
        <v>53</v>
      </c>
      <c r="AG618" s="47" t="s">
        <v>37</v>
      </c>
      <c r="AH618" s="47" t="s">
        <v>43</v>
      </c>
      <c r="AI618" s="47" t="s">
        <v>40</v>
      </c>
      <c r="AJ618" s="47" t="s">
        <v>40</v>
      </c>
      <c r="AK618" s="47" t="s">
        <v>50</v>
      </c>
      <c r="AL618" s="47" t="s">
        <v>45</v>
      </c>
      <c r="AM618" s="158">
        <v>35000</v>
      </c>
      <c r="AN618" s="47" t="s">
        <v>45</v>
      </c>
      <c r="AO618" s="164">
        <v>38000</v>
      </c>
      <c r="AP618" s="158">
        <v>73000</v>
      </c>
      <c r="AQ618" s="47" t="s">
        <v>37</v>
      </c>
      <c r="AR618" s="47" t="s">
        <v>37</v>
      </c>
      <c r="AS618" s="49">
        <v>0</v>
      </c>
      <c r="AT618" s="47" t="s">
        <v>41</v>
      </c>
      <c r="AU618" s="47" t="s">
        <v>42</v>
      </c>
      <c r="AV618" s="73">
        <v>3</v>
      </c>
      <c r="AW618" s="47" t="s">
        <v>2927</v>
      </c>
      <c r="AX618" s="47">
        <v>2007</v>
      </c>
      <c r="AY618" s="47" t="s">
        <v>37</v>
      </c>
      <c r="AZ618" s="47" t="s">
        <v>43</v>
      </c>
      <c r="BA618" s="47" t="s">
        <v>2928</v>
      </c>
      <c r="BB618" s="47" t="s">
        <v>39</v>
      </c>
    </row>
    <row r="619" spans="1:54" s="14" customFormat="1" ht="36" x14ac:dyDescent="0.25">
      <c r="A619" s="73">
        <v>9001386384</v>
      </c>
      <c r="B619" s="47" t="s">
        <v>2969</v>
      </c>
      <c r="C619" s="144">
        <v>42552</v>
      </c>
      <c r="D619" s="47" t="s">
        <v>264</v>
      </c>
      <c r="E619" s="48" t="s">
        <v>48</v>
      </c>
      <c r="F619" s="48" t="s">
        <v>48</v>
      </c>
      <c r="G619" s="48" t="s">
        <v>2970</v>
      </c>
      <c r="H619" s="48" t="s">
        <v>2971</v>
      </c>
      <c r="I619" s="47" t="s">
        <v>832</v>
      </c>
      <c r="J619" s="47" t="s">
        <v>37</v>
      </c>
      <c r="K619" s="47" t="s">
        <v>2972</v>
      </c>
      <c r="L619" s="47">
        <v>535793</v>
      </c>
      <c r="M619" s="47" t="s">
        <v>57</v>
      </c>
      <c r="N619" s="69">
        <v>51000</v>
      </c>
      <c r="O619" s="69">
        <v>51000</v>
      </c>
      <c r="P619" s="67">
        <v>0.19615379999999999</v>
      </c>
      <c r="Q619" s="69">
        <v>260000</v>
      </c>
      <c r="R619" s="47" t="s">
        <v>37</v>
      </c>
      <c r="S619" s="47" t="s">
        <v>43</v>
      </c>
      <c r="T619" s="47" t="s">
        <v>43</v>
      </c>
      <c r="U619" s="49" t="s">
        <v>43</v>
      </c>
      <c r="V619" s="47" t="s">
        <v>43</v>
      </c>
      <c r="W619" s="162" t="s">
        <v>43</v>
      </c>
      <c r="X619" s="47" t="s">
        <v>44</v>
      </c>
      <c r="Y619" s="67">
        <v>4.1399999999999999E-2</v>
      </c>
      <c r="Z619" s="47">
        <v>46</v>
      </c>
      <c r="AA619" s="47">
        <v>38</v>
      </c>
      <c r="AB619" s="47">
        <v>10</v>
      </c>
      <c r="AC619" s="47">
        <v>56</v>
      </c>
      <c r="AD619" s="47">
        <v>48</v>
      </c>
      <c r="AE619" s="47" t="s">
        <v>53</v>
      </c>
      <c r="AF619" s="47" t="s">
        <v>53</v>
      </c>
      <c r="AG619" s="47" t="s">
        <v>37</v>
      </c>
      <c r="AH619" s="47" t="s">
        <v>43</v>
      </c>
      <c r="AI619" s="47" t="s">
        <v>40</v>
      </c>
      <c r="AJ619" s="47" t="s">
        <v>40</v>
      </c>
      <c r="AK619" s="47" t="s">
        <v>50</v>
      </c>
      <c r="AL619" s="47" t="s">
        <v>45</v>
      </c>
      <c r="AM619" s="158">
        <v>31200</v>
      </c>
      <c r="AN619" s="47" t="s">
        <v>45</v>
      </c>
      <c r="AO619" s="164">
        <v>18684.96</v>
      </c>
      <c r="AP619" s="158">
        <v>49884.959999999999</v>
      </c>
      <c r="AQ619" s="47" t="s">
        <v>37</v>
      </c>
      <c r="AR619" s="47" t="s">
        <v>37</v>
      </c>
      <c r="AS619" s="49">
        <v>0</v>
      </c>
      <c r="AT619" s="47" t="s">
        <v>69</v>
      </c>
      <c r="AU619" s="47" t="s">
        <v>52</v>
      </c>
      <c r="AV619" s="73">
        <v>3</v>
      </c>
      <c r="AW619" s="47" t="s">
        <v>2973</v>
      </c>
      <c r="AX619" s="47">
        <v>1935</v>
      </c>
      <c r="AY619" s="47" t="s">
        <v>37</v>
      </c>
      <c r="AZ619" s="47" t="s">
        <v>43</v>
      </c>
      <c r="BA619" s="47" t="s">
        <v>2974</v>
      </c>
      <c r="BB619" s="47" t="s">
        <v>39</v>
      </c>
    </row>
    <row r="620" spans="1:54" s="14" customFormat="1" ht="72" x14ac:dyDescent="0.25">
      <c r="A620" s="73">
        <v>9001386459</v>
      </c>
      <c r="B620" s="47" t="s">
        <v>3148</v>
      </c>
      <c r="C620" s="144">
        <v>42552</v>
      </c>
      <c r="D620" s="47" t="s">
        <v>73</v>
      </c>
      <c r="E620" s="48" t="s">
        <v>48</v>
      </c>
      <c r="F620" s="48" t="s">
        <v>2311</v>
      </c>
      <c r="G620" s="48" t="s">
        <v>3149</v>
      </c>
      <c r="H620" s="48" t="s">
        <v>3150</v>
      </c>
      <c r="I620" s="47" t="s">
        <v>68</v>
      </c>
      <c r="J620" s="47" t="s">
        <v>37</v>
      </c>
      <c r="K620" s="47" t="s">
        <v>3151</v>
      </c>
      <c r="L620" s="47">
        <v>556587</v>
      </c>
      <c r="M620" s="47" t="s">
        <v>38</v>
      </c>
      <c r="N620" s="69">
        <v>246495</v>
      </c>
      <c r="O620" s="69">
        <v>247794</v>
      </c>
      <c r="P620" s="67">
        <v>0.85447680000000004</v>
      </c>
      <c r="Q620" s="69">
        <v>289995</v>
      </c>
      <c r="R620" s="47" t="s">
        <v>37</v>
      </c>
      <c r="S620" s="47" t="s">
        <v>43</v>
      </c>
      <c r="T620" s="47" t="s">
        <v>43</v>
      </c>
      <c r="U620" s="69">
        <v>289995</v>
      </c>
      <c r="V620" s="47" t="s">
        <v>51</v>
      </c>
      <c r="W620" s="162" t="s">
        <v>43</v>
      </c>
      <c r="X620" s="47" t="s">
        <v>44</v>
      </c>
      <c r="Y620" s="67">
        <v>4.8399999999999999E-2</v>
      </c>
      <c r="Z620" s="47">
        <v>44</v>
      </c>
      <c r="AA620" s="47">
        <v>29</v>
      </c>
      <c r="AB620" s="47">
        <v>25</v>
      </c>
      <c r="AC620" s="47">
        <v>69</v>
      </c>
      <c r="AD620" s="47">
        <v>54</v>
      </c>
      <c r="AE620" s="47" t="s">
        <v>49</v>
      </c>
      <c r="AF620" s="47" t="s">
        <v>49</v>
      </c>
      <c r="AG620" s="47" t="s">
        <v>37</v>
      </c>
      <c r="AH620" s="47" t="s">
        <v>39</v>
      </c>
      <c r="AI620" s="47" t="s">
        <v>64</v>
      </c>
      <c r="AJ620" s="47" t="s">
        <v>55</v>
      </c>
      <c r="AK620" s="47" t="s">
        <v>164</v>
      </c>
      <c r="AL620" s="47" t="s">
        <v>65</v>
      </c>
      <c r="AM620" s="158">
        <v>39487</v>
      </c>
      <c r="AN620" s="47" t="s">
        <v>65</v>
      </c>
      <c r="AO620" s="164">
        <v>39487</v>
      </c>
      <c r="AP620" s="158">
        <v>78974</v>
      </c>
      <c r="AQ620" s="47" t="s">
        <v>37</v>
      </c>
      <c r="AR620" s="47" t="s">
        <v>37</v>
      </c>
      <c r="AS620" s="49" t="s">
        <v>43</v>
      </c>
      <c r="AT620" s="47" t="s">
        <v>41</v>
      </c>
      <c r="AU620" s="47" t="s">
        <v>58</v>
      </c>
      <c r="AV620" s="73">
        <v>4</v>
      </c>
      <c r="AW620" s="47" t="s">
        <v>3152</v>
      </c>
      <c r="AX620" s="47">
        <v>2016</v>
      </c>
      <c r="AY620" s="47" t="s">
        <v>37</v>
      </c>
      <c r="AZ620" s="47" t="s">
        <v>43</v>
      </c>
      <c r="BA620" s="47" t="s">
        <v>320</v>
      </c>
      <c r="BB620" s="47" t="s">
        <v>39</v>
      </c>
    </row>
    <row r="621" spans="1:54" s="14" customFormat="1" ht="120" x14ac:dyDescent="0.25">
      <c r="A621" s="73">
        <v>9001386498</v>
      </c>
      <c r="B621" s="47" t="s">
        <v>3119</v>
      </c>
      <c r="C621" s="144">
        <v>42552</v>
      </c>
      <c r="D621" s="47" t="s">
        <v>264</v>
      </c>
      <c r="E621" s="48" t="s">
        <v>48</v>
      </c>
      <c r="F621" s="48" t="s">
        <v>48</v>
      </c>
      <c r="G621" s="48" t="s">
        <v>3120</v>
      </c>
      <c r="H621" s="48" t="s">
        <v>3121</v>
      </c>
      <c r="I621" s="47" t="s">
        <v>647</v>
      </c>
      <c r="J621" s="47" t="s">
        <v>37</v>
      </c>
      <c r="K621" s="47" t="s">
        <v>3122</v>
      </c>
      <c r="L621" s="47">
        <v>303119</v>
      </c>
      <c r="M621" s="47" t="s">
        <v>38</v>
      </c>
      <c r="N621" s="69">
        <v>201450</v>
      </c>
      <c r="O621" s="69">
        <v>202749</v>
      </c>
      <c r="P621" s="67">
        <v>0.85548100000000005</v>
      </c>
      <c r="Q621" s="69">
        <v>237000</v>
      </c>
      <c r="R621" s="47" t="s">
        <v>37</v>
      </c>
      <c r="S621" s="47" t="s">
        <v>43</v>
      </c>
      <c r="T621" s="47" t="s">
        <v>43</v>
      </c>
      <c r="U621" s="69">
        <v>237000</v>
      </c>
      <c r="V621" s="47" t="s">
        <v>82</v>
      </c>
      <c r="W621" s="161">
        <v>35550</v>
      </c>
      <c r="X621" s="47" t="s">
        <v>44</v>
      </c>
      <c r="Y621" s="67">
        <v>4.8399999999999999E-2</v>
      </c>
      <c r="Z621" s="47">
        <v>39</v>
      </c>
      <c r="AA621" s="47">
        <v>35</v>
      </c>
      <c r="AB621" s="47">
        <v>24</v>
      </c>
      <c r="AC621" s="47">
        <v>63</v>
      </c>
      <c r="AD621" s="47">
        <v>59</v>
      </c>
      <c r="AE621" s="47" t="s">
        <v>49</v>
      </c>
      <c r="AF621" s="47" t="s">
        <v>49</v>
      </c>
      <c r="AG621" s="47" t="s">
        <v>37</v>
      </c>
      <c r="AH621" s="47" t="s">
        <v>39</v>
      </c>
      <c r="AI621" s="47" t="s">
        <v>40</v>
      </c>
      <c r="AJ621" s="47" t="s">
        <v>40</v>
      </c>
      <c r="AK621" s="47" t="s">
        <v>50</v>
      </c>
      <c r="AL621" s="47" t="s">
        <v>65</v>
      </c>
      <c r="AM621" s="158">
        <v>39546</v>
      </c>
      <c r="AN621" s="47" t="s">
        <v>45</v>
      </c>
      <c r="AO621" s="164">
        <v>14643</v>
      </c>
      <c r="AP621" s="158">
        <v>54189</v>
      </c>
      <c r="AQ621" s="47" t="s">
        <v>37</v>
      </c>
      <c r="AR621" s="47" t="s">
        <v>37</v>
      </c>
      <c r="AS621" s="49" t="s">
        <v>43</v>
      </c>
      <c r="AT621" s="47" t="s">
        <v>41</v>
      </c>
      <c r="AU621" s="47" t="s">
        <v>52</v>
      </c>
      <c r="AV621" s="73">
        <v>3</v>
      </c>
      <c r="AW621" s="47" t="s">
        <v>3123</v>
      </c>
      <c r="AX621" s="47">
        <v>1970</v>
      </c>
      <c r="AY621" s="47" t="s">
        <v>37</v>
      </c>
      <c r="AZ621" s="47" t="s">
        <v>43</v>
      </c>
      <c r="BA621" s="47" t="s">
        <v>3124</v>
      </c>
      <c r="BB621" s="47" t="s">
        <v>39</v>
      </c>
    </row>
    <row r="622" spans="1:54" s="14" customFormat="1" ht="192" x14ac:dyDescent="0.25">
      <c r="A622" s="73">
        <v>9001386809</v>
      </c>
      <c r="B622" s="47" t="s">
        <v>3097</v>
      </c>
      <c r="C622" s="144">
        <v>42552</v>
      </c>
      <c r="D622" s="47" t="s">
        <v>62</v>
      </c>
      <c r="E622" s="48" t="s">
        <v>48</v>
      </c>
      <c r="F622" s="48" t="s">
        <v>48</v>
      </c>
      <c r="G622" s="48" t="s">
        <v>48</v>
      </c>
      <c r="H622" s="48" t="s">
        <v>89</v>
      </c>
      <c r="I622" s="47" t="s">
        <v>94</v>
      </c>
      <c r="J622" s="47" t="s">
        <v>37</v>
      </c>
      <c r="K622" s="47" t="s">
        <v>3098</v>
      </c>
      <c r="L622" s="47">
        <v>300025</v>
      </c>
      <c r="M622" s="47" t="s">
        <v>38</v>
      </c>
      <c r="N622" s="69">
        <v>72194</v>
      </c>
      <c r="O622" s="69">
        <v>72194</v>
      </c>
      <c r="P622" s="67">
        <v>0.84934109999999996</v>
      </c>
      <c r="Q622" s="69">
        <v>85000</v>
      </c>
      <c r="R622" s="47" t="s">
        <v>37</v>
      </c>
      <c r="S622" s="47" t="s">
        <v>43</v>
      </c>
      <c r="T622" s="47" t="s">
        <v>43</v>
      </c>
      <c r="U622" s="69">
        <v>85000</v>
      </c>
      <c r="V622" s="47" t="s">
        <v>51</v>
      </c>
      <c r="W622" s="162" t="s">
        <v>43</v>
      </c>
      <c r="X622" s="47" t="s">
        <v>44</v>
      </c>
      <c r="Y622" s="67">
        <v>5.2400000000000002E-2</v>
      </c>
      <c r="Z622" s="47">
        <v>29</v>
      </c>
      <c r="AA622" s="47" t="s">
        <v>43</v>
      </c>
      <c r="AB622" s="47">
        <v>25</v>
      </c>
      <c r="AC622" s="47">
        <v>54</v>
      </c>
      <c r="AD622" s="47" t="s">
        <v>43</v>
      </c>
      <c r="AE622" s="47" t="s">
        <v>49</v>
      </c>
      <c r="AF622" s="47" t="s">
        <v>43</v>
      </c>
      <c r="AG622" s="47" t="s">
        <v>37</v>
      </c>
      <c r="AH622" s="47" t="s">
        <v>39</v>
      </c>
      <c r="AI622" s="47" t="s">
        <v>55</v>
      </c>
      <c r="AJ622" s="47" t="s">
        <v>43</v>
      </c>
      <c r="AK622" s="47" t="s">
        <v>43</v>
      </c>
      <c r="AL622" s="47" t="s">
        <v>45</v>
      </c>
      <c r="AM622" s="158">
        <v>24896</v>
      </c>
      <c r="AN622" s="47" t="s">
        <v>43</v>
      </c>
      <c r="AO622" s="163">
        <v>0</v>
      </c>
      <c r="AP622" s="158">
        <v>24896</v>
      </c>
      <c r="AQ622" s="47" t="s">
        <v>39</v>
      </c>
      <c r="AR622" s="47" t="s">
        <v>37</v>
      </c>
      <c r="AS622" s="49" t="s">
        <v>43</v>
      </c>
      <c r="AT622" s="47" t="s">
        <v>41</v>
      </c>
      <c r="AU622" s="47" t="s">
        <v>52</v>
      </c>
      <c r="AV622" s="73">
        <v>3</v>
      </c>
      <c r="AW622" s="47" t="s">
        <v>3099</v>
      </c>
      <c r="AX622" s="47">
        <v>1935</v>
      </c>
      <c r="AY622" s="47" t="s">
        <v>37</v>
      </c>
      <c r="AZ622" s="47" t="s">
        <v>43</v>
      </c>
      <c r="BA622" s="47" t="s">
        <v>3100</v>
      </c>
      <c r="BB622" s="47" t="s">
        <v>39</v>
      </c>
    </row>
    <row r="623" spans="1:54" s="14" customFormat="1" ht="36" x14ac:dyDescent="0.25">
      <c r="A623" s="73">
        <v>9001387158</v>
      </c>
      <c r="B623" s="47" t="s">
        <v>2830</v>
      </c>
      <c r="C623" s="144">
        <v>42552</v>
      </c>
      <c r="D623" s="47" t="s">
        <v>62</v>
      </c>
      <c r="E623" s="48" t="s">
        <v>48</v>
      </c>
      <c r="F623" s="48" t="s">
        <v>48</v>
      </c>
      <c r="G623" s="48" t="s">
        <v>48</v>
      </c>
      <c r="H623" s="48" t="s">
        <v>48</v>
      </c>
      <c r="I623" s="47" t="s">
        <v>81</v>
      </c>
      <c r="J623" s="47" t="s">
        <v>37</v>
      </c>
      <c r="K623" s="47" t="s">
        <v>2831</v>
      </c>
      <c r="L623" s="47">
        <v>409176</v>
      </c>
      <c r="M623" s="47" t="s">
        <v>57</v>
      </c>
      <c r="N623" s="69">
        <v>149183</v>
      </c>
      <c r="O623" s="69">
        <v>149183</v>
      </c>
      <c r="P623" s="67">
        <v>0.74591499999999999</v>
      </c>
      <c r="Q623" s="69">
        <v>200000</v>
      </c>
      <c r="R623" s="47" t="s">
        <v>37</v>
      </c>
      <c r="S623" s="47" t="s">
        <v>43</v>
      </c>
      <c r="T623" s="47" t="s">
        <v>43</v>
      </c>
      <c r="U623" s="49" t="s">
        <v>43</v>
      </c>
      <c r="V623" s="47" t="s">
        <v>43</v>
      </c>
      <c r="W623" s="162" t="s">
        <v>43</v>
      </c>
      <c r="X623" s="47" t="s">
        <v>44</v>
      </c>
      <c r="Y623" s="67">
        <v>3.7900000000000003E-2</v>
      </c>
      <c r="Z623" s="47">
        <v>36</v>
      </c>
      <c r="AA623" s="47">
        <v>32</v>
      </c>
      <c r="AB623" s="47">
        <v>33</v>
      </c>
      <c r="AC623" s="47">
        <v>69</v>
      </c>
      <c r="AD623" s="47">
        <v>65</v>
      </c>
      <c r="AE623" s="47" t="s">
        <v>53</v>
      </c>
      <c r="AF623" s="47" t="s">
        <v>54</v>
      </c>
      <c r="AG623" s="47" t="s">
        <v>37</v>
      </c>
      <c r="AH623" s="47" t="s">
        <v>43</v>
      </c>
      <c r="AI623" s="47" t="s">
        <v>61</v>
      </c>
      <c r="AJ623" s="47" t="s">
        <v>61</v>
      </c>
      <c r="AK623" s="47" t="s">
        <v>50</v>
      </c>
      <c r="AL623" s="47" t="s">
        <v>65</v>
      </c>
      <c r="AM623" s="158">
        <v>17342</v>
      </c>
      <c r="AN623" s="47" t="s">
        <v>45</v>
      </c>
      <c r="AO623" s="163">
        <v>24999</v>
      </c>
      <c r="AP623" s="160">
        <v>42341</v>
      </c>
      <c r="AQ623" s="47" t="s">
        <v>37</v>
      </c>
      <c r="AR623" s="47" t="s">
        <v>37</v>
      </c>
      <c r="AS623" s="69">
        <v>800</v>
      </c>
      <c r="AT623" s="47" t="s">
        <v>69</v>
      </c>
      <c r="AU623" s="47" t="s">
        <v>58</v>
      </c>
      <c r="AV623" s="73">
        <v>3</v>
      </c>
      <c r="AW623" s="47" t="s">
        <v>2832</v>
      </c>
      <c r="AX623" s="47">
        <v>1954</v>
      </c>
      <c r="AY623" s="47" t="s">
        <v>37</v>
      </c>
      <c r="AZ623" s="47" t="s">
        <v>43</v>
      </c>
      <c r="BA623" s="47" t="s">
        <v>2833</v>
      </c>
      <c r="BB623" s="47" t="s">
        <v>39</v>
      </c>
    </row>
    <row r="624" spans="1:54" s="14" customFormat="1" ht="36" x14ac:dyDescent="0.25">
      <c r="A624" s="73">
        <v>9001387182</v>
      </c>
      <c r="B624" s="47" t="s">
        <v>2859</v>
      </c>
      <c r="C624" s="144">
        <v>42552</v>
      </c>
      <c r="D624" s="47" t="s">
        <v>62</v>
      </c>
      <c r="E624" s="48" t="s">
        <v>48</v>
      </c>
      <c r="F624" s="48" t="s">
        <v>48</v>
      </c>
      <c r="G624" s="48" t="s">
        <v>48</v>
      </c>
      <c r="H624" s="48" t="s">
        <v>89</v>
      </c>
      <c r="I624" s="47" t="s">
        <v>191</v>
      </c>
      <c r="J624" s="47" t="s">
        <v>37</v>
      </c>
      <c r="K624" s="47" t="s">
        <v>48</v>
      </c>
      <c r="L624" s="47">
        <v>476746</v>
      </c>
      <c r="M624" s="47" t="s">
        <v>57</v>
      </c>
      <c r="N624" s="69">
        <v>126200</v>
      </c>
      <c r="O624" s="69">
        <v>126200</v>
      </c>
      <c r="P624" s="67">
        <v>0.70111109999999999</v>
      </c>
      <c r="Q624" s="69">
        <v>180000</v>
      </c>
      <c r="R624" s="47" t="s">
        <v>37</v>
      </c>
      <c r="S624" s="47" t="s">
        <v>43</v>
      </c>
      <c r="T624" s="47" t="s">
        <v>43</v>
      </c>
      <c r="U624" s="49" t="s">
        <v>43</v>
      </c>
      <c r="V624" s="47" t="s">
        <v>43</v>
      </c>
      <c r="W624" s="162" t="s">
        <v>43</v>
      </c>
      <c r="X624" s="47" t="s">
        <v>44</v>
      </c>
      <c r="Y624" s="67">
        <v>4.24E-2</v>
      </c>
      <c r="Z624" s="47">
        <v>31</v>
      </c>
      <c r="AA624" s="47">
        <v>29</v>
      </c>
      <c r="AB624" s="47">
        <v>27</v>
      </c>
      <c r="AC624" s="47">
        <v>58</v>
      </c>
      <c r="AD624" s="47">
        <v>56</v>
      </c>
      <c r="AE624" s="47" t="s">
        <v>53</v>
      </c>
      <c r="AF624" s="47" t="s">
        <v>53</v>
      </c>
      <c r="AG624" s="47" t="s">
        <v>37</v>
      </c>
      <c r="AH624" s="47" t="s">
        <v>43</v>
      </c>
      <c r="AI624" s="47" t="s">
        <v>55</v>
      </c>
      <c r="AJ624" s="47" t="s">
        <v>55</v>
      </c>
      <c r="AK624" s="47" t="s">
        <v>164</v>
      </c>
      <c r="AL624" s="47" t="s">
        <v>45</v>
      </c>
      <c r="AM624" s="158">
        <v>23500</v>
      </c>
      <c r="AN624" s="47" t="s">
        <v>45</v>
      </c>
      <c r="AO624" s="164">
        <v>16232</v>
      </c>
      <c r="AP624" s="158">
        <v>39732</v>
      </c>
      <c r="AQ624" s="47" t="s">
        <v>37</v>
      </c>
      <c r="AR624" s="47" t="s">
        <v>37</v>
      </c>
      <c r="AS624" s="69">
        <v>12500</v>
      </c>
      <c r="AT624" s="47" t="s">
        <v>41</v>
      </c>
      <c r="AU624" s="47" t="s">
        <v>42</v>
      </c>
      <c r="AV624" s="73">
        <v>2</v>
      </c>
      <c r="AW624" s="47" t="s">
        <v>2860</v>
      </c>
      <c r="AX624" s="47">
        <v>1890</v>
      </c>
      <c r="AY624" s="47" t="s">
        <v>37</v>
      </c>
      <c r="AZ624" s="47" t="s">
        <v>43</v>
      </c>
      <c r="BA624" s="47" t="s">
        <v>2861</v>
      </c>
      <c r="BB624" s="47" t="s">
        <v>39</v>
      </c>
    </row>
    <row r="625" spans="1:54" s="14" customFormat="1" ht="36" x14ac:dyDescent="0.25">
      <c r="A625" s="73">
        <v>9001387280</v>
      </c>
      <c r="B625" s="47" t="s">
        <v>3028</v>
      </c>
      <c r="C625" s="144">
        <v>42552</v>
      </c>
      <c r="D625" s="47" t="s">
        <v>264</v>
      </c>
      <c r="E625" s="48" t="s">
        <v>48</v>
      </c>
      <c r="F625" s="48" t="s">
        <v>48</v>
      </c>
      <c r="G625" s="48" t="s">
        <v>3029</v>
      </c>
      <c r="H625" s="48" t="s">
        <v>89</v>
      </c>
      <c r="I625" s="47" t="s">
        <v>81</v>
      </c>
      <c r="J625" s="47" t="s">
        <v>37</v>
      </c>
      <c r="K625" s="47" t="s">
        <v>3030</v>
      </c>
      <c r="L625" s="47">
        <v>651373</v>
      </c>
      <c r="M625" s="47" t="s">
        <v>38</v>
      </c>
      <c r="N625" s="69">
        <v>400000</v>
      </c>
      <c r="O625" s="69">
        <v>400000</v>
      </c>
      <c r="P625" s="67">
        <v>0.8</v>
      </c>
      <c r="Q625" s="69">
        <v>501000</v>
      </c>
      <c r="R625" s="47" t="s">
        <v>37</v>
      </c>
      <c r="S625" s="47" t="s">
        <v>43</v>
      </c>
      <c r="T625" s="47" t="s">
        <v>43</v>
      </c>
      <c r="U625" s="69">
        <v>500000</v>
      </c>
      <c r="V625" s="47" t="s">
        <v>70</v>
      </c>
      <c r="W625" s="162" t="s">
        <v>43</v>
      </c>
      <c r="X625" s="47" t="s">
        <v>44</v>
      </c>
      <c r="Y625" s="67">
        <v>4.6899999999999997E-2</v>
      </c>
      <c r="Z625" s="47">
        <v>28</v>
      </c>
      <c r="AA625" s="47">
        <v>30</v>
      </c>
      <c r="AB625" s="47">
        <v>30</v>
      </c>
      <c r="AC625" s="47">
        <v>58</v>
      </c>
      <c r="AD625" s="47">
        <v>60</v>
      </c>
      <c r="AE625" s="47" t="s">
        <v>54</v>
      </c>
      <c r="AF625" s="47" t="s">
        <v>53</v>
      </c>
      <c r="AG625" s="47" t="s">
        <v>37</v>
      </c>
      <c r="AH625" s="47" t="s">
        <v>39</v>
      </c>
      <c r="AI625" s="47" t="s">
        <v>40</v>
      </c>
      <c r="AJ625" s="47" t="s">
        <v>40</v>
      </c>
      <c r="AK625" s="47" t="s">
        <v>50</v>
      </c>
      <c r="AL625" s="47" t="s">
        <v>65</v>
      </c>
      <c r="AM625" s="158">
        <v>69716</v>
      </c>
      <c r="AN625" s="47" t="s">
        <v>65</v>
      </c>
      <c r="AO625" s="164">
        <v>71509</v>
      </c>
      <c r="AP625" s="158">
        <v>141225</v>
      </c>
      <c r="AQ625" s="47" t="s">
        <v>37</v>
      </c>
      <c r="AR625" s="47" t="s">
        <v>37</v>
      </c>
      <c r="AS625" s="49" t="s">
        <v>43</v>
      </c>
      <c r="AT625" s="47" t="s">
        <v>41</v>
      </c>
      <c r="AU625" s="47" t="s">
        <v>58</v>
      </c>
      <c r="AV625" s="73">
        <v>5</v>
      </c>
      <c r="AW625" s="47" t="s">
        <v>3031</v>
      </c>
      <c r="AX625" s="47">
        <v>1870</v>
      </c>
      <c r="AY625" s="47" t="s">
        <v>37</v>
      </c>
      <c r="AZ625" s="47" t="s">
        <v>43</v>
      </c>
      <c r="BA625" s="47" t="s">
        <v>3032</v>
      </c>
      <c r="BB625" s="47" t="s">
        <v>39</v>
      </c>
    </row>
    <row r="626" spans="1:54" s="14" customFormat="1" ht="60" x14ac:dyDescent="0.25">
      <c r="A626" s="73">
        <v>9001387288</v>
      </c>
      <c r="B626" s="47" t="s">
        <v>2844</v>
      </c>
      <c r="C626" s="144">
        <v>42552</v>
      </c>
      <c r="D626" s="47" t="s">
        <v>62</v>
      </c>
      <c r="E626" s="48" t="s">
        <v>48</v>
      </c>
      <c r="F626" s="48" t="s">
        <v>48</v>
      </c>
      <c r="G626" s="48" t="s">
        <v>48</v>
      </c>
      <c r="H626" s="48" t="s">
        <v>2845</v>
      </c>
      <c r="I626" s="47" t="s">
        <v>165</v>
      </c>
      <c r="J626" s="47" t="s">
        <v>37</v>
      </c>
      <c r="K626" s="47" t="s">
        <v>48</v>
      </c>
      <c r="L626" s="47">
        <v>486076</v>
      </c>
      <c r="M626" s="47" t="s">
        <v>57</v>
      </c>
      <c r="N626" s="69">
        <v>160000</v>
      </c>
      <c r="O626" s="69">
        <v>160000</v>
      </c>
      <c r="P626" s="67">
        <v>0.78048779999999995</v>
      </c>
      <c r="Q626" s="69">
        <v>205000</v>
      </c>
      <c r="R626" s="47" t="s">
        <v>37</v>
      </c>
      <c r="S626" s="47" t="s">
        <v>43</v>
      </c>
      <c r="T626" s="47" t="s">
        <v>43</v>
      </c>
      <c r="U626" s="49" t="s">
        <v>43</v>
      </c>
      <c r="V626" s="47" t="s">
        <v>43</v>
      </c>
      <c r="W626" s="162" t="s">
        <v>43</v>
      </c>
      <c r="X626" s="47" t="s">
        <v>44</v>
      </c>
      <c r="Y626" s="67">
        <v>4.6899999999999997E-2</v>
      </c>
      <c r="Z626" s="47">
        <v>36</v>
      </c>
      <c r="AA626" s="47">
        <v>42</v>
      </c>
      <c r="AB626" s="47">
        <v>15</v>
      </c>
      <c r="AC626" s="47">
        <v>51</v>
      </c>
      <c r="AD626" s="47">
        <v>57</v>
      </c>
      <c r="AE626" s="47" t="s">
        <v>53</v>
      </c>
      <c r="AF626" s="47" t="s">
        <v>53</v>
      </c>
      <c r="AG626" s="47" t="s">
        <v>37</v>
      </c>
      <c r="AH626" s="47" t="s">
        <v>43</v>
      </c>
      <c r="AI626" s="47" t="s">
        <v>40</v>
      </c>
      <c r="AJ626" s="47" t="s">
        <v>40</v>
      </c>
      <c r="AK626" s="47" t="s">
        <v>50</v>
      </c>
      <c r="AL626" s="47" t="s">
        <v>65</v>
      </c>
      <c r="AM626" s="158">
        <v>31666</v>
      </c>
      <c r="AN626" s="47" t="s">
        <v>65</v>
      </c>
      <c r="AO626" s="164">
        <v>31666</v>
      </c>
      <c r="AP626" s="158">
        <v>63332</v>
      </c>
      <c r="AQ626" s="47" t="s">
        <v>37</v>
      </c>
      <c r="AR626" s="47" t="s">
        <v>37</v>
      </c>
      <c r="AS626" s="69">
        <v>39762</v>
      </c>
      <c r="AT626" s="47" t="s">
        <v>41</v>
      </c>
      <c r="AU626" s="47" t="s">
        <v>52</v>
      </c>
      <c r="AV626" s="73">
        <v>4</v>
      </c>
      <c r="AW626" s="47" t="s">
        <v>2846</v>
      </c>
      <c r="AX626" s="47">
        <v>2002</v>
      </c>
      <c r="AY626" s="47" t="s">
        <v>37</v>
      </c>
      <c r="AZ626" s="47" t="s">
        <v>43</v>
      </c>
      <c r="BA626" s="47" t="s">
        <v>2847</v>
      </c>
      <c r="BB626" s="47" t="s">
        <v>39</v>
      </c>
    </row>
    <row r="627" spans="1:54" s="14" customFormat="1" ht="192" x14ac:dyDescent="0.25">
      <c r="A627" s="73">
        <v>9001387626</v>
      </c>
      <c r="B627" s="47" t="s">
        <v>3159</v>
      </c>
      <c r="C627" s="144">
        <v>42552</v>
      </c>
      <c r="D627" s="47" t="s">
        <v>62</v>
      </c>
      <c r="E627" s="48" t="s">
        <v>48</v>
      </c>
      <c r="F627" s="48" t="s">
        <v>48</v>
      </c>
      <c r="G627" s="48" t="s">
        <v>48</v>
      </c>
      <c r="H627" s="48" t="s">
        <v>3160</v>
      </c>
      <c r="I627" s="47" t="s">
        <v>242</v>
      </c>
      <c r="J627" s="47" t="s">
        <v>37</v>
      </c>
      <c r="K627" s="47" t="s">
        <v>3161</v>
      </c>
      <c r="L627" s="47">
        <v>576916</v>
      </c>
      <c r="M627" s="47" t="s">
        <v>57</v>
      </c>
      <c r="N627" s="69">
        <v>245000</v>
      </c>
      <c r="O627" s="69">
        <v>245000</v>
      </c>
      <c r="P627" s="67">
        <v>0.89090899999999995</v>
      </c>
      <c r="Q627" s="69">
        <v>275000</v>
      </c>
      <c r="R627" s="47" t="s">
        <v>37</v>
      </c>
      <c r="S627" s="47" t="s">
        <v>43</v>
      </c>
      <c r="T627" s="47" t="s">
        <v>43</v>
      </c>
      <c r="U627" s="49" t="s">
        <v>43</v>
      </c>
      <c r="V627" s="47" t="s">
        <v>43</v>
      </c>
      <c r="W627" s="162" t="s">
        <v>43</v>
      </c>
      <c r="X627" s="47" t="s">
        <v>44</v>
      </c>
      <c r="Y627" s="67">
        <v>5.3900000000000003E-2</v>
      </c>
      <c r="Z627" s="47">
        <v>47</v>
      </c>
      <c r="AA627" s="47">
        <v>46</v>
      </c>
      <c r="AB627" s="47">
        <v>19</v>
      </c>
      <c r="AC627" s="47">
        <v>66</v>
      </c>
      <c r="AD627" s="47">
        <v>65</v>
      </c>
      <c r="AE627" s="47" t="s">
        <v>53</v>
      </c>
      <c r="AF627" s="47" t="s">
        <v>53</v>
      </c>
      <c r="AG627" s="47" t="s">
        <v>37</v>
      </c>
      <c r="AH627" s="47" t="s">
        <v>43</v>
      </c>
      <c r="AI627" s="47" t="s">
        <v>40</v>
      </c>
      <c r="AJ627" s="47" t="s">
        <v>40</v>
      </c>
      <c r="AK627" s="47" t="s">
        <v>50</v>
      </c>
      <c r="AL627" s="47" t="s">
        <v>45</v>
      </c>
      <c r="AM627" s="158">
        <v>92249</v>
      </c>
      <c r="AN627" s="47" t="s">
        <v>45</v>
      </c>
      <c r="AO627" s="163">
        <v>0</v>
      </c>
      <c r="AP627" s="158">
        <v>92249</v>
      </c>
      <c r="AQ627" s="47" t="s">
        <v>37</v>
      </c>
      <c r="AR627" s="47" t="s">
        <v>37</v>
      </c>
      <c r="AS627" s="69">
        <v>42000</v>
      </c>
      <c r="AT627" s="47" t="s">
        <v>41</v>
      </c>
      <c r="AU627" s="47" t="s">
        <v>58</v>
      </c>
      <c r="AV627" s="73">
        <v>5</v>
      </c>
      <c r="AW627" s="47" t="s">
        <v>3162</v>
      </c>
      <c r="AX627" s="47">
        <v>2009</v>
      </c>
      <c r="AY627" s="47" t="s">
        <v>37</v>
      </c>
      <c r="AZ627" s="47" t="s">
        <v>43</v>
      </c>
      <c r="BA627" s="47" t="s">
        <v>3163</v>
      </c>
      <c r="BB627" s="47" t="s">
        <v>39</v>
      </c>
    </row>
    <row r="628" spans="1:54" s="14" customFormat="1" ht="60" x14ac:dyDescent="0.25">
      <c r="A628" s="73">
        <v>9001387826</v>
      </c>
      <c r="B628" s="47" t="s">
        <v>2989</v>
      </c>
      <c r="C628" s="144">
        <v>42552</v>
      </c>
      <c r="D628" s="47" t="s">
        <v>62</v>
      </c>
      <c r="E628" s="48" t="s">
        <v>48</v>
      </c>
      <c r="F628" s="48" t="s">
        <v>48</v>
      </c>
      <c r="G628" s="48" t="s">
        <v>48</v>
      </c>
      <c r="H628" s="48" t="s">
        <v>194</v>
      </c>
      <c r="I628" s="47" t="s">
        <v>832</v>
      </c>
      <c r="J628" s="47" t="s">
        <v>37</v>
      </c>
      <c r="K628" s="47" t="s">
        <v>2990</v>
      </c>
      <c r="L628" s="47">
        <v>493846</v>
      </c>
      <c r="M628" s="47" t="s">
        <v>57</v>
      </c>
      <c r="N628" s="69">
        <v>93750</v>
      </c>
      <c r="O628" s="69">
        <v>94749</v>
      </c>
      <c r="P628" s="67">
        <v>0.757992</v>
      </c>
      <c r="Q628" s="69">
        <v>125000</v>
      </c>
      <c r="R628" s="47" t="s">
        <v>39</v>
      </c>
      <c r="S628" s="47" t="s">
        <v>78</v>
      </c>
      <c r="T628" s="68">
        <v>1.2522584999999999</v>
      </c>
      <c r="U628" s="49" t="s">
        <v>43</v>
      </c>
      <c r="V628" s="47" t="s">
        <v>43</v>
      </c>
      <c r="W628" s="162" t="s">
        <v>43</v>
      </c>
      <c r="X628" s="47" t="s">
        <v>1551</v>
      </c>
      <c r="Y628" s="67">
        <v>4.8399999999999999E-2</v>
      </c>
      <c r="Z628" s="47">
        <v>51</v>
      </c>
      <c r="AA628" s="47">
        <v>38</v>
      </c>
      <c r="AB628" s="47">
        <v>23</v>
      </c>
      <c r="AC628" s="47">
        <v>74</v>
      </c>
      <c r="AD628" s="47">
        <v>61</v>
      </c>
      <c r="AE628" s="47" t="s">
        <v>53</v>
      </c>
      <c r="AF628" s="47" t="s">
        <v>53</v>
      </c>
      <c r="AG628" s="47" t="s">
        <v>43</v>
      </c>
      <c r="AH628" s="47" t="s">
        <v>43</v>
      </c>
      <c r="AI628" s="47" t="s">
        <v>40</v>
      </c>
      <c r="AJ628" s="47" t="s">
        <v>40</v>
      </c>
      <c r="AK628" s="47" t="s">
        <v>50</v>
      </c>
      <c r="AL628" s="47" t="s">
        <v>43</v>
      </c>
      <c r="AM628" s="160">
        <v>0</v>
      </c>
      <c r="AN628" s="47" t="s">
        <v>43</v>
      </c>
      <c r="AO628" s="163">
        <v>0</v>
      </c>
      <c r="AP628" s="160">
        <v>0</v>
      </c>
      <c r="AQ628" s="47" t="s">
        <v>37</v>
      </c>
      <c r="AR628" s="47" t="s">
        <v>37</v>
      </c>
      <c r="AS628" s="49">
        <v>0</v>
      </c>
      <c r="AT628" s="47" t="s">
        <v>41</v>
      </c>
      <c r="AU628" s="47" t="s">
        <v>42</v>
      </c>
      <c r="AV628" s="73">
        <v>5</v>
      </c>
      <c r="AW628" s="47" t="s">
        <v>2991</v>
      </c>
      <c r="AX628" s="47">
        <v>1970</v>
      </c>
      <c r="AY628" s="47" t="s">
        <v>37</v>
      </c>
      <c r="AZ628" s="47" t="s">
        <v>43</v>
      </c>
      <c r="BA628" s="47" t="s">
        <v>2992</v>
      </c>
      <c r="BB628" s="47" t="s">
        <v>39</v>
      </c>
    </row>
    <row r="629" spans="1:54" s="14" customFormat="1" ht="96" x14ac:dyDescent="0.25">
      <c r="A629" s="73">
        <v>9001388029</v>
      </c>
      <c r="B629" s="47" t="s">
        <v>3164</v>
      </c>
      <c r="C629" s="144">
        <v>42552</v>
      </c>
      <c r="D629" s="47" t="s">
        <v>264</v>
      </c>
      <c r="E629" s="48" t="s">
        <v>48</v>
      </c>
      <c r="F629" s="48" t="s">
        <v>48</v>
      </c>
      <c r="G629" s="48" t="s">
        <v>3165</v>
      </c>
      <c r="H629" s="48" t="s">
        <v>89</v>
      </c>
      <c r="I629" s="47" t="s">
        <v>700</v>
      </c>
      <c r="J629" s="47" t="s">
        <v>37</v>
      </c>
      <c r="K629" s="47" t="s">
        <v>3166</v>
      </c>
      <c r="L629" s="47">
        <v>581304</v>
      </c>
      <c r="M629" s="47" t="s">
        <v>38</v>
      </c>
      <c r="N629" s="69">
        <v>165000</v>
      </c>
      <c r="O629" s="69">
        <v>165000</v>
      </c>
      <c r="P629" s="67">
        <v>0.25384610000000002</v>
      </c>
      <c r="Q629" s="69">
        <v>650000</v>
      </c>
      <c r="R629" s="47" t="s">
        <v>37</v>
      </c>
      <c r="S629" s="47" t="s">
        <v>43</v>
      </c>
      <c r="T629" s="47" t="s">
        <v>43</v>
      </c>
      <c r="U629" s="69">
        <v>650000</v>
      </c>
      <c r="V629" s="47" t="s">
        <v>51</v>
      </c>
      <c r="W629" s="162" t="s">
        <v>43</v>
      </c>
      <c r="X629" s="47" t="s">
        <v>77</v>
      </c>
      <c r="Y629" s="67">
        <v>4.1399999999999999E-2</v>
      </c>
      <c r="Z629" s="47">
        <v>44</v>
      </c>
      <c r="AA629" s="47">
        <v>34</v>
      </c>
      <c r="AB629" s="47">
        <v>20</v>
      </c>
      <c r="AC629" s="47">
        <v>64</v>
      </c>
      <c r="AD629" s="47">
        <v>54</v>
      </c>
      <c r="AE629" s="47" t="s">
        <v>53</v>
      </c>
      <c r="AF629" s="47" t="s">
        <v>53</v>
      </c>
      <c r="AG629" s="47" t="s">
        <v>37</v>
      </c>
      <c r="AH629" s="47" t="s">
        <v>37</v>
      </c>
      <c r="AI629" s="47" t="s">
        <v>40</v>
      </c>
      <c r="AJ629" s="47" t="s">
        <v>40</v>
      </c>
      <c r="AK629" s="47" t="s">
        <v>50</v>
      </c>
      <c r="AL629" s="47" t="s">
        <v>65</v>
      </c>
      <c r="AM629" s="158">
        <v>38397</v>
      </c>
      <c r="AN629" s="47" t="s">
        <v>65</v>
      </c>
      <c r="AO629" s="164">
        <v>28230</v>
      </c>
      <c r="AP629" s="158">
        <v>66627</v>
      </c>
      <c r="AQ629" s="47" t="s">
        <v>37</v>
      </c>
      <c r="AR629" s="47" t="s">
        <v>37</v>
      </c>
      <c r="AS629" s="49" t="s">
        <v>43</v>
      </c>
      <c r="AT629" s="47" t="s">
        <v>41</v>
      </c>
      <c r="AU629" s="47" t="s">
        <v>58</v>
      </c>
      <c r="AV629" s="73">
        <v>8</v>
      </c>
      <c r="AW629" s="47" t="s">
        <v>3167</v>
      </c>
      <c r="AX629" s="47">
        <v>90</v>
      </c>
      <c r="AY629" s="47" t="s">
        <v>37</v>
      </c>
      <c r="AZ629" s="47" t="s">
        <v>43</v>
      </c>
      <c r="BA629" s="47" t="s">
        <v>3168</v>
      </c>
      <c r="BB629" s="47" t="s">
        <v>39</v>
      </c>
    </row>
    <row r="630" spans="1:54" s="14" customFormat="1" ht="36" x14ac:dyDescent="0.25">
      <c r="A630" s="73">
        <v>9001388299</v>
      </c>
      <c r="B630" s="47" t="s">
        <v>3046</v>
      </c>
      <c r="C630" s="144">
        <v>42552</v>
      </c>
      <c r="D630" s="47" t="s">
        <v>62</v>
      </c>
      <c r="E630" s="48" t="s">
        <v>48</v>
      </c>
      <c r="F630" s="48" t="s">
        <v>48</v>
      </c>
      <c r="G630" s="48" t="s">
        <v>48</v>
      </c>
      <c r="H630" s="48" t="s">
        <v>48</v>
      </c>
      <c r="I630" s="47" t="s">
        <v>225</v>
      </c>
      <c r="J630" s="47" t="s">
        <v>37</v>
      </c>
      <c r="K630" s="47" t="s">
        <v>3047</v>
      </c>
      <c r="L630" s="47">
        <v>493846</v>
      </c>
      <c r="M630" s="47" t="s">
        <v>57</v>
      </c>
      <c r="N630" s="69">
        <v>82500</v>
      </c>
      <c r="O630" s="69">
        <v>83499</v>
      </c>
      <c r="P630" s="67">
        <v>0.75908180000000003</v>
      </c>
      <c r="Q630" s="69">
        <v>110000</v>
      </c>
      <c r="R630" s="47" t="s">
        <v>39</v>
      </c>
      <c r="S630" s="47" t="s">
        <v>78</v>
      </c>
      <c r="T630" s="68">
        <v>1.6331329999999999</v>
      </c>
      <c r="U630" s="49" t="s">
        <v>43</v>
      </c>
      <c r="V630" s="47" t="s">
        <v>43</v>
      </c>
      <c r="W630" s="162" t="s">
        <v>43</v>
      </c>
      <c r="X630" s="47" t="s">
        <v>1551</v>
      </c>
      <c r="Y630" s="67">
        <v>4.8399999999999999E-2</v>
      </c>
      <c r="Z630" s="47">
        <v>51</v>
      </c>
      <c r="AA630" s="47" t="s">
        <v>43</v>
      </c>
      <c r="AB630" s="47">
        <v>23</v>
      </c>
      <c r="AC630" s="47">
        <v>74</v>
      </c>
      <c r="AD630" s="47" t="s">
        <v>43</v>
      </c>
      <c r="AE630" s="47" t="s">
        <v>53</v>
      </c>
      <c r="AF630" s="47" t="s">
        <v>43</v>
      </c>
      <c r="AG630" s="47" t="s">
        <v>43</v>
      </c>
      <c r="AH630" s="47" t="s">
        <v>43</v>
      </c>
      <c r="AI630" s="47" t="s">
        <v>40</v>
      </c>
      <c r="AJ630" s="47" t="s">
        <v>43</v>
      </c>
      <c r="AK630" s="47" t="s">
        <v>43</v>
      </c>
      <c r="AL630" s="47" t="s">
        <v>43</v>
      </c>
      <c r="AM630" s="160" t="s">
        <v>43</v>
      </c>
      <c r="AN630" s="47" t="s">
        <v>43</v>
      </c>
      <c r="AO630" s="163">
        <v>0</v>
      </c>
      <c r="AP630" s="160">
        <v>0</v>
      </c>
      <c r="AQ630" s="47" t="s">
        <v>37</v>
      </c>
      <c r="AR630" s="47" t="s">
        <v>37</v>
      </c>
      <c r="AS630" s="49">
        <v>0</v>
      </c>
      <c r="AT630" s="47" t="s">
        <v>41</v>
      </c>
      <c r="AU630" s="47" t="s">
        <v>42</v>
      </c>
      <c r="AV630" s="73">
        <v>3</v>
      </c>
      <c r="AW630" s="47" t="s">
        <v>3048</v>
      </c>
      <c r="AX630" s="47">
        <v>1970</v>
      </c>
      <c r="AY630" s="47" t="s">
        <v>37</v>
      </c>
      <c r="AZ630" s="47" t="s">
        <v>43</v>
      </c>
      <c r="BA630" s="47" t="s">
        <v>3049</v>
      </c>
      <c r="BB630" s="47" t="s">
        <v>39</v>
      </c>
    </row>
    <row r="631" spans="1:54" s="14" customFormat="1" ht="60" x14ac:dyDescent="0.25">
      <c r="A631" s="73">
        <v>9001388813</v>
      </c>
      <c r="B631" s="47" t="s">
        <v>3101</v>
      </c>
      <c r="C631" s="144">
        <v>42552</v>
      </c>
      <c r="D631" s="47" t="s">
        <v>264</v>
      </c>
      <c r="E631" s="48" t="s">
        <v>48</v>
      </c>
      <c r="F631" s="48" t="s">
        <v>48</v>
      </c>
      <c r="G631" s="48" t="s">
        <v>3102</v>
      </c>
      <c r="H631" s="48" t="s">
        <v>3103</v>
      </c>
      <c r="I631" s="47" t="s">
        <v>68</v>
      </c>
      <c r="J631" s="47" t="s">
        <v>37</v>
      </c>
      <c r="K631" s="47" t="s">
        <v>3104</v>
      </c>
      <c r="L631" s="47">
        <v>554477</v>
      </c>
      <c r="M631" s="47" t="s">
        <v>57</v>
      </c>
      <c r="N631" s="69">
        <v>102495</v>
      </c>
      <c r="O631" s="69">
        <v>102495</v>
      </c>
      <c r="P631" s="67">
        <v>0.78842299999999998</v>
      </c>
      <c r="Q631" s="69">
        <v>130000</v>
      </c>
      <c r="R631" s="47" t="s">
        <v>37</v>
      </c>
      <c r="S631" s="47" t="s">
        <v>43</v>
      </c>
      <c r="T631" s="47" t="s">
        <v>43</v>
      </c>
      <c r="U631" s="49" t="s">
        <v>43</v>
      </c>
      <c r="V631" s="47" t="s">
        <v>43</v>
      </c>
      <c r="W631" s="162" t="s">
        <v>43</v>
      </c>
      <c r="X631" s="47" t="s">
        <v>44</v>
      </c>
      <c r="Y631" s="67">
        <v>4.6899999999999997E-2</v>
      </c>
      <c r="Z631" s="47">
        <v>47</v>
      </c>
      <c r="AA631" s="47">
        <v>45</v>
      </c>
      <c r="AB631" s="47">
        <v>13</v>
      </c>
      <c r="AC631" s="47">
        <v>60</v>
      </c>
      <c r="AD631" s="47">
        <v>58</v>
      </c>
      <c r="AE631" s="47" t="s">
        <v>53</v>
      </c>
      <c r="AF631" s="47" t="s">
        <v>53</v>
      </c>
      <c r="AG631" s="47" t="s">
        <v>37</v>
      </c>
      <c r="AH631" s="47" t="s">
        <v>43</v>
      </c>
      <c r="AI631" s="47" t="s">
        <v>40</v>
      </c>
      <c r="AJ631" s="47" t="s">
        <v>40</v>
      </c>
      <c r="AK631" s="47" t="s">
        <v>50</v>
      </c>
      <c r="AL631" s="47" t="s">
        <v>45</v>
      </c>
      <c r="AM631" s="158">
        <v>55000</v>
      </c>
      <c r="AN631" s="47" t="s">
        <v>45</v>
      </c>
      <c r="AO631" s="164">
        <v>40400</v>
      </c>
      <c r="AP631" s="158">
        <v>95400</v>
      </c>
      <c r="AQ631" s="47" t="s">
        <v>37</v>
      </c>
      <c r="AR631" s="47" t="s">
        <v>37</v>
      </c>
      <c r="AS631" s="69">
        <v>17495</v>
      </c>
      <c r="AT631" s="47" t="s">
        <v>41</v>
      </c>
      <c r="AU631" s="47" t="s">
        <v>58</v>
      </c>
      <c r="AV631" s="73">
        <v>3</v>
      </c>
      <c r="AW631" s="47" t="s">
        <v>3105</v>
      </c>
      <c r="AX631" s="47">
        <v>2000</v>
      </c>
      <c r="AY631" s="47" t="s">
        <v>39</v>
      </c>
      <c r="AZ631" s="47">
        <v>117</v>
      </c>
      <c r="BA631" s="47" t="s">
        <v>3106</v>
      </c>
      <c r="BB631" s="47" t="s">
        <v>39</v>
      </c>
    </row>
    <row r="632" spans="1:54" s="14" customFormat="1" ht="36" x14ac:dyDescent="0.25">
      <c r="A632" s="73">
        <v>9001369499</v>
      </c>
      <c r="B632" s="47" t="s">
        <v>3426</v>
      </c>
      <c r="C632" s="144">
        <v>42583</v>
      </c>
      <c r="D632" s="47" t="s">
        <v>62</v>
      </c>
      <c r="E632" s="48" t="s">
        <v>48</v>
      </c>
      <c r="F632" s="48" t="s">
        <v>48</v>
      </c>
      <c r="G632" s="48" t="s">
        <v>48</v>
      </c>
      <c r="H632" s="48" t="s">
        <v>89</v>
      </c>
      <c r="I632" s="47" t="s">
        <v>81</v>
      </c>
      <c r="J632" s="47" t="s">
        <v>37</v>
      </c>
      <c r="K632" s="47" t="s">
        <v>3427</v>
      </c>
      <c r="L632" s="47">
        <v>478215</v>
      </c>
      <c r="M632" s="47" t="s">
        <v>57</v>
      </c>
      <c r="N632" s="49">
        <v>141047</v>
      </c>
      <c r="O632" s="49">
        <v>141047</v>
      </c>
      <c r="P632" s="70">
        <v>0.62687550000000003</v>
      </c>
      <c r="Q632" s="49">
        <v>225000</v>
      </c>
      <c r="R632" s="47" t="s">
        <v>37</v>
      </c>
      <c r="S632" s="47" t="s">
        <v>43</v>
      </c>
      <c r="T632" s="47" t="s">
        <v>43</v>
      </c>
      <c r="U632" s="49" t="s">
        <v>43</v>
      </c>
      <c r="V632" s="47" t="s">
        <v>43</v>
      </c>
      <c r="W632" s="47" t="s">
        <v>43</v>
      </c>
      <c r="X632" s="47" t="s">
        <v>44</v>
      </c>
      <c r="Y632" s="70">
        <v>3.5400000000000001E-2</v>
      </c>
      <c r="Z632" s="47">
        <v>48</v>
      </c>
      <c r="AA632" s="47">
        <v>45</v>
      </c>
      <c r="AB632" s="47">
        <v>19</v>
      </c>
      <c r="AC632" s="47">
        <v>67</v>
      </c>
      <c r="AD632" s="47">
        <v>64</v>
      </c>
      <c r="AE632" s="47" t="s">
        <v>53</v>
      </c>
      <c r="AF632" s="47" t="s">
        <v>54</v>
      </c>
      <c r="AG632" s="47" t="s">
        <v>37</v>
      </c>
      <c r="AH632" s="47" t="s">
        <v>43</v>
      </c>
      <c r="AI632" s="47" t="s">
        <v>55</v>
      </c>
      <c r="AJ632" s="47" t="s">
        <v>55</v>
      </c>
      <c r="AK632" s="47" t="s">
        <v>164</v>
      </c>
      <c r="AL632" s="47" t="s">
        <v>65</v>
      </c>
      <c r="AM632" s="160">
        <v>27207</v>
      </c>
      <c r="AN632" s="47" t="s">
        <v>45</v>
      </c>
      <c r="AO632" s="160">
        <v>19680</v>
      </c>
      <c r="AP632" s="160">
        <v>46887</v>
      </c>
      <c r="AQ632" s="47" t="s">
        <v>37</v>
      </c>
      <c r="AR632" s="47" t="s">
        <v>37</v>
      </c>
      <c r="AS632" s="49">
        <v>0</v>
      </c>
      <c r="AT632" s="47" t="s">
        <v>41</v>
      </c>
      <c r="AU632" s="47" t="s">
        <v>58</v>
      </c>
      <c r="AV632" s="73">
        <v>3</v>
      </c>
      <c r="AW632" s="47" t="s">
        <v>3428</v>
      </c>
      <c r="AX632" s="47">
        <v>2001</v>
      </c>
      <c r="AY632" s="47" t="s">
        <v>37</v>
      </c>
      <c r="AZ632" s="47" t="s">
        <v>43</v>
      </c>
      <c r="BA632" s="47" t="s">
        <v>3429</v>
      </c>
      <c r="BB632" s="47" t="s">
        <v>39</v>
      </c>
    </row>
    <row r="633" spans="1:54" s="14" customFormat="1" ht="24" x14ac:dyDescent="0.25">
      <c r="A633" s="73">
        <v>9001378022</v>
      </c>
      <c r="B633" s="47" t="s">
        <v>3554</v>
      </c>
      <c r="C633" s="144">
        <v>42583</v>
      </c>
      <c r="D633" s="47" t="s">
        <v>62</v>
      </c>
      <c r="E633" s="48" t="s">
        <v>48</v>
      </c>
      <c r="F633" s="48" t="s">
        <v>48</v>
      </c>
      <c r="G633" s="48" t="s">
        <v>48</v>
      </c>
      <c r="H633" s="48" t="s">
        <v>278</v>
      </c>
      <c r="I633" s="47" t="s">
        <v>274</v>
      </c>
      <c r="J633" s="47" t="s">
        <v>37</v>
      </c>
      <c r="K633" s="47" t="s">
        <v>3555</v>
      </c>
      <c r="L633" s="47">
        <v>301684</v>
      </c>
      <c r="M633" s="47" t="s">
        <v>38</v>
      </c>
      <c r="N633" s="49">
        <v>152000</v>
      </c>
      <c r="O633" s="49">
        <v>152000</v>
      </c>
      <c r="P633" s="70">
        <v>0.8</v>
      </c>
      <c r="Q633" s="49">
        <v>190000</v>
      </c>
      <c r="R633" s="47" t="s">
        <v>37</v>
      </c>
      <c r="S633" s="47" t="s">
        <v>43</v>
      </c>
      <c r="T633" s="47" t="s">
        <v>43</v>
      </c>
      <c r="U633" s="49">
        <v>190000</v>
      </c>
      <c r="V633" s="47" t="s">
        <v>51</v>
      </c>
      <c r="W633" s="47" t="s">
        <v>43</v>
      </c>
      <c r="X633" s="47" t="s">
        <v>44</v>
      </c>
      <c r="Y633" s="70">
        <v>4.3400000000000001E-2</v>
      </c>
      <c r="Z633" s="47">
        <v>24</v>
      </c>
      <c r="AA633" s="47">
        <v>25</v>
      </c>
      <c r="AB633" s="47">
        <v>35</v>
      </c>
      <c r="AC633" s="47">
        <v>59</v>
      </c>
      <c r="AD633" s="47">
        <v>60</v>
      </c>
      <c r="AE633" s="47" t="s">
        <v>60</v>
      </c>
      <c r="AF633" s="47" t="s">
        <v>60</v>
      </c>
      <c r="AG633" s="47" t="s">
        <v>37</v>
      </c>
      <c r="AH633" s="47" t="s">
        <v>39</v>
      </c>
      <c r="AI633" s="47" t="s">
        <v>55</v>
      </c>
      <c r="AJ633" s="47" t="s">
        <v>55</v>
      </c>
      <c r="AK633" s="47" t="s">
        <v>164</v>
      </c>
      <c r="AL633" s="47" t="s">
        <v>45</v>
      </c>
      <c r="AM633" s="160">
        <v>18145</v>
      </c>
      <c r="AN633" s="47" t="s">
        <v>65</v>
      </c>
      <c r="AO633" s="160">
        <v>24526</v>
      </c>
      <c r="AP633" s="160">
        <v>42671</v>
      </c>
      <c r="AQ633" s="47" t="s">
        <v>37</v>
      </c>
      <c r="AR633" s="47" t="s">
        <v>37</v>
      </c>
      <c r="AS633" s="49" t="s">
        <v>43</v>
      </c>
      <c r="AT633" s="47" t="s">
        <v>41</v>
      </c>
      <c r="AU633" s="47" t="s">
        <v>58</v>
      </c>
      <c r="AV633" s="73">
        <v>3</v>
      </c>
      <c r="AW633" s="47" t="s">
        <v>3556</v>
      </c>
      <c r="AX633" s="47">
        <v>2004</v>
      </c>
      <c r="AY633" s="47" t="s">
        <v>37</v>
      </c>
      <c r="AZ633" s="47" t="s">
        <v>43</v>
      </c>
      <c r="BA633" s="47" t="s">
        <v>3557</v>
      </c>
      <c r="BB633" s="47" t="s">
        <v>39</v>
      </c>
    </row>
    <row r="634" spans="1:54" s="14" customFormat="1" ht="36" x14ac:dyDescent="0.25">
      <c r="A634" s="73">
        <v>9001378478</v>
      </c>
      <c r="B634" s="47" t="s">
        <v>3270</v>
      </c>
      <c r="C634" s="144">
        <v>42583</v>
      </c>
      <c r="D634" s="47" t="s">
        <v>264</v>
      </c>
      <c r="E634" s="48" t="s">
        <v>48</v>
      </c>
      <c r="F634" s="48" t="s">
        <v>48</v>
      </c>
      <c r="G634" s="48" t="s">
        <v>3271</v>
      </c>
      <c r="H634" s="48" t="s">
        <v>89</v>
      </c>
      <c r="I634" s="47" t="s">
        <v>72</v>
      </c>
      <c r="J634" s="47" t="s">
        <v>37</v>
      </c>
      <c r="K634" s="47" t="s">
        <v>3272</v>
      </c>
      <c r="L634" s="47">
        <v>303369</v>
      </c>
      <c r="M634" s="47" t="s">
        <v>38</v>
      </c>
      <c r="N634" s="49">
        <v>115110</v>
      </c>
      <c r="O634" s="49">
        <v>116409</v>
      </c>
      <c r="P634" s="70">
        <v>0.84970069999999998</v>
      </c>
      <c r="Q634" s="49">
        <v>155000</v>
      </c>
      <c r="R634" s="47" t="s">
        <v>37</v>
      </c>
      <c r="S634" s="47" t="s">
        <v>43</v>
      </c>
      <c r="T634" s="47" t="s">
        <v>43</v>
      </c>
      <c r="U634" s="49">
        <v>137000</v>
      </c>
      <c r="V634" s="47" t="s">
        <v>82</v>
      </c>
      <c r="W634" s="47" t="s">
        <v>43</v>
      </c>
      <c r="X634" s="47" t="s">
        <v>44</v>
      </c>
      <c r="Y634" s="70">
        <v>4.4900000000000002E-2</v>
      </c>
      <c r="Z634" s="47">
        <v>39</v>
      </c>
      <c r="AA634" s="47">
        <v>33</v>
      </c>
      <c r="AB634" s="47">
        <v>25</v>
      </c>
      <c r="AC634" s="47">
        <v>64</v>
      </c>
      <c r="AD634" s="47">
        <v>58</v>
      </c>
      <c r="AE634" s="47" t="s">
        <v>54</v>
      </c>
      <c r="AF634" s="47" t="s">
        <v>49</v>
      </c>
      <c r="AG634" s="47" t="s">
        <v>37</v>
      </c>
      <c r="AH634" s="47" t="s">
        <v>39</v>
      </c>
      <c r="AI634" s="47" t="s">
        <v>40</v>
      </c>
      <c r="AJ634" s="47" t="s">
        <v>40</v>
      </c>
      <c r="AK634" s="47" t="s">
        <v>50</v>
      </c>
      <c r="AL634" s="47" t="s">
        <v>65</v>
      </c>
      <c r="AM634" s="160">
        <v>36809</v>
      </c>
      <c r="AN634" s="47" t="s">
        <v>65</v>
      </c>
      <c r="AO634" s="160">
        <v>0</v>
      </c>
      <c r="AP634" s="160">
        <v>36809</v>
      </c>
      <c r="AQ634" s="47" t="s">
        <v>37</v>
      </c>
      <c r="AR634" s="47" t="s">
        <v>37</v>
      </c>
      <c r="AS634" s="49" t="s">
        <v>43</v>
      </c>
      <c r="AT634" s="47" t="s">
        <v>41</v>
      </c>
      <c r="AU634" s="47" t="s">
        <v>42</v>
      </c>
      <c r="AV634" s="73">
        <v>3</v>
      </c>
      <c r="AW634" s="47" t="s">
        <v>3273</v>
      </c>
      <c r="AX634" s="47">
        <v>1970</v>
      </c>
      <c r="AY634" s="47" t="s">
        <v>37</v>
      </c>
      <c r="AZ634" s="47" t="s">
        <v>43</v>
      </c>
      <c r="BA634" s="47" t="s">
        <v>3274</v>
      </c>
      <c r="BB634" s="47" t="s">
        <v>39</v>
      </c>
    </row>
    <row r="635" spans="1:54" s="14" customFormat="1" ht="84" x14ac:dyDescent="0.25">
      <c r="A635" s="73">
        <v>9001378515</v>
      </c>
      <c r="B635" s="47" t="s">
        <v>3701</v>
      </c>
      <c r="C635" s="144">
        <v>42583</v>
      </c>
      <c r="D635" s="47" t="s">
        <v>264</v>
      </c>
      <c r="E635" s="48" t="s">
        <v>48</v>
      </c>
      <c r="F635" s="48" t="s">
        <v>48</v>
      </c>
      <c r="G635" s="48" t="s">
        <v>3702</v>
      </c>
      <c r="H635" s="48" t="s">
        <v>3703</v>
      </c>
      <c r="I635" s="47" t="s">
        <v>647</v>
      </c>
      <c r="J635" s="47" t="s">
        <v>37</v>
      </c>
      <c r="K635" s="47" t="s">
        <v>48</v>
      </c>
      <c r="L635" s="47">
        <v>475973</v>
      </c>
      <c r="M635" s="47" t="s">
        <v>38</v>
      </c>
      <c r="N635" s="49">
        <v>106250</v>
      </c>
      <c r="O635" s="49">
        <v>106250</v>
      </c>
      <c r="P635" s="70">
        <v>0.85</v>
      </c>
      <c r="Q635" s="49">
        <v>125000</v>
      </c>
      <c r="R635" s="47" t="s">
        <v>37</v>
      </c>
      <c r="S635" s="47" t="s">
        <v>43</v>
      </c>
      <c r="T635" s="47" t="s">
        <v>43</v>
      </c>
      <c r="U635" s="49">
        <v>125000</v>
      </c>
      <c r="V635" s="47" t="s">
        <v>70</v>
      </c>
      <c r="W635" s="47">
        <v>6000</v>
      </c>
      <c r="X635" s="47" t="s">
        <v>44</v>
      </c>
      <c r="Y635" s="70">
        <v>4.99E-2</v>
      </c>
      <c r="Z635" s="47">
        <v>40</v>
      </c>
      <c r="AA635" s="47" t="s">
        <v>43</v>
      </c>
      <c r="AB635" s="47">
        <v>30</v>
      </c>
      <c r="AC635" s="47">
        <v>70</v>
      </c>
      <c r="AD635" s="47" t="s">
        <v>43</v>
      </c>
      <c r="AE635" s="47" t="s">
        <v>49</v>
      </c>
      <c r="AF635" s="47" t="s">
        <v>43</v>
      </c>
      <c r="AG635" s="47" t="s">
        <v>39</v>
      </c>
      <c r="AH635" s="47" t="s">
        <v>37</v>
      </c>
      <c r="AI635" s="47" t="s">
        <v>55</v>
      </c>
      <c r="AJ635" s="47" t="s">
        <v>43</v>
      </c>
      <c r="AK635" s="47" t="s">
        <v>43</v>
      </c>
      <c r="AL635" s="47" t="s">
        <v>45</v>
      </c>
      <c r="AM635" s="160">
        <v>39632</v>
      </c>
      <c r="AN635" s="47" t="s">
        <v>43</v>
      </c>
      <c r="AO635" s="160">
        <v>0</v>
      </c>
      <c r="AP635" s="160">
        <v>39632</v>
      </c>
      <c r="AQ635" s="47" t="s">
        <v>37</v>
      </c>
      <c r="AR635" s="47" t="s">
        <v>37</v>
      </c>
      <c r="AS635" s="49" t="s">
        <v>43</v>
      </c>
      <c r="AT635" s="47" t="s">
        <v>41</v>
      </c>
      <c r="AU635" s="47" t="s">
        <v>42</v>
      </c>
      <c r="AV635" s="73">
        <v>3</v>
      </c>
      <c r="AW635" s="47" t="s">
        <v>3704</v>
      </c>
      <c r="AX635" s="47">
        <v>1900</v>
      </c>
      <c r="AY635" s="47" t="s">
        <v>37</v>
      </c>
      <c r="AZ635" s="47" t="s">
        <v>43</v>
      </c>
      <c r="BA635" s="47" t="s">
        <v>3705</v>
      </c>
      <c r="BB635" s="47" t="s">
        <v>39</v>
      </c>
    </row>
    <row r="636" spans="1:54" s="14" customFormat="1" ht="48" x14ac:dyDescent="0.25">
      <c r="A636" s="73">
        <v>9001378961</v>
      </c>
      <c r="B636" s="47" t="s">
        <v>3337</v>
      </c>
      <c r="C636" s="144">
        <v>42583</v>
      </c>
      <c r="D636" s="47" t="s">
        <v>264</v>
      </c>
      <c r="E636" s="48" t="s">
        <v>48</v>
      </c>
      <c r="F636" s="48" t="s">
        <v>48</v>
      </c>
      <c r="G636" s="48" t="s">
        <v>3338</v>
      </c>
      <c r="H636" s="48" t="s">
        <v>273</v>
      </c>
      <c r="I636" s="47" t="s">
        <v>68</v>
      </c>
      <c r="J636" s="47" t="s">
        <v>37</v>
      </c>
      <c r="K636" s="47" t="s">
        <v>3339</v>
      </c>
      <c r="L636" s="47">
        <v>201482</v>
      </c>
      <c r="M636" s="47" t="s">
        <v>38</v>
      </c>
      <c r="N636" s="49">
        <v>143250</v>
      </c>
      <c r="O636" s="49">
        <v>145249</v>
      </c>
      <c r="P636" s="70">
        <v>0.76046590000000003</v>
      </c>
      <c r="Q636" s="49">
        <v>191000</v>
      </c>
      <c r="R636" s="47" t="s">
        <v>39</v>
      </c>
      <c r="S636" s="47" t="s">
        <v>87</v>
      </c>
      <c r="T636" s="47">
        <v>1.5021329999999999</v>
      </c>
      <c r="U636" s="49">
        <v>191000</v>
      </c>
      <c r="V636" s="47" t="s">
        <v>51</v>
      </c>
      <c r="W636" s="47" t="s">
        <v>43</v>
      </c>
      <c r="X636" s="47" t="s">
        <v>77</v>
      </c>
      <c r="Y636" s="70">
        <v>4.3400000000000001E-2</v>
      </c>
      <c r="Z636" s="47">
        <v>36</v>
      </c>
      <c r="AA636" s="47" t="s">
        <v>43</v>
      </c>
      <c r="AB636" s="47">
        <v>15</v>
      </c>
      <c r="AC636" s="47">
        <v>51</v>
      </c>
      <c r="AD636" s="47" t="s">
        <v>43</v>
      </c>
      <c r="AE636" s="47" t="s">
        <v>53</v>
      </c>
      <c r="AF636" s="47" t="s">
        <v>43</v>
      </c>
      <c r="AG636" s="47" t="s">
        <v>43</v>
      </c>
      <c r="AH636" s="47" t="s">
        <v>37</v>
      </c>
      <c r="AI636" s="47" t="s">
        <v>40</v>
      </c>
      <c r="AJ636" s="47" t="s">
        <v>43</v>
      </c>
      <c r="AK636" s="47" t="s">
        <v>43</v>
      </c>
      <c r="AL636" s="47" t="s">
        <v>43</v>
      </c>
      <c r="AM636" s="160" t="s">
        <v>66</v>
      </c>
      <c r="AN636" s="47" t="s">
        <v>43</v>
      </c>
      <c r="AO636" s="160">
        <v>0</v>
      </c>
      <c r="AP636" s="160">
        <v>0</v>
      </c>
      <c r="AQ636" s="47" t="s">
        <v>37</v>
      </c>
      <c r="AR636" s="47" t="s">
        <v>37</v>
      </c>
      <c r="AS636" s="49" t="s">
        <v>43</v>
      </c>
      <c r="AT636" s="47" t="s">
        <v>75</v>
      </c>
      <c r="AU636" s="47" t="s">
        <v>76</v>
      </c>
      <c r="AV636" s="73">
        <v>2</v>
      </c>
      <c r="AW636" s="47" t="s">
        <v>3340</v>
      </c>
      <c r="AX636" s="47">
        <v>1970</v>
      </c>
      <c r="AY636" s="47" t="s">
        <v>39</v>
      </c>
      <c r="AZ636" s="47">
        <v>52</v>
      </c>
      <c r="BA636" s="47" t="s">
        <v>3341</v>
      </c>
      <c r="BB636" s="47" t="s">
        <v>39</v>
      </c>
    </row>
    <row r="637" spans="1:54" s="14" customFormat="1" ht="192" x14ac:dyDescent="0.25">
      <c r="A637" s="73">
        <v>9001379318</v>
      </c>
      <c r="B637" s="47" t="s">
        <v>3388</v>
      </c>
      <c r="C637" s="144">
        <v>42583</v>
      </c>
      <c r="D637" s="47" t="s">
        <v>264</v>
      </c>
      <c r="E637" s="48" t="s">
        <v>48</v>
      </c>
      <c r="F637" s="48" t="s">
        <v>48</v>
      </c>
      <c r="G637" s="48" t="s">
        <v>3389</v>
      </c>
      <c r="H637" s="48" t="s">
        <v>89</v>
      </c>
      <c r="I637" s="47" t="s">
        <v>81</v>
      </c>
      <c r="J637" s="47" t="s">
        <v>37</v>
      </c>
      <c r="K637" s="47" t="s">
        <v>3390</v>
      </c>
      <c r="L637" s="47">
        <v>312484</v>
      </c>
      <c r="M637" s="47" t="s">
        <v>38</v>
      </c>
      <c r="N637" s="49">
        <v>208250</v>
      </c>
      <c r="O637" s="49">
        <v>208250</v>
      </c>
      <c r="P637" s="70">
        <v>0.85</v>
      </c>
      <c r="Q637" s="49">
        <v>245000</v>
      </c>
      <c r="R637" s="47" t="s">
        <v>37</v>
      </c>
      <c r="S637" s="47" t="s">
        <v>43</v>
      </c>
      <c r="T637" s="47" t="s">
        <v>43</v>
      </c>
      <c r="U637" s="49">
        <v>245000</v>
      </c>
      <c r="V637" s="47" t="s">
        <v>51</v>
      </c>
      <c r="W637" s="47" t="s">
        <v>43</v>
      </c>
      <c r="X637" s="47" t="s">
        <v>44</v>
      </c>
      <c r="Y637" s="70">
        <v>5.1400000000000001E-2</v>
      </c>
      <c r="Z637" s="47">
        <v>48</v>
      </c>
      <c r="AA637" s="47">
        <v>47</v>
      </c>
      <c r="AB637" s="47">
        <v>26</v>
      </c>
      <c r="AC637" s="47">
        <v>74</v>
      </c>
      <c r="AD637" s="47">
        <v>73</v>
      </c>
      <c r="AE637" s="47" t="s">
        <v>53</v>
      </c>
      <c r="AF637" s="47" t="s">
        <v>53</v>
      </c>
      <c r="AG637" s="47" t="s">
        <v>39</v>
      </c>
      <c r="AH637" s="47" t="s">
        <v>37</v>
      </c>
      <c r="AI637" s="47" t="s">
        <v>55</v>
      </c>
      <c r="AJ637" s="47" t="s">
        <v>55</v>
      </c>
      <c r="AK637" s="47" t="s">
        <v>164</v>
      </c>
      <c r="AL637" s="47" t="s">
        <v>65</v>
      </c>
      <c r="AM637" s="160">
        <v>43777</v>
      </c>
      <c r="AN637" s="47" t="s">
        <v>45</v>
      </c>
      <c r="AO637" s="160">
        <v>17495</v>
      </c>
      <c r="AP637" s="160">
        <v>61272</v>
      </c>
      <c r="AQ637" s="47" t="s">
        <v>37</v>
      </c>
      <c r="AR637" s="47" t="s">
        <v>37</v>
      </c>
      <c r="AS637" s="49" t="s">
        <v>43</v>
      </c>
      <c r="AT637" s="47" t="s">
        <v>41</v>
      </c>
      <c r="AU637" s="47" t="s">
        <v>52</v>
      </c>
      <c r="AV637" s="73">
        <v>3</v>
      </c>
      <c r="AW637" s="47" t="s">
        <v>3391</v>
      </c>
      <c r="AX637" s="47">
        <v>1950</v>
      </c>
      <c r="AY637" s="47" t="s">
        <v>39</v>
      </c>
      <c r="AZ637" s="47">
        <v>940</v>
      </c>
      <c r="BA637" s="47" t="s">
        <v>3392</v>
      </c>
      <c r="BB637" s="47" t="s">
        <v>39</v>
      </c>
    </row>
    <row r="638" spans="1:54" s="14" customFormat="1" ht="84" x14ac:dyDescent="0.25">
      <c r="A638" s="73">
        <v>9001379632</v>
      </c>
      <c r="B638" s="47" t="s">
        <v>3368</v>
      </c>
      <c r="C638" s="144">
        <v>42583</v>
      </c>
      <c r="D638" s="47" t="s">
        <v>62</v>
      </c>
      <c r="E638" s="48" t="s">
        <v>48</v>
      </c>
      <c r="F638" s="48" t="s">
        <v>48</v>
      </c>
      <c r="G638" s="48" t="s">
        <v>48</v>
      </c>
      <c r="H638" s="48" t="s">
        <v>48</v>
      </c>
      <c r="I638" s="47" t="s">
        <v>81</v>
      </c>
      <c r="J638" s="47" t="s">
        <v>37</v>
      </c>
      <c r="K638" s="47" t="s">
        <v>3369</v>
      </c>
      <c r="L638" s="47">
        <v>458293</v>
      </c>
      <c r="M638" s="47" t="s">
        <v>38</v>
      </c>
      <c r="N638" s="49">
        <v>106675</v>
      </c>
      <c r="O638" s="49">
        <v>106675</v>
      </c>
      <c r="P638" s="70">
        <v>0.85</v>
      </c>
      <c r="Q638" s="49">
        <v>128000</v>
      </c>
      <c r="R638" s="47" t="s">
        <v>37</v>
      </c>
      <c r="S638" s="47" t="s">
        <v>43</v>
      </c>
      <c r="T638" s="47" t="s">
        <v>43</v>
      </c>
      <c r="U638" s="49">
        <v>125500</v>
      </c>
      <c r="V638" s="47" t="s">
        <v>51</v>
      </c>
      <c r="W638" s="47" t="s">
        <v>43</v>
      </c>
      <c r="X638" s="47" t="s">
        <v>44</v>
      </c>
      <c r="Y638" s="70">
        <v>4.99E-2</v>
      </c>
      <c r="Z638" s="47">
        <v>27</v>
      </c>
      <c r="AA638" s="47" t="s">
        <v>43</v>
      </c>
      <c r="AB638" s="47">
        <v>25</v>
      </c>
      <c r="AC638" s="47">
        <v>52</v>
      </c>
      <c r="AD638" s="47" t="s">
        <v>43</v>
      </c>
      <c r="AE638" s="47" t="s">
        <v>60</v>
      </c>
      <c r="AF638" s="47" t="s">
        <v>43</v>
      </c>
      <c r="AG638" s="47" t="s">
        <v>37</v>
      </c>
      <c r="AH638" s="47" t="s">
        <v>39</v>
      </c>
      <c r="AI638" s="47" t="s">
        <v>55</v>
      </c>
      <c r="AJ638" s="47" t="s">
        <v>43</v>
      </c>
      <c r="AK638" s="47" t="s">
        <v>43</v>
      </c>
      <c r="AL638" s="47" t="s">
        <v>65</v>
      </c>
      <c r="AM638" s="160">
        <v>31592</v>
      </c>
      <c r="AN638" s="47" t="s">
        <v>43</v>
      </c>
      <c r="AO638" s="160">
        <v>0</v>
      </c>
      <c r="AP638" s="160">
        <v>31592</v>
      </c>
      <c r="AQ638" s="47" t="s">
        <v>37</v>
      </c>
      <c r="AR638" s="47" t="s">
        <v>37</v>
      </c>
      <c r="AS638" s="49" t="s">
        <v>43</v>
      </c>
      <c r="AT638" s="47" t="s">
        <v>41</v>
      </c>
      <c r="AU638" s="47" t="s">
        <v>52</v>
      </c>
      <c r="AV638" s="73">
        <v>3</v>
      </c>
      <c r="AW638" s="47" t="s">
        <v>3370</v>
      </c>
      <c r="AX638" s="47">
        <v>1936</v>
      </c>
      <c r="AY638" s="47" t="s">
        <v>39</v>
      </c>
      <c r="AZ638" s="47">
        <v>919</v>
      </c>
      <c r="BA638" s="47" t="s">
        <v>3371</v>
      </c>
      <c r="BB638" s="47" t="s">
        <v>39</v>
      </c>
    </row>
    <row r="639" spans="1:54" s="14" customFormat="1" ht="72" x14ac:dyDescent="0.25">
      <c r="A639" s="73">
        <v>9001380652</v>
      </c>
      <c r="B639" s="47" t="s">
        <v>3363</v>
      </c>
      <c r="C639" s="144">
        <v>42583</v>
      </c>
      <c r="D639" s="47" t="s">
        <v>264</v>
      </c>
      <c r="E639" s="48" t="s">
        <v>48</v>
      </c>
      <c r="F639" s="48" t="s">
        <v>48</v>
      </c>
      <c r="G639" s="48" t="s">
        <v>3364</v>
      </c>
      <c r="H639" s="48" t="s">
        <v>3365</v>
      </c>
      <c r="I639" s="47" t="s">
        <v>165</v>
      </c>
      <c r="J639" s="47" t="s">
        <v>37</v>
      </c>
      <c r="K639" s="47" t="s">
        <v>48</v>
      </c>
      <c r="L639" s="47">
        <v>305066</v>
      </c>
      <c r="M639" s="47" t="s">
        <v>38</v>
      </c>
      <c r="N639" s="49">
        <v>97750</v>
      </c>
      <c r="O639" s="49">
        <v>99049</v>
      </c>
      <c r="P639" s="70">
        <v>0.83234450000000004</v>
      </c>
      <c r="Q639" s="49">
        <v>119000</v>
      </c>
      <c r="R639" s="47" t="s">
        <v>37</v>
      </c>
      <c r="S639" s="47" t="s">
        <v>43</v>
      </c>
      <c r="T639" s="47" t="s">
        <v>43</v>
      </c>
      <c r="U639" s="49">
        <v>121000</v>
      </c>
      <c r="V639" s="47" t="s">
        <v>51</v>
      </c>
      <c r="W639" s="47" t="s">
        <v>43</v>
      </c>
      <c r="X639" s="47" t="s">
        <v>44</v>
      </c>
      <c r="Y639" s="70">
        <v>4.4900000000000002E-2</v>
      </c>
      <c r="Z639" s="47">
        <v>38</v>
      </c>
      <c r="AA639" s="47">
        <v>36</v>
      </c>
      <c r="AB639" s="47">
        <v>30</v>
      </c>
      <c r="AC639" s="47">
        <v>68</v>
      </c>
      <c r="AD639" s="47">
        <v>66</v>
      </c>
      <c r="AE639" s="47" t="s">
        <v>53</v>
      </c>
      <c r="AF639" s="47" t="s">
        <v>54</v>
      </c>
      <c r="AG639" s="47" t="s">
        <v>37</v>
      </c>
      <c r="AH639" s="47" t="s">
        <v>37</v>
      </c>
      <c r="AI639" s="47" t="s">
        <v>55</v>
      </c>
      <c r="AJ639" s="47" t="s">
        <v>55</v>
      </c>
      <c r="AK639" s="47" t="s">
        <v>61</v>
      </c>
      <c r="AL639" s="47" t="s">
        <v>45</v>
      </c>
      <c r="AM639" s="160">
        <v>17570.349999999999</v>
      </c>
      <c r="AN639" s="47" t="s">
        <v>65</v>
      </c>
      <c r="AO639" s="160">
        <v>23408</v>
      </c>
      <c r="AP639" s="160">
        <v>40978.35</v>
      </c>
      <c r="AQ639" s="47" t="s">
        <v>37</v>
      </c>
      <c r="AR639" s="47" t="s">
        <v>37</v>
      </c>
      <c r="AS639" s="49" t="s">
        <v>43</v>
      </c>
      <c r="AT639" s="47" t="s">
        <v>41</v>
      </c>
      <c r="AU639" s="47" t="s">
        <v>42</v>
      </c>
      <c r="AV639" s="73">
        <v>2</v>
      </c>
      <c r="AW639" s="47" t="s">
        <v>3366</v>
      </c>
      <c r="AX639" s="47">
        <v>1893</v>
      </c>
      <c r="AY639" s="47" t="s">
        <v>39</v>
      </c>
      <c r="AZ639" s="47">
        <v>942</v>
      </c>
      <c r="BA639" s="47" t="s">
        <v>3367</v>
      </c>
      <c r="BB639" s="47" t="s">
        <v>39</v>
      </c>
    </row>
    <row r="640" spans="1:54" s="14" customFormat="1" ht="60" x14ac:dyDescent="0.25">
      <c r="A640" s="73">
        <v>9001380697</v>
      </c>
      <c r="B640" s="47" t="s">
        <v>3372</v>
      </c>
      <c r="C640" s="144">
        <v>42583</v>
      </c>
      <c r="D640" s="47" t="s">
        <v>264</v>
      </c>
      <c r="E640" s="48" t="s">
        <v>48</v>
      </c>
      <c r="F640" s="48" t="s">
        <v>48</v>
      </c>
      <c r="G640" s="48" t="s">
        <v>3373</v>
      </c>
      <c r="H640" s="48" t="s">
        <v>48</v>
      </c>
      <c r="I640" s="47" t="s">
        <v>191</v>
      </c>
      <c r="J640" s="47" t="s">
        <v>37</v>
      </c>
      <c r="K640" s="47" t="s">
        <v>3374</v>
      </c>
      <c r="L640" s="47">
        <v>560484</v>
      </c>
      <c r="M640" s="47" t="s">
        <v>38</v>
      </c>
      <c r="N640" s="49">
        <v>65000</v>
      </c>
      <c r="O640" s="49">
        <v>65999</v>
      </c>
      <c r="P640" s="70">
        <v>0.47142139999999999</v>
      </c>
      <c r="Q640" s="49">
        <v>140000</v>
      </c>
      <c r="R640" s="47" t="s">
        <v>37</v>
      </c>
      <c r="S640" s="47" t="s">
        <v>43</v>
      </c>
      <c r="T640" s="47" t="s">
        <v>43</v>
      </c>
      <c r="U640" s="49">
        <v>140000</v>
      </c>
      <c r="V640" s="47" t="s">
        <v>51</v>
      </c>
      <c r="W640" s="47">
        <v>75000</v>
      </c>
      <c r="X640" s="47" t="s">
        <v>44</v>
      </c>
      <c r="Y640" s="70">
        <v>3.3399999999999999E-2</v>
      </c>
      <c r="Z640" s="47">
        <v>41</v>
      </c>
      <c r="AA640" s="47" t="s">
        <v>43</v>
      </c>
      <c r="AB640" s="47">
        <v>25</v>
      </c>
      <c r="AC640" s="47">
        <v>66</v>
      </c>
      <c r="AD640" s="47" t="s">
        <v>43</v>
      </c>
      <c r="AE640" s="47" t="s">
        <v>60</v>
      </c>
      <c r="AF640" s="47" t="s">
        <v>43</v>
      </c>
      <c r="AG640" s="47" t="s">
        <v>37</v>
      </c>
      <c r="AH640" s="47" t="s">
        <v>39</v>
      </c>
      <c r="AI640" s="47" t="s">
        <v>55</v>
      </c>
      <c r="AJ640" s="47" t="s">
        <v>43</v>
      </c>
      <c r="AK640" s="47" t="s">
        <v>43</v>
      </c>
      <c r="AL640" s="47" t="s">
        <v>45</v>
      </c>
      <c r="AM640" s="160">
        <v>19052.04</v>
      </c>
      <c r="AN640" s="47" t="s">
        <v>43</v>
      </c>
      <c r="AO640" s="160">
        <v>0</v>
      </c>
      <c r="AP640" s="160">
        <v>19052.04</v>
      </c>
      <c r="AQ640" s="47" t="s">
        <v>37</v>
      </c>
      <c r="AR640" s="47" t="s">
        <v>37</v>
      </c>
      <c r="AS640" s="49" t="s">
        <v>43</v>
      </c>
      <c r="AT640" s="47" t="s">
        <v>41</v>
      </c>
      <c r="AU640" s="47" t="s">
        <v>52</v>
      </c>
      <c r="AV640" s="73">
        <v>3</v>
      </c>
      <c r="AW640" s="47" t="s">
        <v>3375</v>
      </c>
      <c r="AX640" s="47">
        <v>1935</v>
      </c>
      <c r="AY640" s="47" t="s">
        <v>37</v>
      </c>
      <c r="AZ640" s="47" t="s">
        <v>43</v>
      </c>
      <c r="BA640" s="47" t="s">
        <v>3376</v>
      </c>
      <c r="BB640" s="47" t="s">
        <v>39</v>
      </c>
    </row>
    <row r="641" spans="1:54" s="14" customFormat="1" ht="72" x14ac:dyDescent="0.25">
      <c r="A641" s="73">
        <v>9001380757</v>
      </c>
      <c r="B641" s="47" t="s">
        <v>3430</v>
      </c>
      <c r="C641" s="144">
        <v>42583</v>
      </c>
      <c r="D641" s="47" t="s">
        <v>264</v>
      </c>
      <c r="E641" s="48" t="s">
        <v>48</v>
      </c>
      <c r="F641" s="48" t="s">
        <v>48</v>
      </c>
      <c r="G641" s="48" t="s">
        <v>3431</v>
      </c>
      <c r="H641" s="48" t="s">
        <v>48</v>
      </c>
      <c r="I641" s="47" t="s">
        <v>56</v>
      </c>
      <c r="J641" s="47" t="s">
        <v>37</v>
      </c>
      <c r="K641" s="47" t="s">
        <v>3432</v>
      </c>
      <c r="L641" s="47">
        <v>626661</v>
      </c>
      <c r="M641" s="47" t="s">
        <v>38</v>
      </c>
      <c r="N641" s="49">
        <v>136850</v>
      </c>
      <c r="O641" s="49">
        <v>136850</v>
      </c>
      <c r="P641" s="70">
        <v>0.85</v>
      </c>
      <c r="Q641" s="49">
        <v>161000</v>
      </c>
      <c r="R641" s="47" t="s">
        <v>37</v>
      </c>
      <c r="S641" s="47" t="s">
        <v>43</v>
      </c>
      <c r="T641" s="47" t="s">
        <v>43</v>
      </c>
      <c r="U641" s="49">
        <v>161000</v>
      </c>
      <c r="V641" s="47" t="s">
        <v>51</v>
      </c>
      <c r="W641" s="47" t="s">
        <v>43</v>
      </c>
      <c r="X641" s="47" t="s">
        <v>44</v>
      </c>
      <c r="Y641" s="70">
        <v>4.99E-2</v>
      </c>
      <c r="Z641" s="47">
        <v>33</v>
      </c>
      <c r="AA641" s="47">
        <v>35</v>
      </c>
      <c r="AB641" s="47">
        <v>30</v>
      </c>
      <c r="AC641" s="47">
        <v>63</v>
      </c>
      <c r="AD641" s="47">
        <v>65</v>
      </c>
      <c r="AE641" s="47" t="s">
        <v>53</v>
      </c>
      <c r="AF641" s="47" t="s">
        <v>53</v>
      </c>
      <c r="AG641" s="47" t="s">
        <v>37</v>
      </c>
      <c r="AH641" s="47" t="s">
        <v>37</v>
      </c>
      <c r="AI641" s="47" t="s">
        <v>40</v>
      </c>
      <c r="AJ641" s="47" t="s">
        <v>40</v>
      </c>
      <c r="AK641" s="47" t="s">
        <v>50</v>
      </c>
      <c r="AL641" s="47" t="s">
        <v>45</v>
      </c>
      <c r="AM641" s="160">
        <v>22000</v>
      </c>
      <c r="AN641" s="47" t="s">
        <v>45</v>
      </c>
      <c r="AO641" s="160">
        <v>21600</v>
      </c>
      <c r="AP641" s="160">
        <v>43600</v>
      </c>
      <c r="AQ641" s="47" t="s">
        <v>37</v>
      </c>
      <c r="AR641" s="47" t="s">
        <v>39</v>
      </c>
      <c r="AS641" s="49" t="s">
        <v>43</v>
      </c>
      <c r="AT641" s="47" t="s">
        <v>41</v>
      </c>
      <c r="AU641" s="47" t="s">
        <v>52</v>
      </c>
      <c r="AV641" s="73">
        <v>3</v>
      </c>
      <c r="AW641" s="47" t="s">
        <v>3433</v>
      </c>
      <c r="AX641" s="47">
        <v>1967</v>
      </c>
      <c r="AY641" s="47" t="s">
        <v>37</v>
      </c>
      <c r="AZ641" s="47" t="s">
        <v>43</v>
      </c>
      <c r="BA641" s="47" t="s">
        <v>3434</v>
      </c>
      <c r="BB641" s="47" t="s">
        <v>39</v>
      </c>
    </row>
    <row r="642" spans="1:54" s="14" customFormat="1" ht="60" x14ac:dyDescent="0.25">
      <c r="A642" s="73">
        <v>9001380920</v>
      </c>
      <c r="B642" s="47" t="s">
        <v>3484</v>
      </c>
      <c r="C642" s="144">
        <v>42583</v>
      </c>
      <c r="D642" s="47" t="s">
        <v>62</v>
      </c>
      <c r="E642" s="48" t="s">
        <v>48</v>
      </c>
      <c r="F642" s="48" t="s">
        <v>48</v>
      </c>
      <c r="G642" s="48" t="s">
        <v>48</v>
      </c>
      <c r="H642" s="48" t="s">
        <v>3485</v>
      </c>
      <c r="I642" s="47" t="s">
        <v>165</v>
      </c>
      <c r="J642" s="47" t="s">
        <v>37</v>
      </c>
      <c r="K642" s="47" t="s">
        <v>3486</v>
      </c>
      <c r="L642" s="47">
        <v>447775</v>
      </c>
      <c r="M642" s="47" t="s">
        <v>38</v>
      </c>
      <c r="N642" s="49">
        <v>180000</v>
      </c>
      <c r="O642" s="49">
        <v>180000</v>
      </c>
      <c r="P642" s="70">
        <v>0.81818179999999996</v>
      </c>
      <c r="Q642" s="49">
        <v>220000</v>
      </c>
      <c r="R642" s="47" t="s">
        <v>37</v>
      </c>
      <c r="S642" s="47" t="s">
        <v>43</v>
      </c>
      <c r="T642" s="47" t="s">
        <v>43</v>
      </c>
      <c r="U642" s="49">
        <v>220000</v>
      </c>
      <c r="V642" s="47" t="s">
        <v>51</v>
      </c>
      <c r="W642" s="47" t="s">
        <v>43</v>
      </c>
      <c r="X642" s="47" t="s">
        <v>44</v>
      </c>
      <c r="Y642" s="70">
        <v>4.99E-2</v>
      </c>
      <c r="Z642" s="47">
        <v>36</v>
      </c>
      <c r="AA642" s="47">
        <v>35</v>
      </c>
      <c r="AB642" s="47">
        <v>30</v>
      </c>
      <c r="AC642" s="47">
        <v>66</v>
      </c>
      <c r="AD642" s="47">
        <v>65</v>
      </c>
      <c r="AE642" s="47" t="s">
        <v>54</v>
      </c>
      <c r="AF642" s="47" t="s">
        <v>53</v>
      </c>
      <c r="AG642" s="47" t="s">
        <v>37</v>
      </c>
      <c r="AH642" s="47" t="s">
        <v>37</v>
      </c>
      <c r="AI642" s="47" t="s">
        <v>55</v>
      </c>
      <c r="AJ642" s="47" t="s">
        <v>55</v>
      </c>
      <c r="AK642" s="47" t="s">
        <v>164</v>
      </c>
      <c r="AL642" s="47" t="s">
        <v>45</v>
      </c>
      <c r="AM642" s="160">
        <v>33078</v>
      </c>
      <c r="AN642" s="47" t="s">
        <v>45</v>
      </c>
      <c r="AO642" s="160">
        <v>20000</v>
      </c>
      <c r="AP642" s="160">
        <v>53078</v>
      </c>
      <c r="AQ642" s="47" t="s">
        <v>37</v>
      </c>
      <c r="AR642" s="47" t="s">
        <v>37</v>
      </c>
      <c r="AS642" s="49" t="s">
        <v>43</v>
      </c>
      <c r="AT642" s="47" t="s">
        <v>41</v>
      </c>
      <c r="AU642" s="47" t="s">
        <v>42</v>
      </c>
      <c r="AV642" s="73">
        <v>3</v>
      </c>
      <c r="AW642" s="47" t="s">
        <v>3487</v>
      </c>
      <c r="AX642" s="47">
        <v>2011</v>
      </c>
      <c r="AY642" s="47" t="s">
        <v>37</v>
      </c>
      <c r="AZ642" s="47" t="s">
        <v>43</v>
      </c>
      <c r="BA642" s="47" t="s">
        <v>3488</v>
      </c>
      <c r="BB642" s="47" t="s">
        <v>39</v>
      </c>
    </row>
    <row r="643" spans="1:54" s="14" customFormat="1" ht="60" x14ac:dyDescent="0.25">
      <c r="A643" s="73">
        <v>9001381028</v>
      </c>
      <c r="B643" s="47" t="s">
        <v>3563</v>
      </c>
      <c r="C643" s="144">
        <v>42583</v>
      </c>
      <c r="D643" s="47" t="s">
        <v>264</v>
      </c>
      <c r="E643" s="48" t="s">
        <v>48</v>
      </c>
      <c r="F643" s="48" t="s">
        <v>48</v>
      </c>
      <c r="G643" s="48" t="s">
        <v>3564</v>
      </c>
      <c r="H643" s="48" t="s">
        <v>3565</v>
      </c>
      <c r="I643" s="47" t="s">
        <v>68</v>
      </c>
      <c r="J643" s="47" t="s">
        <v>37</v>
      </c>
      <c r="K643" s="47" t="s">
        <v>3566</v>
      </c>
      <c r="L643" s="47">
        <v>499653</v>
      </c>
      <c r="M643" s="47" t="s">
        <v>38</v>
      </c>
      <c r="N643" s="49">
        <v>76500</v>
      </c>
      <c r="O643" s="49">
        <v>77799</v>
      </c>
      <c r="P643" s="70">
        <v>0.86443329999999996</v>
      </c>
      <c r="Q643" s="49">
        <v>90000</v>
      </c>
      <c r="R643" s="47" t="s">
        <v>37</v>
      </c>
      <c r="S643" s="47" t="s">
        <v>43</v>
      </c>
      <c r="T643" s="47" t="s">
        <v>43</v>
      </c>
      <c r="U643" s="49">
        <v>90000</v>
      </c>
      <c r="V643" s="47" t="s">
        <v>70</v>
      </c>
      <c r="W643" s="47" t="s">
        <v>43</v>
      </c>
      <c r="X643" s="47" t="s">
        <v>44</v>
      </c>
      <c r="Y643" s="70">
        <v>4.4900000000000002E-2</v>
      </c>
      <c r="Z643" s="47">
        <v>28</v>
      </c>
      <c r="AA643" s="47" t="s">
        <v>43</v>
      </c>
      <c r="AB643" s="47">
        <v>30</v>
      </c>
      <c r="AC643" s="47">
        <v>58</v>
      </c>
      <c r="AD643" s="47" t="s">
        <v>43</v>
      </c>
      <c r="AE643" s="47" t="s">
        <v>60</v>
      </c>
      <c r="AF643" s="47" t="s">
        <v>43</v>
      </c>
      <c r="AG643" s="47" t="s">
        <v>37</v>
      </c>
      <c r="AH643" s="47" t="s">
        <v>39</v>
      </c>
      <c r="AI643" s="47" t="s">
        <v>55</v>
      </c>
      <c r="AJ643" s="47" t="s">
        <v>43</v>
      </c>
      <c r="AK643" s="47" t="s">
        <v>43</v>
      </c>
      <c r="AL643" s="47" t="s">
        <v>45</v>
      </c>
      <c r="AM643" s="160">
        <v>22741</v>
      </c>
      <c r="AN643" s="47" t="s">
        <v>43</v>
      </c>
      <c r="AO643" s="160">
        <v>0</v>
      </c>
      <c r="AP643" s="160">
        <v>22741</v>
      </c>
      <c r="AQ643" s="47" t="s">
        <v>37</v>
      </c>
      <c r="AR643" s="47" t="s">
        <v>37</v>
      </c>
      <c r="AS643" s="49" t="s">
        <v>43</v>
      </c>
      <c r="AT643" s="47" t="s">
        <v>41</v>
      </c>
      <c r="AU643" s="47" t="s">
        <v>52</v>
      </c>
      <c r="AV643" s="73">
        <v>3</v>
      </c>
      <c r="AW643" s="47" t="s">
        <v>3567</v>
      </c>
      <c r="AX643" s="47">
        <v>1946</v>
      </c>
      <c r="AY643" s="47" t="s">
        <v>37</v>
      </c>
      <c r="AZ643" s="47" t="s">
        <v>43</v>
      </c>
      <c r="BA643" s="47" t="s">
        <v>3568</v>
      </c>
      <c r="BB643" s="47" t="s">
        <v>39</v>
      </c>
    </row>
    <row r="644" spans="1:54" s="14" customFormat="1" ht="132" x14ac:dyDescent="0.25">
      <c r="A644" s="73">
        <v>9001381310</v>
      </c>
      <c r="B644" s="47" t="s">
        <v>3402</v>
      </c>
      <c r="C644" s="144">
        <v>42583</v>
      </c>
      <c r="D644" s="47" t="s">
        <v>62</v>
      </c>
      <c r="E644" s="48" t="s">
        <v>48</v>
      </c>
      <c r="F644" s="48" t="s">
        <v>48</v>
      </c>
      <c r="G644" s="48" t="s">
        <v>48</v>
      </c>
      <c r="H644" s="48" t="s">
        <v>89</v>
      </c>
      <c r="I644" s="47" t="s">
        <v>165</v>
      </c>
      <c r="J644" s="47" t="s">
        <v>37</v>
      </c>
      <c r="K644" s="47" t="s">
        <v>3403</v>
      </c>
      <c r="L644" s="47">
        <v>449190</v>
      </c>
      <c r="M644" s="47" t="s">
        <v>57</v>
      </c>
      <c r="N644" s="49">
        <v>106000</v>
      </c>
      <c r="O644" s="49">
        <v>106000</v>
      </c>
      <c r="P644" s="70">
        <v>0.81538460000000001</v>
      </c>
      <c r="Q644" s="49">
        <v>130000</v>
      </c>
      <c r="R644" s="47" t="s">
        <v>37</v>
      </c>
      <c r="S644" s="47" t="s">
        <v>43</v>
      </c>
      <c r="T644" s="47" t="s">
        <v>43</v>
      </c>
      <c r="U644" s="49" t="s">
        <v>43</v>
      </c>
      <c r="V644" s="47" t="s">
        <v>43</v>
      </c>
      <c r="W644" s="47" t="s">
        <v>43</v>
      </c>
      <c r="X644" s="47" t="s">
        <v>44</v>
      </c>
      <c r="Y644" s="70">
        <v>4.99E-2</v>
      </c>
      <c r="Z644" s="47">
        <v>30</v>
      </c>
      <c r="AA644" s="47" t="s">
        <v>43</v>
      </c>
      <c r="AB644" s="47">
        <v>35</v>
      </c>
      <c r="AC644" s="47">
        <v>65</v>
      </c>
      <c r="AD644" s="47" t="s">
        <v>43</v>
      </c>
      <c r="AE644" s="47" t="s">
        <v>53</v>
      </c>
      <c r="AF644" s="47" t="s">
        <v>43</v>
      </c>
      <c r="AG644" s="47" t="s">
        <v>37</v>
      </c>
      <c r="AH644" s="47" t="s">
        <v>43</v>
      </c>
      <c r="AI644" s="47" t="s">
        <v>55</v>
      </c>
      <c r="AJ644" s="47" t="s">
        <v>43</v>
      </c>
      <c r="AK644" s="47" t="s">
        <v>43</v>
      </c>
      <c r="AL644" s="47" t="s">
        <v>45</v>
      </c>
      <c r="AM644" s="160">
        <v>30000</v>
      </c>
      <c r="AN644" s="47" t="s">
        <v>43</v>
      </c>
      <c r="AO644" s="160">
        <v>0</v>
      </c>
      <c r="AP644" s="160">
        <v>30000</v>
      </c>
      <c r="AQ644" s="47" t="s">
        <v>37</v>
      </c>
      <c r="AR644" s="47" t="s">
        <v>37</v>
      </c>
      <c r="AS644" s="49" t="s">
        <v>43</v>
      </c>
      <c r="AT644" s="47" t="s">
        <v>41</v>
      </c>
      <c r="AU644" s="47" t="s">
        <v>52</v>
      </c>
      <c r="AV644" s="73">
        <v>2</v>
      </c>
      <c r="AW644" s="47" t="s">
        <v>3404</v>
      </c>
      <c r="AX644" s="47">
        <v>1950</v>
      </c>
      <c r="AY644" s="47" t="s">
        <v>37</v>
      </c>
      <c r="AZ644" s="47" t="s">
        <v>43</v>
      </c>
      <c r="BA644" s="47" t="s">
        <v>3405</v>
      </c>
      <c r="BB644" s="47" t="s">
        <v>39</v>
      </c>
    </row>
    <row r="645" spans="1:54" s="14" customFormat="1" ht="48" x14ac:dyDescent="0.25">
      <c r="A645" s="73">
        <v>9001382766</v>
      </c>
      <c r="B645" s="47" t="s">
        <v>3732</v>
      </c>
      <c r="C645" s="144">
        <v>42583</v>
      </c>
      <c r="D645" s="47" t="s">
        <v>264</v>
      </c>
      <c r="E645" s="48" t="s">
        <v>48</v>
      </c>
      <c r="F645" s="48" t="s">
        <v>48</v>
      </c>
      <c r="G645" s="48" t="s">
        <v>3733</v>
      </c>
      <c r="H645" s="48" t="s">
        <v>3212</v>
      </c>
      <c r="I645" s="47" t="s">
        <v>274</v>
      </c>
      <c r="J645" s="47" t="s">
        <v>37</v>
      </c>
      <c r="K645" s="47" t="s">
        <v>3734</v>
      </c>
      <c r="L645" s="47">
        <v>585251</v>
      </c>
      <c r="M645" s="47" t="s">
        <v>38</v>
      </c>
      <c r="N645" s="49">
        <v>94350</v>
      </c>
      <c r="O645" s="49">
        <v>94350</v>
      </c>
      <c r="P645" s="70">
        <v>0.85</v>
      </c>
      <c r="Q645" s="49">
        <v>111000</v>
      </c>
      <c r="R645" s="47" t="s">
        <v>37</v>
      </c>
      <c r="S645" s="47" t="s">
        <v>43</v>
      </c>
      <c r="T645" s="47" t="s">
        <v>43</v>
      </c>
      <c r="U645" s="49">
        <v>111000</v>
      </c>
      <c r="V645" s="47" t="s">
        <v>51</v>
      </c>
      <c r="W645" s="47">
        <v>10000</v>
      </c>
      <c r="X645" s="47" t="s">
        <v>44</v>
      </c>
      <c r="Y645" s="70">
        <v>5.2400000000000002E-2</v>
      </c>
      <c r="Z645" s="47">
        <v>25</v>
      </c>
      <c r="AA645" s="47">
        <v>26</v>
      </c>
      <c r="AB645" s="47">
        <v>30</v>
      </c>
      <c r="AC645" s="47">
        <v>55</v>
      </c>
      <c r="AD645" s="47">
        <v>56</v>
      </c>
      <c r="AE645" s="47" t="s">
        <v>49</v>
      </c>
      <c r="AF645" s="47" t="s">
        <v>49</v>
      </c>
      <c r="AG645" s="47" t="s">
        <v>37</v>
      </c>
      <c r="AH645" s="47" t="s">
        <v>39</v>
      </c>
      <c r="AI645" s="47" t="s">
        <v>55</v>
      </c>
      <c r="AJ645" s="47" t="s">
        <v>55</v>
      </c>
      <c r="AK645" s="47" t="s">
        <v>164</v>
      </c>
      <c r="AL645" s="47" t="s">
        <v>45</v>
      </c>
      <c r="AM645" s="160">
        <v>29197</v>
      </c>
      <c r="AN645" s="47" t="s">
        <v>45</v>
      </c>
      <c r="AO645" s="160">
        <v>27386.04</v>
      </c>
      <c r="AP645" s="160">
        <v>56583.040000000001</v>
      </c>
      <c r="AQ645" s="47" t="s">
        <v>37</v>
      </c>
      <c r="AR645" s="47" t="s">
        <v>37</v>
      </c>
      <c r="AS645" s="49" t="s">
        <v>43</v>
      </c>
      <c r="AT645" s="47" t="s">
        <v>41</v>
      </c>
      <c r="AU645" s="47" t="s">
        <v>42</v>
      </c>
      <c r="AV645" s="73">
        <v>3</v>
      </c>
      <c r="AW645" s="47" t="s">
        <v>3735</v>
      </c>
      <c r="AX645" s="47">
        <v>1976</v>
      </c>
      <c r="AY645" s="47" t="s">
        <v>37</v>
      </c>
      <c r="AZ645" s="47" t="s">
        <v>43</v>
      </c>
      <c r="BA645" s="47" t="s">
        <v>3736</v>
      </c>
      <c r="BB645" s="47" t="s">
        <v>39</v>
      </c>
    </row>
    <row r="646" spans="1:54" s="14" customFormat="1" ht="24" x14ac:dyDescent="0.25">
      <c r="A646" s="73">
        <v>9001382779</v>
      </c>
      <c r="B646" s="47" t="s">
        <v>3454</v>
      </c>
      <c r="C646" s="144">
        <v>42583</v>
      </c>
      <c r="D646" s="47" t="s">
        <v>62</v>
      </c>
      <c r="E646" s="48" t="s">
        <v>48</v>
      </c>
      <c r="F646" s="48" t="s">
        <v>48</v>
      </c>
      <c r="G646" s="48" t="s">
        <v>48</v>
      </c>
      <c r="H646" s="48" t="s">
        <v>3455</v>
      </c>
      <c r="I646" s="47" t="s">
        <v>274</v>
      </c>
      <c r="J646" s="47" t="s">
        <v>37</v>
      </c>
      <c r="K646" s="47" t="s">
        <v>3456</v>
      </c>
      <c r="L646" s="47">
        <v>491105</v>
      </c>
      <c r="M646" s="47" t="s">
        <v>57</v>
      </c>
      <c r="N646" s="49">
        <v>131750</v>
      </c>
      <c r="O646" s="49">
        <v>131750</v>
      </c>
      <c r="P646" s="70">
        <v>0.85</v>
      </c>
      <c r="Q646" s="49">
        <v>155000</v>
      </c>
      <c r="R646" s="47" t="s">
        <v>37</v>
      </c>
      <c r="S646" s="47" t="s">
        <v>43</v>
      </c>
      <c r="T646" s="47" t="s">
        <v>43</v>
      </c>
      <c r="U646" s="49" t="s">
        <v>43</v>
      </c>
      <c r="V646" s="47" t="s">
        <v>43</v>
      </c>
      <c r="W646" s="47" t="s">
        <v>43</v>
      </c>
      <c r="X646" s="47" t="s">
        <v>44</v>
      </c>
      <c r="Y646" s="70">
        <v>5.1400000000000001E-2</v>
      </c>
      <c r="Z646" s="47">
        <v>35</v>
      </c>
      <c r="AA646" s="47">
        <v>30</v>
      </c>
      <c r="AB646" s="47">
        <v>28</v>
      </c>
      <c r="AC646" s="47">
        <v>63</v>
      </c>
      <c r="AD646" s="47">
        <v>58</v>
      </c>
      <c r="AE646" s="47" t="s">
        <v>53</v>
      </c>
      <c r="AF646" s="47" t="s">
        <v>53</v>
      </c>
      <c r="AG646" s="47" t="s">
        <v>37</v>
      </c>
      <c r="AH646" s="47" t="s">
        <v>43</v>
      </c>
      <c r="AI646" s="47" t="s">
        <v>55</v>
      </c>
      <c r="AJ646" s="47" t="s">
        <v>55</v>
      </c>
      <c r="AK646" s="47" t="s">
        <v>164</v>
      </c>
      <c r="AL646" s="47" t="s">
        <v>45</v>
      </c>
      <c r="AM646" s="160">
        <v>41829.32</v>
      </c>
      <c r="AN646" s="47" t="s">
        <v>45</v>
      </c>
      <c r="AO646" s="160">
        <v>13168.73</v>
      </c>
      <c r="AP646" s="160">
        <v>54998.05</v>
      </c>
      <c r="AQ646" s="47" t="s">
        <v>37</v>
      </c>
      <c r="AR646" s="47" t="s">
        <v>37</v>
      </c>
      <c r="AS646" s="49">
        <v>7635</v>
      </c>
      <c r="AT646" s="47" t="s">
        <v>41</v>
      </c>
      <c r="AU646" s="47" t="s">
        <v>52</v>
      </c>
      <c r="AV646" s="73">
        <v>3</v>
      </c>
      <c r="AW646" s="47" t="s">
        <v>3457</v>
      </c>
      <c r="AX646" s="47">
        <v>1935</v>
      </c>
      <c r="AY646" s="47" t="s">
        <v>37</v>
      </c>
      <c r="AZ646" s="47" t="s">
        <v>43</v>
      </c>
      <c r="BA646" s="47" t="s">
        <v>3458</v>
      </c>
      <c r="BB646" s="47" t="s">
        <v>39</v>
      </c>
    </row>
    <row r="647" spans="1:54" s="14" customFormat="1" ht="120" x14ac:dyDescent="0.25">
      <c r="A647" s="73">
        <v>9001382872</v>
      </c>
      <c r="B647" s="47" t="s">
        <v>3646</v>
      </c>
      <c r="C647" s="144">
        <v>42583</v>
      </c>
      <c r="D647" s="47" t="s">
        <v>73</v>
      </c>
      <c r="E647" s="48" t="s">
        <v>48</v>
      </c>
      <c r="F647" s="48" t="s">
        <v>3647</v>
      </c>
      <c r="G647" s="48" t="s">
        <v>48</v>
      </c>
      <c r="H647" s="48" t="s">
        <v>48</v>
      </c>
      <c r="I647" s="47" t="s">
        <v>68</v>
      </c>
      <c r="J647" s="47" t="s">
        <v>37</v>
      </c>
      <c r="K647" s="47" t="s">
        <v>3648</v>
      </c>
      <c r="L647" s="47">
        <v>533921</v>
      </c>
      <c r="M647" s="47" t="s">
        <v>57</v>
      </c>
      <c r="N647" s="49">
        <v>25001</v>
      </c>
      <c r="O647" s="49">
        <v>25001</v>
      </c>
      <c r="P647" s="70">
        <v>0.2381047</v>
      </c>
      <c r="Q647" s="49">
        <v>105000</v>
      </c>
      <c r="R647" s="47" t="s">
        <v>37</v>
      </c>
      <c r="S647" s="47" t="s">
        <v>43</v>
      </c>
      <c r="T647" s="47" t="s">
        <v>43</v>
      </c>
      <c r="U647" s="49" t="s">
        <v>43</v>
      </c>
      <c r="V647" s="47" t="s">
        <v>43</v>
      </c>
      <c r="W647" s="47" t="s">
        <v>43</v>
      </c>
      <c r="X647" s="47" t="s">
        <v>44</v>
      </c>
      <c r="Y647" s="70">
        <v>4.0399999999999998E-2</v>
      </c>
      <c r="Z647" s="47">
        <v>53</v>
      </c>
      <c r="AA647" s="47">
        <v>44</v>
      </c>
      <c r="AB647" s="47">
        <v>15</v>
      </c>
      <c r="AC647" s="47">
        <v>68</v>
      </c>
      <c r="AD647" s="47">
        <v>59</v>
      </c>
      <c r="AE647" s="47" t="s">
        <v>53</v>
      </c>
      <c r="AF647" s="47" t="s">
        <v>54</v>
      </c>
      <c r="AG647" s="47" t="s">
        <v>37</v>
      </c>
      <c r="AH647" s="47" t="s">
        <v>43</v>
      </c>
      <c r="AI647" s="47" t="s">
        <v>40</v>
      </c>
      <c r="AJ647" s="47" t="s">
        <v>40</v>
      </c>
      <c r="AK647" s="47" t="s">
        <v>50</v>
      </c>
      <c r="AL647" s="47" t="s">
        <v>46</v>
      </c>
      <c r="AM647" s="160">
        <v>11419</v>
      </c>
      <c r="AN647" s="47" t="s">
        <v>45</v>
      </c>
      <c r="AO647" s="160">
        <v>5823.96</v>
      </c>
      <c r="AP647" s="160">
        <v>17242.96</v>
      </c>
      <c r="AQ647" s="47" t="s">
        <v>37</v>
      </c>
      <c r="AR647" s="47" t="s">
        <v>37</v>
      </c>
      <c r="AS647" s="49">
        <v>0</v>
      </c>
      <c r="AT647" s="47" t="s">
        <v>41</v>
      </c>
      <c r="AU647" s="47" t="s">
        <v>52</v>
      </c>
      <c r="AV647" s="73">
        <v>2</v>
      </c>
      <c r="AW647" s="47" t="s">
        <v>3649</v>
      </c>
      <c r="AX647" s="47">
        <v>1945</v>
      </c>
      <c r="AY647" s="47" t="s">
        <v>37</v>
      </c>
      <c r="AZ647" s="47" t="s">
        <v>43</v>
      </c>
      <c r="BA647" s="47" t="s">
        <v>3650</v>
      </c>
      <c r="BB647" s="47" t="s">
        <v>39</v>
      </c>
    </row>
    <row r="648" spans="1:54" s="14" customFormat="1" ht="36" x14ac:dyDescent="0.25">
      <c r="A648" s="73">
        <v>9001383347</v>
      </c>
      <c r="B648" s="47" t="s">
        <v>3533</v>
      </c>
      <c r="C648" s="144">
        <v>42583</v>
      </c>
      <c r="D648" s="47" t="s">
        <v>62</v>
      </c>
      <c r="E648" s="48" t="s">
        <v>48</v>
      </c>
      <c r="F648" s="48" t="s">
        <v>48</v>
      </c>
      <c r="G648" s="48" t="s">
        <v>48</v>
      </c>
      <c r="H648" s="48" t="s">
        <v>3534</v>
      </c>
      <c r="I648" s="47" t="s">
        <v>56</v>
      </c>
      <c r="J648" s="47" t="s">
        <v>37</v>
      </c>
      <c r="K648" s="47" t="s">
        <v>48</v>
      </c>
      <c r="L648" s="47">
        <v>500117</v>
      </c>
      <c r="M648" s="47" t="s">
        <v>38</v>
      </c>
      <c r="N648" s="49">
        <v>267750</v>
      </c>
      <c r="O648" s="49">
        <v>269049</v>
      </c>
      <c r="P648" s="70">
        <v>0.85412379999999999</v>
      </c>
      <c r="Q648" s="49">
        <v>315000</v>
      </c>
      <c r="R648" s="47" t="s">
        <v>37</v>
      </c>
      <c r="S648" s="47" t="s">
        <v>43</v>
      </c>
      <c r="T648" s="47" t="s">
        <v>43</v>
      </c>
      <c r="U648" s="49">
        <v>315000</v>
      </c>
      <c r="V648" s="47" t="s">
        <v>51</v>
      </c>
      <c r="W648" s="47" t="s">
        <v>43</v>
      </c>
      <c r="X648" s="47" t="s">
        <v>44</v>
      </c>
      <c r="Y648" s="70">
        <v>4.7399999999999998E-2</v>
      </c>
      <c r="Z648" s="47">
        <v>36</v>
      </c>
      <c r="AA648" s="47">
        <v>34</v>
      </c>
      <c r="AB648" s="47">
        <v>30</v>
      </c>
      <c r="AC648" s="47">
        <v>66</v>
      </c>
      <c r="AD648" s="47">
        <v>64</v>
      </c>
      <c r="AE648" s="47" t="s">
        <v>53</v>
      </c>
      <c r="AF648" s="47" t="s">
        <v>54</v>
      </c>
      <c r="AG648" s="47" t="s">
        <v>37</v>
      </c>
      <c r="AH648" s="47" t="s">
        <v>37</v>
      </c>
      <c r="AI648" s="47" t="s">
        <v>55</v>
      </c>
      <c r="AJ648" s="47" t="s">
        <v>55</v>
      </c>
      <c r="AK648" s="47" t="s">
        <v>164</v>
      </c>
      <c r="AL648" s="47" t="s">
        <v>45</v>
      </c>
      <c r="AM648" s="160">
        <v>34775</v>
      </c>
      <c r="AN648" s="47" t="s">
        <v>45</v>
      </c>
      <c r="AO648" s="160">
        <v>35000</v>
      </c>
      <c r="AP648" s="160">
        <v>69775</v>
      </c>
      <c r="AQ648" s="47" t="s">
        <v>37</v>
      </c>
      <c r="AR648" s="47" t="s">
        <v>37</v>
      </c>
      <c r="AS648" s="49" t="s">
        <v>43</v>
      </c>
      <c r="AT648" s="47" t="s">
        <v>41</v>
      </c>
      <c r="AU648" s="47" t="s">
        <v>42</v>
      </c>
      <c r="AV648" s="73">
        <v>3</v>
      </c>
      <c r="AW648" s="47" t="s">
        <v>3535</v>
      </c>
      <c r="AX648" s="47">
        <v>1935</v>
      </c>
      <c r="AY648" s="47" t="s">
        <v>37</v>
      </c>
      <c r="AZ648" s="47" t="s">
        <v>43</v>
      </c>
      <c r="BA648" s="47" t="s">
        <v>3536</v>
      </c>
      <c r="BB648" s="47" t="s">
        <v>39</v>
      </c>
    </row>
    <row r="649" spans="1:54" s="14" customFormat="1" ht="36" x14ac:dyDescent="0.25">
      <c r="A649" s="73">
        <v>9001383673</v>
      </c>
      <c r="B649" s="47" t="s">
        <v>3384</v>
      </c>
      <c r="C649" s="144">
        <v>42583</v>
      </c>
      <c r="D649" s="47" t="s">
        <v>264</v>
      </c>
      <c r="E649" s="48" t="s">
        <v>48</v>
      </c>
      <c r="F649" s="48" t="s">
        <v>48</v>
      </c>
      <c r="G649" s="48" t="s">
        <v>3385</v>
      </c>
      <c r="H649" s="48" t="s">
        <v>89</v>
      </c>
      <c r="I649" s="47" t="s">
        <v>329</v>
      </c>
      <c r="J649" s="47" t="s">
        <v>37</v>
      </c>
      <c r="K649" s="47" t="s">
        <v>48</v>
      </c>
      <c r="L649" s="47">
        <v>446913</v>
      </c>
      <c r="M649" s="47" t="s">
        <v>38</v>
      </c>
      <c r="N649" s="49">
        <v>94775</v>
      </c>
      <c r="O649" s="49">
        <v>94775</v>
      </c>
      <c r="P649" s="70">
        <v>0.85</v>
      </c>
      <c r="Q649" s="49">
        <v>111500</v>
      </c>
      <c r="R649" s="47" t="s">
        <v>37</v>
      </c>
      <c r="S649" s="47" t="s">
        <v>43</v>
      </c>
      <c r="T649" s="47" t="s">
        <v>43</v>
      </c>
      <c r="U649" s="49">
        <v>111500</v>
      </c>
      <c r="V649" s="47" t="s">
        <v>51</v>
      </c>
      <c r="W649" s="47" t="s">
        <v>43</v>
      </c>
      <c r="X649" s="47" t="s">
        <v>44</v>
      </c>
      <c r="Y649" s="70">
        <v>5.1400000000000001E-2</v>
      </c>
      <c r="Z649" s="47">
        <v>43</v>
      </c>
      <c r="AA649" s="47">
        <v>37</v>
      </c>
      <c r="AB649" s="47">
        <v>27</v>
      </c>
      <c r="AC649" s="47">
        <v>70</v>
      </c>
      <c r="AD649" s="47">
        <v>64</v>
      </c>
      <c r="AE649" s="47" t="s">
        <v>53</v>
      </c>
      <c r="AF649" s="47" t="s">
        <v>53</v>
      </c>
      <c r="AG649" s="47" t="s">
        <v>37</v>
      </c>
      <c r="AH649" s="47" t="s">
        <v>37</v>
      </c>
      <c r="AI649" s="47" t="s">
        <v>40</v>
      </c>
      <c r="AJ649" s="47" t="s">
        <v>40</v>
      </c>
      <c r="AK649" s="47" t="s">
        <v>50</v>
      </c>
      <c r="AL649" s="47" t="s">
        <v>45</v>
      </c>
      <c r="AM649" s="160">
        <v>27268</v>
      </c>
      <c r="AN649" s="47" t="s">
        <v>45</v>
      </c>
      <c r="AO649" s="160">
        <v>23262</v>
      </c>
      <c r="AP649" s="160">
        <v>50530</v>
      </c>
      <c r="AQ649" s="47" t="s">
        <v>37</v>
      </c>
      <c r="AR649" s="47" t="s">
        <v>37</v>
      </c>
      <c r="AS649" s="49" t="s">
        <v>43</v>
      </c>
      <c r="AT649" s="47" t="s">
        <v>41</v>
      </c>
      <c r="AU649" s="47" t="s">
        <v>52</v>
      </c>
      <c r="AV649" s="73">
        <v>3</v>
      </c>
      <c r="AW649" s="47" t="s">
        <v>3386</v>
      </c>
      <c r="AX649" s="47">
        <v>1968</v>
      </c>
      <c r="AY649" s="47" t="s">
        <v>39</v>
      </c>
      <c r="AZ649" s="47">
        <v>949</v>
      </c>
      <c r="BA649" s="47" t="s">
        <v>3387</v>
      </c>
      <c r="BB649" s="47" t="s">
        <v>39</v>
      </c>
    </row>
    <row r="650" spans="1:54" s="14" customFormat="1" ht="48" x14ac:dyDescent="0.25">
      <c r="A650" s="73">
        <v>9001383857</v>
      </c>
      <c r="B650" s="47" t="s">
        <v>3406</v>
      </c>
      <c r="C650" s="144">
        <v>42583</v>
      </c>
      <c r="D650" s="47" t="s">
        <v>264</v>
      </c>
      <c r="E650" s="48" t="s">
        <v>48</v>
      </c>
      <c r="F650" s="48" t="s">
        <v>48</v>
      </c>
      <c r="G650" s="48" t="s">
        <v>3407</v>
      </c>
      <c r="H650" s="48" t="s">
        <v>3408</v>
      </c>
      <c r="I650" s="47" t="s">
        <v>1046</v>
      </c>
      <c r="J650" s="47" t="s">
        <v>37</v>
      </c>
      <c r="K650" s="47" t="s">
        <v>3409</v>
      </c>
      <c r="L650" s="47">
        <v>482780</v>
      </c>
      <c r="M650" s="47" t="s">
        <v>38</v>
      </c>
      <c r="N650" s="49">
        <v>121720</v>
      </c>
      <c r="O650" s="49">
        <v>121720</v>
      </c>
      <c r="P650" s="70">
        <v>0.83944819999999998</v>
      </c>
      <c r="Q650" s="49">
        <v>145000</v>
      </c>
      <c r="R650" s="47" t="s">
        <v>37</v>
      </c>
      <c r="S650" s="47" t="s">
        <v>43</v>
      </c>
      <c r="T650" s="47" t="s">
        <v>43</v>
      </c>
      <c r="U650" s="49">
        <v>145000</v>
      </c>
      <c r="V650" s="47" t="s">
        <v>51</v>
      </c>
      <c r="W650" s="47" t="s">
        <v>43</v>
      </c>
      <c r="X650" s="47" t="s">
        <v>44</v>
      </c>
      <c r="Y650" s="70">
        <v>5.1400000000000001E-2</v>
      </c>
      <c r="Z650" s="47">
        <v>48</v>
      </c>
      <c r="AA650" s="47" t="s">
        <v>43</v>
      </c>
      <c r="AB650" s="47">
        <v>21</v>
      </c>
      <c r="AC650" s="47">
        <v>69</v>
      </c>
      <c r="AD650" s="47" t="s">
        <v>43</v>
      </c>
      <c r="AE650" s="47" t="s">
        <v>49</v>
      </c>
      <c r="AF650" s="47" t="s">
        <v>43</v>
      </c>
      <c r="AG650" s="47" t="s">
        <v>37</v>
      </c>
      <c r="AH650" s="47" t="s">
        <v>37</v>
      </c>
      <c r="AI650" s="47" t="s">
        <v>55</v>
      </c>
      <c r="AJ650" s="47" t="s">
        <v>43</v>
      </c>
      <c r="AK650" s="47" t="s">
        <v>43</v>
      </c>
      <c r="AL650" s="47" t="s">
        <v>65</v>
      </c>
      <c r="AM650" s="160">
        <v>38898</v>
      </c>
      <c r="AN650" s="47" t="s">
        <v>43</v>
      </c>
      <c r="AO650" s="160">
        <v>0</v>
      </c>
      <c r="AP650" s="160">
        <v>38898</v>
      </c>
      <c r="AQ650" s="47" t="s">
        <v>37</v>
      </c>
      <c r="AR650" s="47" t="s">
        <v>37</v>
      </c>
      <c r="AS650" s="49" t="s">
        <v>43</v>
      </c>
      <c r="AT650" s="47" t="s">
        <v>41</v>
      </c>
      <c r="AU650" s="47" t="s">
        <v>42</v>
      </c>
      <c r="AV650" s="73">
        <v>3</v>
      </c>
      <c r="AW650" s="47" t="s">
        <v>3410</v>
      </c>
      <c r="AX650" s="47">
        <v>2014</v>
      </c>
      <c r="AY650" s="47" t="s">
        <v>37</v>
      </c>
      <c r="AZ650" s="47" t="s">
        <v>43</v>
      </c>
      <c r="BA650" s="47" t="s">
        <v>3411</v>
      </c>
      <c r="BB650" s="47" t="s">
        <v>39</v>
      </c>
    </row>
    <row r="651" spans="1:54" s="14" customFormat="1" ht="409.5" x14ac:dyDescent="0.25">
      <c r="A651" s="73">
        <v>9001384219</v>
      </c>
      <c r="B651" s="47" t="s">
        <v>3656</v>
      </c>
      <c r="C651" s="144">
        <v>42583</v>
      </c>
      <c r="D651" s="47" t="s">
        <v>264</v>
      </c>
      <c r="E651" s="48" t="s">
        <v>48</v>
      </c>
      <c r="F651" s="48" t="s">
        <v>48</v>
      </c>
      <c r="G651" s="48" t="s">
        <v>3657</v>
      </c>
      <c r="H651" s="48" t="s">
        <v>3658</v>
      </c>
      <c r="I651" s="47" t="s">
        <v>72</v>
      </c>
      <c r="J651" s="47" t="s">
        <v>37</v>
      </c>
      <c r="K651" s="47" t="s">
        <v>3659</v>
      </c>
      <c r="L651" s="47">
        <v>193677</v>
      </c>
      <c r="M651" s="47" t="s">
        <v>57</v>
      </c>
      <c r="N651" s="49">
        <v>193300</v>
      </c>
      <c r="O651" s="49">
        <v>193300</v>
      </c>
      <c r="P651" s="70">
        <v>0.6782456</v>
      </c>
      <c r="Q651" s="49">
        <v>285000</v>
      </c>
      <c r="R651" s="47" t="s">
        <v>37</v>
      </c>
      <c r="S651" s="47" t="s">
        <v>43</v>
      </c>
      <c r="T651" s="47" t="s">
        <v>43</v>
      </c>
      <c r="U651" s="49" t="s">
        <v>43</v>
      </c>
      <c r="V651" s="47" t="s">
        <v>43</v>
      </c>
      <c r="W651" s="47" t="s">
        <v>43</v>
      </c>
      <c r="X651" s="47" t="s">
        <v>44</v>
      </c>
      <c r="Y651" s="70">
        <v>3.6900000000000002E-2</v>
      </c>
      <c r="Z651" s="47">
        <v>38</v>
      </c>
      <c r="AA651" s="47">
        <v>38</v>
      </c>
      <c r="AB651" s="47">
        <v>32</v>
      </c>
      <c r="AC651" s="47">
        <v>70</v>
      </c>
      <c r="AD651" s="47">
        <v>70</v>
      </c>
      <c r="AE651" s="47" t="s">
        <v>53</v>
      </c>
      <c r="AF651" s="47" t="s">
        <v>53</v>
      </c>
      <c r="AG651" s="47" t="s">
        <v>37</v>
      </c>
      <c r="AH651" s="47" t="s">
        <v>43</v>
      </c>
      <c r="AI651" s="47" t="s">
        <v>40</v>
      </c>
      <c r="AJ651" s="47" t="s">
        <v>40</v>
      </c>
      <c r="AK651" s="47" t="s">
        <v>50</v>
      </c>
      <c r="AL651" s="47" t="s">
        <v>45</v>
      </c>
      <c r="AM651" s="160">
        <v>44008</v>
      </c>
      <c r="AN651" s="47" t="s">
        <v>45</v>
      </c>
      <c r="AO651" s="160">
        <v>5897</v>
      </c>
      <c r="AP651" s="160">
        <v>49905</v>
      </c>
      <c r="AQ651" s="47" t="s">
        <v>39</v>
      </c>
      <c r="AR651" s="47" t="s">
        <v>39</v>
      </c>
      <c r="AS651" s="49">
        <v>10630</v>
      </c>
      <c r="AT651" s="47" t="s">
        <v>41</v>
      </c>
      <c r="AU651" s="47" t="s">
        <v>42</v>
      </c>
      <c r="AV651" s="73">
        <v>3</v>
      </c>
      <c r="AW651" s="47" t="s">
        <v>3660</v>
      </c>
      <c r="AX651" s="47">
        <v>1930</v>
      </c>
      <c r="AY651" s="47" t="s">
        <v>37</v>
      </c>
      <c r="AZ651" s="47" t="s">
        <v>43</v>
      </c>
      <c r="BA651" s="47" t="s">
        <v>3661</v>
      </c>
      <c r="BB651" s="47" t="s">
        <v>39</v>
      </c>
    </row>
    <row r="652" spans="1:54" s="14" customFormat="1" ht="72" x14ac:dyDescent="0.25">
      <c r="A652" s="73">
        <v>9001384307</v>
      </c>
      <c r="B652" s="47" t="s">
        <v>3668</v>
      </c>
      <c r="C652" s="144">
        <v>42583</v>
      </c>
      <c r="D652" s="47" t="s">
        <v>62</v>
      </c>
      <c r="E652" s="48" t="s">
        <v>48</v>
      </c>
      <c r="F652" s="48" t="s">
        <v>48</v>
      </c>
      <c r="G652" s="48" t="s">
        <v>48</v>
      </c>
      <c r="H652" s="48" t="s">
        <v>3669</v>
      </c>
      <c r="I652" s="47" t="s">
        <v>1046</v>
      </c>
      <c r="J652" s="47" t="s">
        <v>37</v>
      </c>
      <c r="K652" s="47" t="s">
        <v>3670</v>
      </c>
      <c r="L652" s="47">
        <v>581304</v>
      </c>
      <c r="M652" s="47" t="s">
        <v>38</v>
      </c>
      <c r="N652" s="49">
        <v>140000</v>
      </c>
      <c r="O652" s="49">
        <v>141299</v>
      </c>
      <c r="P652" s="70">
        <v>0.83117050000000003</v>
      </c>
      <c r="Q652" s="49">
        <v>170000</v>
      </c>
      <c r="R652" s="47" t="s">
        <v>37</v>
      </c>
      <c r="S652" s="47" t="s">
        <v>43</v>
      </c>
      <c r="T652" s="47" t="s">
        <v>43</v>
      </c>
      <c r="U652" s="49">
        <v>170000</v>
      </c>
      <c r="V652" s="47" t="s">
        <v>51</v>
      </c>
      <c r="W652" s="47" t="s">
        <v>43</v>
      </c>
      <c r="X652" s="47" t="s">
        <v>44</v>
      </c>
      <c r="Y652" s="70">
        <v>4.7399999999999998E-2</v>
      </c>
      <c r="Z652" s="47">
        <v>33</v>
      </c>
      <c r="AA652" s="47">
        <v>26</v>
      </c>
      <c r="AB652" s="47">
        <v>35</v>
      </c>
      <c r="AC652" s="47">
        <v>68</v>
      </c>
      <c r="AD652" s="47">
        <v>61</v>
      </c>
      <c r="AE652" s="47" t="s">
        <v>49</v>
      </c>
      <c r="AF652" s="47" t="s">
        <v>49</v>
      </c>
      <c r="AG652" s="47" t="s">
        <v>37</v>
      </c>
      <c r="AH652" s="47" t="s">
        <v>39</v>
      </c>
      <c r="AI652" s="47" t="s">
        <v>55</v>
      </c>
      <c r="AJ652" s="47" t="s">
        <v>55</v>
      </c>
      <c r="AK652" s="47" t="s">
        <v>164</v>
      </c>
      <c r="AL652" s="47" t="s">
        <v>65</v>
      </c>
      <c r="AM652" s="160">
        <v>33249</v>
      </c>
      <c r="AN652" s="47" t="s">
        <v>45</v>
      </c>
      <c r="AO652" s="160">
        <v>18304</v>
      </c>
      <c r="AP652" s="160">
        <v>51553</v>
      </c>
      <c r="AQ652" s="47" t="s">
        <v>37</v>
      </c>
      <c r="AR652" s="47" t="s">
        <v>37</v>
      </c>
      <c r="AS652" s="49" t="s">
        <v>43</v>
      </c>
      <c r="AT652" s="47" t="s">
        <v>41</v>
      </c>
      <c r="AU652" s="47" t="s">
        <v>52</v>
      </c>
      <c r="AV652" s="73">
        <v>3</v>
      </c>
      <c r="AW652" s="47" t="s">
        <v>3671</v>
      </c>
      <c r="AX652" s="47">
        <v>1970</v>
      </c>
      <c r="AY652" s="47" t="s">
        <v>37</v>
      </c>
      <c r="AZ652" s="47" t="s">
        <v>43</v>
      </c>
      <c r="BA652" s="47" t="s">
        <v>3672</v>
      </c>
      <c r="BB652" s="47" t="s">
        <v>39</v>
      </c>
    </row>
    <row r="653" spans="1:54" s="14" customFormat="1" ht="36" x14ac:dyDescent="0.25">
      <c r="A653" s="73">
        <v>9001384328</v>
      </c>
      <c r="B653" s="47" t="s">
        <v>3574</v>
      </c>
      <c r="C653" s="144">
        <v>42583</v>
      </c>
      <c r="D653" s="47" t="s">
        <v>62</v>
      </c>
      <c r="E653" s="48" t="s">
        <v>48</v>
      </c>
      <c r="F653" s="48" t="s">
        <v>48</v>
      </c>
      <c r="G653" s="48" t="s">
        <v>48</v>
      </c>
      <c r="H653" s="48" t="s">
        <v>89</v>
      </c>
      <c r="I653" s="47" t="s">
        <v>1046</v>
      </c>
      <c r="J653" s="47" t="s">
        <v>37</v>
      </c>
      <c r="K653" s="47" t="s">
        <v>3575</v>
      </c>
      <c r="L653" s="47">
        <v>577360</v>
      </c>
      <c r="M653" s="47" t="s">
        <v>38</v>
      </c>
      <c r="N653" s="49">
        <v>157000</v>
      </c>
      <c r="O653" s="49">
        <v>157000</v>
      </c>
      <c r="P653" s="70">
        <v>0.7969543</v>
      </c>
      <c r="Q653" s="49">
        <v>197000</v>
      </c>
      <c r="R653" s="47" t="s">
        <v>37</v>
      </c>
      <c r="S653" s="47" t="s">
        <v>43</v>
      </c>
      <c r="T653" s="47" t="s">
        <v>43</v>
      </c>
      <c r="U653" s="49">
        <v>197000</v>
      </c>
      <c r="V653" s="47" t="s">
        <v>51</v>
      </c>
      <c r="W653" s="47">
        <v>30000</v>
      </c>
      <c r="X653" s="47" t="s">
        <v>44</v>
      </c>
      <c r="Y653" s="70">
        <v>4.5900000000000003E-2</v>
      </c>
      <c r="Z653" s="47">
        <v>45</v>
      </c>
      <c r="AA653" s="47">
        <v>42</v>
      </c>
      <c r="AB653" s="47">
        <v>24</v>
      </c>
      <c r="AC653" s="47">
        <v>69</v>
      </c>
      <c r="AD653" s="47">
        <v>66</v>
      </c>
      <c r="AE653" s="47" t="s">
        <v>49</v>
      </c>
      <c r="AF653" s="47" t="s">
        <v>49</v>
      </c>
      <c r="AG653" s="47" t="s">
        <v>37</v>
      </c>
      <c r="AH653" s="47" t="s">
        <v>37</v>
      </c>
      <c r="AI653" s="47" t="s">
        <v>40</v>
      </c>
      <c r="AJ653" s="47" t="s">
        <v>40</v>
      </c>
      <c r="AK653" s="47" t="s">
        <v>50</v>
      </c>
      <c r="AL653" s="47" t="s">
        <v>45</v>
      </c>
      <c r="AM653" s="160">
        <v>36000</v>
      </c>
      <c r="AN653" s="47" t="s">
        <v>65</v>
      </c>
      <c r="AO653" s="160">
        <v>24762</v>
      </c>
      <c r="AP653" s="160">
        <v>60762</v>
      </c>
      <c r="AQ653" s="47" t="s">
        <v>37</v>
      </c>
      <c r="AR653" s="47" t="s">
        <v>37</v>
      </c>
      <c r="AS653" s="49" t="s">
        <v>43</v>
      </c>
      <c r="AT653" s="47" t="s">
        <v>41</v>
      </c>
      <c r="AU653" s="47" t="s">
        <v>52</v>
      </c>
      <c r="AV653" s="73">
        <v>3</v>
      </c>
      <c r="AW653" s="47" t="s">
        <v>3576</v>
      </c>
      <c r="AX653" s="47">
        <v>2000</v>
      </c>
      <c r="AY653" s="47" t="s">
        <v>37</v>
      </c>
      <c r="AZ653" s="47" t="s">
        <v>43</v>
      </c>
      <c r="BA653" s="47" t="s">
        <v>3577</v>
      </c>
      <c r="BB653" s="47" t="s">
        <v>39</v>
      </c>
    </row>
    <row r="654" spans="1:54" s="14" customFormat="1" ht="108" x14ac:dyDescent="0.25">
      <c r="A654" s="73">
        <v>9001384580</v>
      </c>
      <c r="B654" s="47" t="s">
        <v>3641</v>
      </c>
      <c r="C654" s="144">
        <v>42583</v>
      </c>
      <c r="D654" s="47" t="s">
        <v>264</v>
      </c>
      <c r="E654" s="48" t="s">
        <v>48</v>
      </c>
      <c r="F654" s="48" t="s">
        <v>48</v>
      </c>
      <c r="G654" s="48" t="s">
        <v>3642</v>
      </c>
      <c r="H654" s="48" t="s">
        <v>48</v>
      </c>
      <c r="I654" s="47" t="s">
        <v>1046</v>
      </c>
      <c r="J654" s="47" t="s">
        <v>37</v>
      </c>
      <c r="K654" s="47" t="s">
        <v>3643</v>
      </c>
      <c r="L654" s="47">
        <v>425016</v>
      </c>
      <c r="M654" s="47" t="s">
        <v>38</v>
      </c>
      <c r="N654" s="49">
        <v>67500</v>
      </c>
      <c r="O654" s="49">
        <v>68850</v>
      </c>
      <c r="P654" s="70">
        <v>0.74032249999999999</v>
      </c>
      <c r="Q654" s="49">
        <v>93000</v>
      </c>
      <c r="R654" s="47" t="s">
        <v>39</v>
      </c>
      <c r="S654" s="47" t="s">
        <v>79</v>
      </c>
      <c r="T654" s="47">
        <v>1.8221574</v>
      </c>
      <c r="U654" s="49">
        <v>93000</v>
      </c>
      <c r="V654" s="47" t="s">
        <v>51</v>
      </c>
      <c r="W654" s="47" t="s">
        <v>43</v>
      </c>
      <c r="X654" s="47" t="s">
        <v>77</v>
      </c>
      <c r="Y654" s="70">
        <v>4.0899999999999999E-2</v>
      </c>
      <c r="Z654" s="47">
        <v>44</v>
      </c>
      <c r="AA654" s="47" t="s">
        <v>43</v>
      </c>
      <c r="AB654" s="47">
        <v>25</v>
      </c>
      <c r="AC654" s="47">
        <v>69</v>
      </c>
      <c r="AD654" s="47" t="s">
        <v>43</v>
      </c>
      <c r="AE654" s="47" t="s">
        <v>53</v>
      </c>
      <c r="AF654" s="47" t="s">
        <v>43</v>
      </c>
      <c r="AG654" s="47" t="s">
        <v>43</v>
      </c>
      <c r="AH654" s="47" t="s">
        <v>37</v>
      </c>
      <c r="AI654" s="47" t="s">
        <v>55</v>
      </c>
      <c r="AJ654" s="47" t="s">
        <v>43</v>
      </c>
      <c r="AK654" s="47" t="s">
        <v>43</v>
      </c>
      <c r="AL654" s="47" t="s">
        <v>43</v>
      </c>
      <c r="AM654" s="160" t="s">
        <v>43</v>
      </c>
      <c r="AN654" s="47" t="s">
        <v>43</v>
      </c>
      <c r="AO654" s="160">
        <v>0</v>
      </c>
      <c r="AP654" s="160">
        <v>0</v>
      </c>
      <c r="AQ654" s="47" t="s">
        <v>37</v>
      </c>
      <c r="AR654" s="47" t="s">
        <v>37</v>
      </c>
      <c r="AS654" s="49" t="s">
        <v>43</v>
      </c>
      <c r="AT654" s="47" t="s">
        <v>41</v>
      </c>
      <c r="AU654" s="47" t="s">
        <v>52</v>
      </c>
      <c r="AV654" s="73">
        <v>2</v>
      </c>
      <c r="AW654" s="47" t="s">
        <v>3644</v>
      </c>
      <c r="AX654" s="47">
        <v>1908</v>
      </c>
      <c r="AY654" s="47" t="s">
        <v>37</v>
      </c>
      <c r="AZ654" s="47" t="s">
        <v>43</v>
      </c>
      <c r="BA654" s="47" t="s">
        <v>3645</v>
      </c>
      <c r="BB654" s="47" t="s">
        <v>39</v>
      </c>
    </row>
    <row r="655" spans="1:54" s="14" customFormat="1" ht="48" x14ac:dyDescent="0.25">
      <c r="A655" s="73">
        <v>9001384712</v>
      </c>
      <c r="B655" s="47" t="s">
        <v>3295</v>
      </c>
      <c r="C655" s="144">
        <v>42583</v>
      </c>
      <c r="D655" s="47" t="s">
        <v>62</v>
      </c>
      <c r="E655" s="48" t="s">
        <v>48</v>
      </c>
      <c r="F655" s="48" t="s">
        <v>48</v>
      </c>
      <c r="G655" s="48" t="s">
        <v>48</v>
      </c>
      <c r="H655" s="48" t="s">
        <v>1232</v>
      </c>
      <c r="I655" s="47" t="s">
        <v>700</v>
      </c>
      <c r="J655" s="47" t="s">
        <v>37</v>
      </c>
      <c r="K655" s="47" t="s">
        <v>3296</v>
      </c>
      <c r="L655" s="47">
        <v>679671</v>
      </c>
      <c r="M655" s="47" t="s">
        <v>38</v>
      </c>
      <c r="N655" s="49">
        <v>195000</v>
      </c>
      <c r="O655" s="49">
        <v>195999</v>
      </c>
      <c r="P655" s="70">
        <v>0.71272360000000001</v>
      </c>
      <c r="Q655" s="49">
        <v>275000</v>
      </c>
      <c r="R655" s="47" t="s">
        <v>37</v>
      </c>
      <c r="S655" s="47" t="s">
        <v>43</v>
      </c>
      <c r="T655" s="47" t="s">
        <v>43</v>
      </c>
      <c r="U655" s="49">
        <v>275000</v>
      </c>
      <c r="V655" s="47" t="s">
        <v>51</v>
      </c>
      <c r="W655" s="47">
        <v>80000</v>
      </c>
      <c r="X655" s="47" t="s">
        <v>44</v>
      </c>
      <c r="Y655" s="70">
        <v>3.7900000000000003E-2</v>
      </c>
      <c r="Z655" s="47">
        <v>32</v>
      </c>
      <c r="AA655" s="47">
        <v>28</v>
      </c>
      <c r="AB655" s="47">
        <v>35</v>
      </c>
      <c r="AC655" s="47">
        <v>67</v>
      </c>
      <c r="AD655" s="47">
        <v>63</v>
      </c>
      <c r="AE655" s="47" t="s">
        <v>60</v>
      </c>
      <c r="AF655" s="47" t="s">
        <v>60</v>
      </c>
      <c r="AG655" s="47" t="s">
        <v>37</v>
      </c>
      <c r="AH655" s="47" t="s">
        <v>39</v>
      </c>
      <c r="AI655" s="47" t="s">
        <v>40</v>
      </c>
      <c r="AJ655" s="47" t="s">
        <v>40</v>
      </c>
      <c r="AK655" s="47" t="s">
        <v>50</v>
      </c>
      <c r="AL655" s="47" t="s">
        <v>45</v>
      </c>
      <c r="AM655" s="160">
        <v>42282</v>
      </c>
      <c r="AN655" s="47" t="s">
        <v>45</v>
      </c>
      <c r="AO655" s="160">
        <v>15499</v>
      </c>
      <c r="AP655" s="160">
        <v>57781</v>
      </c>
      <c r="AQ655" s="47" t="s">
        <v>37</v>
      </c>
      <c r="AR655" s="47" t="s">
        <v>37</v>
      </c>
      <c r="AS655" s="49" t="s">
        <v>43</v>
      </c>
      <c r="AT655" s="47" t="s">
        <v>41</v>
      </c>
      <c r="AU655" s="47" t="s">
        <v>52</v>
      </c>
      <c r="AV655" s="73">
        <v>3</v>
      </c>
      <c r="AW655" s="47" t="s">
        <v>3297</v>
      </c>
      <c r="AX655" s="47">
        <v>1950</v>
      </c>
      <c r="AY655" s="47" t="s">
        <v>37</v>
      </c>
      <c r="AZ655" s="47" t="s">
        <v>43</v>
      </c>
      <c r="BA655" s="47" t="s">
        <v>3298</v>
      </c>
      <c r="BB655" s="47" t="s">
        <v>39</v>
      </c>
    </row>
    <row r="656" spans="1:54" s="14" customFormat="1" ht="204" x14ac:dyDescent="0.25">
      <c r="A656" s="73">
        <v>9001384760</v>
      </c>
      <c r="B656" s="47" t="s">
        <v>3377</v>
      </c>
      <c r="C656" s="144">
        <v>42583</v>
      </c>
      <c r="D656" s="47" t="s">
        <v>73</v>
      </c>
      <c r="E656" s="48" t="s">
        <v>48</v>
      </c>
      <c r="F656" s="48" t="s">
        <v>3378</v>
      </c>
      <c r="G656" s="48" t="s">
        <v>3379</v>
      </c>
      <c r="H656" s="48" t="s">
        <v>3380</v>
      </c>
      <c r="I656" s="47" t="s">
        <v>807</v>
      </c>
      <c r="J656" s="47" t="s">
        <v>37</v>
      </c>
      <c r="K656" s="47" t="s">
        <v>3381</v>
      </c>
      <c r="L656" s="47">
        <v>690050</v>
      </c>
      <c r="M656" s="47" t="s">
        <v>38</v>
      </c>
      <c r="N656" s="49">
        <v>143000</v>
      </c>
      <c r="O656" s="49">
        <v>143000</v>
      </c>
      <c r="P656" s="70">
        <v>0.72222220000000004</v>
      </c>
      <c r="Q656" s="49">
        <v>198000</v>
      </c>
      <c r="R656" s="47" t="s">
        <v>37</v>
      </c>
      <c r="S656" s="47" t="s">
        <v>43</v>
      </c>
      <c r="T656" s="47" t="s">
        <v>43</v>
      </c>
      <c r="U656" s="49">
        <v>198000</v>
      </c>
      <c r="V656" s="47" t="s">
        <v>51</v>
      </c>
      <c r="W656" s="47" t="s">
        <v>43</v>
      </c>
      <c r="X656" s="47" t="s">
        <v>44</v>
      </c>
      <c r="Y656" s="70">
        <v>3.6900000000000002E-2</v>
      </c>
      <c r="Z656" s="47">
        <v>51</v>
      </c>
      <c r="AA656" s="47">
        <v>28</v>
      </c>
      <c r="AB656" s="47">
        <v>19</v>
      </c>
      <c r="AC656" s="47">
        <v>70</v>
      </c>
      <c r="AD656" s="47">
        <v>47</v>
      </c>
      <c r="AE656" s="47" t="s">
        <v>54</v>
      </c>
      <c r="AF656" s="47" t="s">
        <v>54</v>
      </c>
      <c r="AG656" s="47" t="s">
        <v>37</v>
      </c>
      <c r="AH656" s="47" t="s">
        <v>39</v>
      </c>
      <c r="AI656" s="47" t="s">
        <v>55</v>
      </c>
      <c r="AJ656" s="47" t="s">
        <v>55</v>
      </c>
      <c r="AK656" s="47" t="s">
        <v>714</v>
      </c>
      <c r="AL656" s="47" t="s">
        <v>45</v>
      </c>
      <c r="AM656" s="160">
        <v>24000</v>
      </c>
      <c r="AN656" s="47" t="s">
        <v>45</v>
      </c>
      <c r="AO656" s="160">
        <v>16575</v>
      </c>
      <c r="AP656" s="160">
        <v>40575</v>
      </c>
      <c r="AQ656" s="47" t="s">
        <v>37</v>
      </c>
      <c r="AR656" s="47" t="s">
        <v>37</v>
      </c>
      <c r="AS656" s="49" t="s">
        <v>43</v>
      </c>
      <c r="AT656" s="47" t="s">
        <v>41</v>
      </c>
      <c r="AU656" s="47" t="s">
        <v>52</v>
      </c>
      <c r="AV656" s="73">
        <v>3</v>
      </c>
      <c r="AW656" s="47" t="s">
        <v>3382</v>
      </c>
      <c r="AX656" s="47">
        <v>1950</v>
      </c>
      <c r="AY656" s="47" t="s">
        <v>37</v>
      </c>
      <c r="AZ656" s="47" t="s">
        <v>43</v>
      </c>
      <c r="BA656" s="47" t="s">
        <v>3383</v>
      </c>
      <c r="BB656" s="47" t="s">
        <v>39</v>
      </c>
    </row>
    <row r="657" spans="1:54" s="14" customFormat="1" ht="96" x14ac:dyDescent="0.25">
      <c r="A657" s="73">
        <v>9001384773</v>
      </c>
      <c r="B657" s="47" t="s">
        <v>3304</v>
      </c>
      <c r="C657" s="144">
        <v>42583</v>
      </c>
      <c r="D657" s="47" t="s">
        <v>264</v>
      </c>
      <c r="E657" s="48" t="s">
        <v>48</v>
      </c>
      <c r="F657" s="48"/>
      <c r="G657" s="48" t="s">
        <v>3305</v>
      </c>
      <c r="H657" s="48" t="s">
        <v>48</v>
      </c>
      <c r="I657" s="47" t="s">
        <v>832</v>
      </c>
      <c r="J657" s="47" t="s">
        <v>37</v>
      </c>
      <c r="K657" s="47" t="s">
        <v>3306</v>
      </c>
      <c r="L657" s="47">
        <v>303362</v>
      </c>
      <c r="M657" s="47" t="s">
        <v>38</v>
      </c>
      <c r="N657" s="49">
        <v>70550</v>
      </c>
      <c r="O657" s="49">
        <v>70550</v>
      </c>
      <c r="P657" s="70">
        <v>0.85</v>
      </c>
      <c r="Q657" s="49">
        <v>83000</v>
      </c>
      <c r="R657" s="47" t="s">
        <v>37</v>
      </c>
      <c r="S657" s="47" t="s">
        <v>43</v>
      </c>
      <c r="T657" s="47" t="s">
        <v>43</v>
      </c>
      <c r="U657" s="49">
        <v>83000</v>
      </c>
      <c r="V657" s="47" t="s">
        <v>51</v>
      </c>
      <c r="W657" s="47">
        <v>11000</v>
      </c>
      <c r="X657" s="47" t="s">
        <v>44</v>
      </c>
      <c r="Y657" s="70">
        <v>5.1400000000000001E-2</v>
      </c>
      <c r="Z657" s="47">
        <v>28</v>
      </c>
      <c r="AA657" s="47">
        <v>30</v>
      </c>
      <c r="AB657" s="47">
        <v>25</v>
      </c>
      <c r="AC657" s="47">
        <v>53</v>
      </c>
      <c r="AD657" s="47">
        <v>55</v>
      </c>
      <c r="AE657" s="47" t="s">
        <v>49</v>
      </c>
      <c r="AF657" s="47" t="s">
        <v>49</v>
      </c>
      <c r="AG657" s="47" t="s">
        <v>37</v>
      </c>
      <c r="AH657" s="47" t="s">
        <v>39</v>
      </c>
      <c r="AI657" s="47" t="s">
        <v>40</v>
      </c>
      <c r="AJ657" s="47" t="s">
        <v>40</v>
      </c>
      <c r="AK657" s="47" t="s">
        <v>50</v>
      </c>
      <c r="AL657" s="47" t="s">
        <v>45</v>
      </c>
      <c r="AM657" s="160">
        <v>19200.59</v>
      </c>
      <c r="AN657" s="47" t="s">
        <v>45</v>
      </c>
      <c r="AO657" s="160">
        <v>11830</v>
      </c>
      <c r="AP657" s="160">
        <v>31030.59</v>
      </c>
      <c r="AQ657" s="47" t="s">
        <v>37</v>
      </c>
      <c r="AR657" s="47" t="s">
        <v>37</v>
      </c>
      <c r="AS657" s="49" t="s">
        <v>43</v>
      </c>
      <c r="AT657" s="47" t="s">
        <v>41</v>
      </c>
      <c r="AU657" s="47" t="s">
        <v>42</v>
      </c>
      <c r="AV657" s="73">
        <v>3</v>
      </c>
      <c r="AW657" s="47" t="s">
        <v>3307</v>
      </c>
      <c r="AX657" s="47">
        <v>1970</v>
      </c>
      <c r="AY657" s="47" t="s">
        <v>37</v>
      </c>
      <c r="AZ657" s="47" t="s">
        <v>43</v>
      </c>
      <c r="BA657" s="47" t="s">
        <v>3308</v>
      </c>
      <c r="BB657" s="47" t="s">
        <v>39</v>
      </c>
    </row>
    <row r="658" spans="1:54" s="14" customFormat="1" ht="240" x14ac:dyDescent="0.25">
      <c r="A658" s="73">
        <v>9001384808</v>
      </c>
      <c r="B658" s="47" t="s">
        <v>3352</v>
      </c>
      <c r="C658" s="144">
        <v>42583</v>
      </c>
      <c r="D658" s="47" t="s">
        <v>264</v>
      </c>
      <c r="E658" s="48" t="s">
        <v>48</v>
      </c>
      <c r="F658" s="48" t="s">
        <v>48</v>
      </c>
      <c r="G658" s="48" t="s">
        <v>3353</v>
      </c>
      <c r="H658" s="48" t="s">
        <v>3354</v>
      </c>
      <c r="I658" s="47" t="s">
        <v>832</v>
      </c>
      <c r="J658" s="47" t="s">
        <v>37</v>
      </c>
      <c r="K658" s="47" t="s">
        <v>3355</v>
      </c>
      <c r="L658" s="47">
        <v>503616</v>
      </c>
      <c r="M658" s="47" t="s">
        <v>57</v>
      </c>
      <c r="N658" s="49">
        <v>30000</v>
      </c>
      <c r="O658" s="49">
        <v>30999</v>
      </c>
      <c r="P658" s="70">
        <v>0.20666000000000001</v>
      </c>
      <c r="Q658" s="49">
        <v>150000</v>
      </c>
      <c r="R658" s="47" t="s">
        <v>37</v>
      </c>
      <c r="S658" s="47" t="s">
        <v>43</v>
      </c>
      <c r="T658" s="47" t="s">
        <v>43</v>
      </c>
      <c r="U658" s="49" t="s">
        <v>43</v>
      </c>
      <c r="V658" s="47" t="s">
        <v>43</v>
      </c>
      <c r="W658" s="47" t="s">
        <v>43</v>
      </c>
      <c r="X658" s="47" t="s">
        <v>44</v>
      </c>
      <c r="Y658" s="70">
        <v>3.5900000000000001E-2</v>
      </c>
      <c r="Z658" s="47">
        <v>63</v>
      </c>
      <c r="AA658" s="47" t="s">
        <v>43</v>
      </c>
      <c r="AB658" s="47">
        <v>6</v>
      </c>
      <c r="AC658" s="47">
        <v>69</v>
      </c>
      <c r="AD658" s="47" t="s">
        <v>43</v>
      </c>
      <c r="AE658" s="47" t="s">
        <v>80</v>
      </c>
      <c r="AF658" s="47" t="s">
        <v>43</v>
      </c>
      <c r="AG658" s="47" t="s">
        <v>37</v>
      </c>
      <c r="AH658" s="47" t="s">
        <v>43</v>
      </c>
      <c r="AI658" s="47" t="s">
        <v>55</v>
      </c>
      <c r="AJ658" s="47" t="s">
        <v>43</v>
      </c>
      <c r="AK658" s="47" t="s">
        <v>43</v>
      </c>
      <c r="AL658" s="47" t="s">
        <v>65</v>
      </c>
      <c r="AM658" s="160">
        <v>26315</v>
      </c>
      <c r="AN658" s="47" t="s">
        <v>43</v>
      </c>
      <c r="AO658" s="160">
        <v>0</v>
      </c>
      <c r="AP658" s="160">
        <v>26315</v>
      </c>
      <c r="AQ658" s="47" t="s">
        <v>37</v>
      </c>
      <c r="AR658" s="47" t="s">
        <v>37</v>
      </c>
      <c r="AS658" s="49">
        <v>0</v>
      </c>
      <c r="AT658" s="47" t="s">
        <v>69</v>
      </c>
      <c r="AU658" s="47" t="s">
        <v>52</v>
      </c>
      <c r="AV658" s="73">
        <v>2</v>
      </c>
      <c r="AW658" s="47" t="s">
        <v>3356</v>
      </c>
      <c r="AX658" s="47">
        <v>1950</v>
      </c>
      <c r="AY658" s="47" t="s">
        <v>37</v>
      </c>
      <c r="AZ658" s="47" t="s">
        <v>43</v>
      </c>
      <c r="BA658" s="47" t="s">
        <v>3357</v>
      </c>
      <c r="BB658" s="47" t="s">
        <v>39</v>
      </c>
    </row>
    <row r="659" spans="1:54" s="14" customFormat="1" ht="84" x14ac:dyDescent="0.25">
      <c r="A659" s="73">
        <v>9001384849</v>
      </c>
      <c r="B659" s="47" t="s">
        <v>3569</v>
      </c>
      <c r="C659" s="144">
        <v>42583</v>
      </c>
      <c r="D659" s="47" t="s">
        <v>62</v>
      </c>
      <c r="E659" s="48" t="s">
        <v>48</v>
      </c>
      <c r="F659" s="48" t="s">
        <v>48</v>
      </c>
      <c r="G659" s="48" t="s">
        <v>48</v>
      </c>
      <c r="H659" s="48" t="s">
        <v>3570</v>
      </c>
      <c r="I659" s="47" t="s">
        <v>81</v>
      </c>
      <c r="J659" s="47" t="s">
        <v>37</v>
      </c>
      <c r="K659" s="47" t="s">
        <v>3571</v>
      </c>
      <c r="L659" s="47">
        <v>574416</v>
      </c>
      <c r="M659" s="47" t="s">
        <v>38</v>
      </c>
      <c r="N659" s="49">
        <v>154000</v>
      </c>
      <c r="O659" s="49">
        <v>154000</v>
      </c>
      <c r="P659" s="70">
        <v>0.8</v>
      </c>
      <c r="Q659" s="49">
        <v>192500</v>
      </c>
      <c r="R659" s="47" t="s">
        <v>37</v>
      </c>
      <c r="S659" s="47" t="s">
        <v>43</v>
      </c>
      <c r="T659" s="47" t="s">
        <v>43</v>
      </c>
      <c r="U659" s="49">
        <v>192500</v>
      </c>
      <c r="V659" s="47" t="s">
        <v>51</v>
      </c>
      <c r="W659" s="47">
        <v>6000</v>
      </c>
      <c r="X659" s="47" t="s">
        <v>44</v>
      </c>
      <c r="Y659" s="70">
        <v>4.5900000000000003E-2</v>
      </c>
      <c r="Z659" s="47">
        <v>28</v>
      </c>
      <c r="AA659" s="47">
        <v>24</v>
      </c>
      <c r="AB659" s="47">
        <v>35</v>
      </c>
      <c r="AC659" s="47">
        <v>63</v>
      </c>
      <c r="AD659" s="47">
        <v>59</v>
      </c>
      <c r="AE659" s="47" t="s">
        <v>53</v>
      </c>
      <c r="AF659" s="47" t="s">
        <v>54</v>
      </c>
      <c r="AG659" s="47" t="s">
        <v>37</v>
      </c>
      <c r="AH659" s="47" t="s">
        <v>37</v>
      </c>
      <c r="AI659" s="47" t="s">
        <v>55</v>
      </c>
      <c r="AJ659" s="47" t="s">
        <v>55</v>
      </c>
      <c r="AK659" s="47" t="s">
        <v>164</v>
      </c>
      <c r="AL659" s="47" t="s">
        <v>65</v>
      </c>
      <c r="AM659" s="160">
        <v>17697</v>
      </c>
      <c r="AN659" s="47" t="s">
        <v>45</v>
      </c>
      <c r="AO659" s="160">
        <v>21000</v>
      </c>
      <c r="AP659" s="160">
        <v>38697</v>
      </c>
      <c r="AQ659" s="47" t="s">
        <v>37</v>
      </c>
      <c r="AR659" s="47" t="s">
        <v>37</v>
      </c>
      <c r="AS659" s="49" t="s">
        <v>43</v>
      </c>
      <c r="AT659" s="47" t="s">
        <v>41</v>
      </c>
      <c r="AU659" s="47" t="s">
        <v>52</v>
      </c>
      <c r="AV659" s="73">
        <v>3</v>
      </c>
      <c r="AW659" s="47" t="s">
        <v>3572</v>
      </c>
      <c r="AX659" s="47">
        <v>1966</v>
      </c>
      <c r="AY659" s="47" t="s">
        <v>37</v>
      </c>
      <c r="AZ659" s="47" t="s">
        <v>43</v>
      </c>
      <c r="BA659" s="47" t="s">
        <v>3573</v>
      </c>
      <c r="BB659" s="47" t="s">
        <v>39</v>
      </c>
    </row>
    <row r="660" spans="1:54" s="14" customFormat="1" ht="180" x14ac:dyDescent="0.25">
      <c r="A660" s="73">
        <v>9001384859</v>
      </c>
      <c r="B660" s="47" t="s">
        <v>3601</v>
      </c>
      <c r="C660" s="144">
        <v>42583</v>
      </c>
      <c r="D660" s="47" t="s">
        <v>264</v>
      </c>
      <c r="E660" s="48" t="s">
        <v>48</v>
      </c>
      <c r="F660" s="48" t="s">
        <v>48</v>
      </c>
      <c r="G660" s="48" t="s">
        <v>3602</v>
      </c>
      <c r="H660" s="48" t="s">
        <v>48</v>
      </c>
      <c r="I660" s="47" t="s">
        <v>1046</v>
      </c>
      <c r="J660" s="47" t="s">
        <v>37</v>
      </c>
      <c r="K660" s="47" t="s">
        <v>3603</v>
      </c>
      <c r="L660" s="47">
        <v>426083</v>
      </c>
      <c r="M660" s="47" t="s">
        <v>38</v>
      </c>
      <c r="N660" s="49">
        <v>120275</v>
      </c>
      <c r="O660" s="49">
        <v>120275</v>
      </c>
      <c r="P660" s="70">
        <v>0.85</v>
      </c>
      <c r="Q660" s="49">
        <v>142000</v>
      </c>
      <c r="R660" s="47" t="s">
        <v>37</v>
      </c>
      <c r="S660" s="47" t="s">
        <v>43</v>
      </c>
      <c r="T660" s="47" t="s">
        <v>43</v>
      </c>
      <c r="U660" s="49">
        <v>141500</v>
      </c>
      <c r="V660" s="47" t="s">
        <v>51</v>
      </c>
      <c r="W660" s="47">
        <v>4000</v>
      </c>
      <c r="X660" s="47" t="s">
        <v>44</v>
      </c>
      <c r="Y660" s="70">
        <v>5.1400000000000001E-2</v>
      </c>
      <c r="Z660" s="47">
        <v>25</v>
      </c>
      <c r="AA660" s="47">
        <v>24</v>
      </c>
      <c r="AB660" s="47">
        <v>30</v>
      </c>
      <c r="AC660" s="47">
        <v>55</v>
      </c>
      <c r="AD660" s="47">
        <v>54</v>
      </c>
      <c r="AE660" s="47" t="s">
        <v>60</v>
      </c>
      <c r="AF660" s="47" t="s">
        <v>60</v>
      </c>
      <c r="AG660" s="47" t="s">
        <v>37</v>
      </c>
      <c r="AH660" s="47" t="s">
        <v>39</v>
      </c>
      <c r="AI660" s="47" t="s">
        <v>55</v>
      </c>
      <c r="AJ660" s="47" t="s">
        <v>55</v>
      </c>
      <c r="AK660" s="47" t="s">
        <v>164</v>
      </c>
      <c r="AL660" s="47" t="s">
        <v>45</v>
      </c>
      <c r="AM660" s="160">
        <v>16500</v>
      </c>
      <c r="AN660" s="47" t="s">
        <v>65</v>
      </c>
      <c r="AO660" s="160">
        <v>15677</v>
      </c>
      <c r="AP660" s="160">
        <v>32177</v>
      </c>
      <c r="AQ660" s="47" t="s">
        <v>37</v>
      </c>
      <c r="AR660" s="47" t="s">
        <v>37</v>
      </c>
      <c r="AS660" s="49" t="s">
        <v>43</v>
      </c>
      <c r="AT660" s="47" t="s">
        <v>41</v>
      </c>
      <c r="AU660" s="47" t="s">
        <v>52</v>
      </c>
      <c r="AV660" s="73">
        <v>2</v>
      </c>
      <c r="AW660" s="47" t="s">
        <v>3604</v>
      </c>
      <c r="AX660" s="47">
        <v>1976</v>
      </c>
      <c r="AY660" s="47" t="s">
        <v>37</v>
      </c>
      <c r="AZ660" s="47" t="s">
        <v>43</v>
      </c>
      <c r="BA660" s="47" t="s">
        <v>3605</v>
      </c>
      <c r="BB660" s="47" t="s">
        <v>39</v>
      </c>
    </row>
    <row r="661" spans="1:54" s="14" customFormat="1" ht="60" x14ac:dyDescent="0.25">
      <c r="A661" s="73">
        <v>9001384934</v>
      </c>
      <c r="B661" s="47" t="s">
        <v>3558</v>
      </c>
      <c r="C661" s="144">
        <v>42583</v>
      </c>
      <c r="D661" s="47" t="s">
        <v>264</v>
      </c>
      <c r="E661" s="48" t="s">
        <v>48</v>
      </c>
      <c r="F661" s="48" t="s">
        <v>48</v>
      </c>
      <c r="G661" s="48" t="s">
        <v>3559</v>
      </c>
      <c r="H661" s="48" t="s">
        <v>91</v>
      </c>
      <c r="I661" s="47" t="s">
        <v>165</v>
      </c>
      <c r="J661" s="47" t="s">
        <v>37</v>
      </c>
      <c r="K661" s="47" t="s">
        <v>3560</v>
      </c>
      <c r="L661" s="47">
        <v>301684</v>
      </c>
      <c r="M661" s="47" t="s">
        <v>57</v>
      </c>
      <c r="N661" s="49">
        <v>113000</v>
      </c>
      <c r="O661" s="49">
        <v>115260</v>
      </c>
      <c r="P661" s="70">
        <v>0.69854539999999998</v>
      </c>
      <c r="Q661" s="49">
        <v>165000</v>
      </c>
      <c r="R661" s="47" t="s">
        <v>39</v>
      </c>
      <c r="S661" s="47" t="s">
        <v>79</v>
      </c>
      <c r="T661" s="47">
        <v>1.3723782</v>
      </c>
      <c r="U661" s="49" t="s">
        <v>43</v>
      </c>
      <c r="V661" s="47" t="s">
        <v>43</v>
      </c>
      <c r="W661" s="47" t="s">
        <v>43</v>
      </c>
      <c r="X661" s="47" t="s">
        <v>77</v>
      </c>
      <c r="Y661" s="70">
        <v>4.0899999999999999E-2</v>
      </c>
      <c r="Z661" s="47">
        <v>48</v>
      </c>
      <c r="AA661" s="47">
        <v>40</v>
      </c>
      <c r="AB661" s="47">
        <v>19</v>
      </c>
      <c r="AC661" s="47">
        <v>67</v>
      </c>
      <c r="AD661" s="47">
        <v>59</v>
      </c>
      <c r="AE661" s="47" t="s">
        <v>53</v>
      </c>
      <c r="AF661" s="47" t="s">
        <v>53</v>
      </c>
      <c r="AG661" s="47" t="s">
        <v>43</v>
      </c>
      <c r="AH661" s="47" t="s">
        <v>43</v>
      </c>
      <c r="AI661" s="47" t="s">
        <v>40</v>
      </c>
      <c r="AJ661" s="47" t="s">
        <v>40</v>
      </c>
      <c r="AK661" s="47" t="s">
        <v>50</v>
      </c>
      <c r="AL661" s="47" t="s">
        <v>43</v>
      </c>
      <c r="AM661" s="160" t="s">
        <v>66</v>
      </c>
      <c r="AN661" s="47" t="s">
        <v>43</v>
      </c>
      <c r="AO661" s="160">
        <v>0</v>
      </c>
      <c r="AP661" s="160">
        <v>0</v>
      </c>
      <c r="AQ661" s="47" t="s">
        <v>37</v>
      </c>
      <c r="AR661" s="47" t="s">
        <v>37</v>
      </c>
      <c r="AS661" s="49">
        <v>20000</v>
      </c>
      <c r="AT661" s="47" t="s">
        <v>41</v>
      </c>
      <c r="AU661" s="47" t="s">
        <v>42</v>
      </c>
      <c r="AV661" s="73">
        <v>3</v>
      </c>
      <c r="AW661" s="47" t="s">
        <v>3561</v>
      </c>
      <c r="AX661" s="47">
        <v>2005</v>
      </c>
      <c r="AY661" s="47" t="s">
        <v>37</v>
      </c>
      <c r="AZ661" s="47" t="s">
        <v>43</v>
      </c>
      <c r="BA661" s="47" t="s">
        <v>3562</v>
      </c>
      <c r="BB661" s="47" t="s">
        <v>39</v>
      </c>
    </row>
    <row r="662" spans="1:54" s="14" customFormat="1" ht="96" x14ac:dyDescent="0.25">
      <c r="A662" s="73">
        <v>9001384935</v>
      </c>
      <c r="B662" s="47" t="s">
        <v>3582</v>
      </c>
      <c r="C662" s="144">
        <v>42583</v>
      </c>
      <c r="D662" s="47" t="s">
        <v>264</v>
      </c>
      <c r="E662" s="48" t="s">
        <v>48</v>
      </c>
      <c r="F662" s="48" t="s">
        <v>48</v>
      </c>
      <c r="G662" s="48" t="s">
        <v>3583</v>
      </c>
      <c r="H662" s="48" t="s">
        <v>48</v>
      </c>
      <c r="I662" s="47" t="s">
        <v>81</v>
      </c>
      <c r="J662" s="47" t="s">
        <v>37</v>
      </c>
      <c r="K662" s="47" t="s">
        <v>3584</v>
      </c>
      <c r="L662" s="47">
        <v>457964</v>
      </c>
      <c r="M662" s="47" t="s">
        <v>38</v>
      </c>
      <c r="N662" s="49">
        <v>233637</v>
      </c>
      <c r="O662" s="49">
        <v>234636</v>
      </c>
      <c r="P662" s="70">
        <v>0.69832139999999998</v>
      </c>
      <c r="Q662" s="49">
        <v>336000</v>
      </c>
      <c r="R662" s="47" t="s">
        <v>39</v>
      </c>
      <c r="S662" s="47" t="s">
        <v>78</v>
      </c>
      <c r="T662" s="47">
        <v>1.2607514</v>
      </c>
      <c r="U662" s="49">
        <v>336000</v>
      </c>
      <c r="V662" s="47" t="s">
        <v>51</v>
      </c>
      <c r="W662" s="47" t="s">
        <v>43</v>
      </c>
      <c r="X662" s="47" t="s">
        <v>77</v>
      </c>
      <c r="Y662" s="70">
        <v>4.24E-2</v>
      </c>
      <c r="Z662" s="47">
        <v>35</v>
      </c>
      <c r="AA662" s="47" t="s">
        <v>43</v>
      </c>
      <c r="AB662" s="47">
        <v>25</v>
      </c>
      <c r="AC662" s="47">
        <v>60</v>
      </c>
      <c r="AD662" s="47" t="s">
        <v>43</v>
      </c>
      <c r="AE662" s="47" t="s">
        <v>53</v>
      </c>
      <c r="AF662" s="47" t="s">
        <v>43</v>
      </c>
      <c r="AG662" s="47" t="s">
        <v>43</v>
      </c>
      <c r="AH662" s="47" t="s">
        <v>37</v>
      </c>
      <c r="AI662" s="47" t="s">
        <v>40</v>
      </c>
      <c r="AJ662" s="47" t="s">
        <v>43</v>
      </c>
      <c r="AK662" s="47" t="s">
        <v>43</v>
      </c>
      <c r="AL662" s="47" t="s">
        <v>43</v>
      </c>
      <c r="AM662" s="160" t="s">
        <v>66</v>
      </c>
      <c r="AN662" s="47" t="s">
        <v>43</v>
      </c>
      <c r="AO662" s="160">
        <v>0</v>
      </c>
      <c r="AP662" s="160">
        <v>0</v>
      </c>
      <c r="AQ662" s="47" t="s">
        <v>37</v>
      </c>
      <c r="AR662" s="47" t="s">
        <v>37</v>
      </c>
      <c r="AS662" s="49" t="s">
        <v>43</v>
      </c>
      <c r="AT662" s="47" t="s">
        <v>41</v>
      </c>
      <c r="AU662" s="47" t="s">
        <v>52</v>
      </c>
      <c r="AV662" s="73">
        <v>3</v>
      </c>
      <c r="AW662" s="47" t="s">
        <v>3585</v>
      </c>
      <c r="AX662" s="47">
        <v>1931</v>
      </c>
      <c r="AY662" s="47" t="s">
        <v>37</v>
      </c>
      <c r="AZ662" s="47" t="s">
        <v>43</v>
      </c>
      <c r="BA662" s="47" t="s">
        <v>3586</v>
      </c>
      <c r="BB662" s="47" t="s">
        <v>39</v>
      </c>
    </row>
    <row r="663" spans="1:54" s="14" customFormat="1" ht="84" x14ac:dyDescent="0.25">
      <c r="A663" s="73">
        <v>9001384954</v>
      </c>
      <c r="B663" s="47" t="s">
        <v>3449</v>
      </c>
      <c r="C663" s="144">
        <v>42583</v>
      </c>
      <c r="D663" s="47" t="s">
        <v>62</v>
      </c>
      <c r="E663" s="48" t="s">
        <v>48</v>
      </c>
      <c r="F663" s="48" t="s">
        <v>48</v>
      </c>
      <c r="G663" s="48" t="s">
        <v>48</v>
      </c>
      <c r="H663" s="48" t="s">
        <v>3450</v>
      </c>
      <c r="I663" s="47" t="s">
        <v>647</v>
      </c>
      <c r="J663" s="47" t="s">
        <v>37</v>
      </c>
      <c r="K663" s="47" t="s">
        <v>3451</v>
      </c>
      <c r="L663" s="47">
        <v>300442</v>
      </c>
      <c r="M663" s="47" t="s">
        <v>57</v>
      </c>
      <c r="N663" s="49">
        <v>77000</v>
      </c>
      <c r="O663" s="49">
        <v>77000</v>
      </c>
      <c r="P663" s="70">
        <v>0.73333329999999997</v>
      </c>
      <c r="Q663" s="49">
        <v>105000</v>
      </c>
      <c r="R663" s="47" t="s">
        <v>37</v>
      </c>
      <c r="S663" s="47" t="s">
        <v>43</v>
      </c>
      <c r="T663" s="47" t="s">
        <v>43</v>
      </c>
      <c r="U663" s="49" t="s">
        <v>43</v>
      </c>
      <c r="V663" s="47" t="s">
        <v>43</v>
      </c>
      <c r="W663" s="47" t="s">
        <v>43</v>
      </c>
      <c r="X663" s="47" t="s">
        <v>44</v>
      </c>
      <c r="Y663" s="70">
        <v>4.1399999999999999E-2</v>
      </c>
      <c r="Z663" s="47">
        <v>58</v>
      </c>
      <c r="AA663" s="47">
        <v>56</v>
      </c>
      <c r="AB663" s="47">
        <v>8</v>
      </c>
      <c r="AC663" s="47">
        <v>66</v>
      </c>
      <c r="AD663" s="47">
        <v>64</v>
      </c>
      <c r="AE663" s="47" t="s">
        <v>53</v>
      </c>
      <c r="AF663" s="47" t="s">
        <v>53</v>
      </c>
      <c r="AG663" s="47" t="s">
        <v>37</v>
      </c>
      <c r="AH663" s="47" t="s">
        <v>43</v>
      </c>
      <c r="AI663" s="47" t="s">
        <v>40</v>
      </c>
      <c r="AJ663" s="47" t="s">
        <v>40</v>
      </c>
      <c r="AK663" s="47" t="s">
        <v>50</v>
      </c>
      <c r="AL663" s="47" t="s">
        <v>45</v>
      </c>
      <c r="AM663" s="160">
        <v>60301.16</v>
      </c>
      <c r="AN663" s="47" t="s">
        <v>67</v>
      </c>
      <c r="AO663" s="160">
        <v>0</v>
      </c>
      <c r="AP663" s="160">
        <v>60301.16</v>
      </c>
      <c r="AQ663" s="47" t="s">
        <v>37</v>
      </c>
      <c r="AR663" s="47" t="s">
        <v>39</v>
      </c>
      <c r="AS663" s="49">
        <v>0</v>
      </c>
      <c r="AT663" s="47" t="s">
        <v>41</v>
      </c>
      <c r="AU663" s="47" t="s">
        <v>42</v>
      </c>
      <c r="AV663" s="73">
        <v>3</v>
      </c>
      <c r="AW663" s="47" t="s">
        <v>3452</v>
      </c>
      <c r="AX663" s="47">
        <v>1955</v>
      </c>
      <c r="AY663" s="47" t="s">
        <v>37</v>
      </c>
      <c r="AZ663" s="47" t="s">
        <v>43</v>
      </c>
      <c r="BA663" s="47" t="s">
        <v>3453</v>
      </c>
      <c r="BB663" s="47" t="s">
        <v>39</v>
      </c>
    </row>
    <row r="664" spans="1:54" s="14" customFormat="1" ht="84" x14ac:dyDescent="0.25">
      <c r="A664" s="73">
        <v>9001385012</v>
      </c>
      <c r="B664" s="47" t="s">
        <v>3651</v>
      </c>
      <c r="C664" s="144">
        <v>42583</v>
      </c>
      <c r="D664" s="47" t="s">
        <v>62</v>
      </c>
      <c r="E664" s="48" t="s">
        <v>48</v>
      </c>
      <c r="F664" s="48" t="s">
        <v>48</v>
      </c>
      <c r="G664" s="48" t="s">
        <v>48</v>
      </c>
      <c r="H664" s="48" t="s">
        <v>3652</v>
      </c>
      <c r="I664" s="47" t="s">
        <v>68</v>
      </c>
      <c r="J664" s="47" t="s">
        <v>37</v>
      </c>
      <c r="K664" s="47" t="s">
        <v>3653</v>
      </c>
      <c r="L664" s="47">
        <v>300025</v>
      </c>
      <c r="M664" s="47" t="s">
        <v>38</v>
      </c>
      <c r="N664" s="49">
        <v>62437</v>
      </c>
      <c r="O664" s="49">
        <v>62437</v>
      </c>
      <c r="P664" s="70">
        <v>0.74999389999999999</v>
      </c>
      <c r="Q664" s="49">
        <v>83250</v>
      </c>
      <c r="R664" s="47" t="s">
        <v>37</v>
      </c>
      <c r="S664" s="47" t="s">
        <v>43</v>
      </c>
      <c r="T664" s="47" t="s">
        <v>43</v>
      </c>
      <c r="U664" s="49">
        <v>83250</v>
      </c>
      <c r="V664" s="47" t="s">
        <v>51</v>
      </c>
      <c r="W664" s="47" t="s">
        <v>43</v>
      </c>
      <c r="X664" s="47" t="s">
        <v>44</v>
      </c>
      <c r="Y664" s="70">
        <v>4.24E-2</v>
      </c>
      <c r="Z664" s="47">
        <v>31</v>
      </c>
      <c r="AA664" s="47" t="s">
        <v>43</v>
      </c>
      <c r="AB664" s="47">
        <v>35</v>
      </c>
      <c r="AC664" s="47">
        <v>66</v>
      </c>
      <c r="AD664" s="47" t="s">
        <v>43</v>
      </c>
      <c r="AE664" s="47" t="s">
        <v>54</v>
      </c>
      <c r="AF664" s="47" t="s">
        <v>43</v>
      </c>
      <c r="AG664" s="47" t="s">
        <v>37</v>
      </c>
      <c r="AH664" s="47" t="s">
        <v>39</v>
      </c>
      <c r="AI664" s="47" t="s">
        <v>55</v>
      </c>
      <c r="AJ664" s="47" t="s">
        <v>43</v>
      </c>
      <c r="AK664" s="47" t="s">
        <v>43</v>
      </c>
      <c r="AL664" s="47" t="s">
        <v>45</v>
      </c>
      <c r="AM664" s="160">
        <v>16800</v>
      </c>
      <c r="AN664" s="47" t="s">
        <v>43</v>
      </c>
      <c r="AO664" s="160">
        <v>0</v>
      </c>
      <c r="AP664" s="160">
        <v>16800</v>
      </c>
      <c r="AQ664" s="47" t="s">
        <v>37</v>
      </c>
      <c r="AR664" s="47" t="s">
        <v>37</v>
      </c>
      <c r="AS664" s="49" t="s">
        <v>43</v>
      </c>
      <c r="AT664" s="47" t="s">
        <v>75</v>
      </c>
      <c r="AU664" s="47" t="s">
        <v>76</v>
      </c>
      <c r="AV664" s="73">
        <v>2</v>
      </c>
      <c r="AW664" s="47" t="s">
        <v>3654</v>
      </c>
      <c r="AX664" s="47">
        <v>1985</v>
      </c>
      <c r="AY664" s="47" t="s">
        <v>39</v>
      </c>
      <c r="AZ664" s="47">
        <v>977</v>
      </c>
      <c r="BA664" s="47" t="s">
        <v>3655</v>
      </c>
      <c r="BB664" s="47" t="s">
        <v>39</v>
      </c>
    </row>
    <row r="665" spans="1:54" s="14" customFormat="1" ht="96" x14ac:dyDescent="0.25">
      <c r="A665" s="73">
        <v>9001385151</v>
      </c>
      <c r="B665" s="47" t="s">
        <v>3636</v>
      </c>
      <c r="C665" s="144">
        <v>42583</v>
      </c>
      <c r="D665" s="47" t="s">
        <v>264</v>
      </c>
      <c r="E665" s="48" t="s">
        <v>48</v>
      </c>
      <c r="F665" s="48" t="s">
        <v>48</v>
      </c>
      <c r="G665" s="48" t="s">
        <v>3637</v>
      </c>
      <c r="H665" s="48" t="s">
        <v>48</v>
      </c>
      <c r="I665" s="47" t="s">
        <v>165</v>
      </c>
      <c r="J665" s="47" t="s">
        <v>37</v>
      </c>
      <c r="K665" s="47" t="s">
        <v>3638</v>
      </c>
      <c r="L665" s="47">
        <v>487260</v>
      </c>
      <c r="M665" s="47" t="s">
        <v>57</v>
      </c>
      <c r="N665" s="49">
        <v>81200</v>
      </c>
      <c r="O665" s="49">
        <v>82824</v>
      </c>
      <c r="P665" s="70">
        <v>0.75985320000000001</v>
      </c>
      <c r="Q665" s="49">
        <v>109000</v>
      </c>
      <c r="R665" s="47" t="s">
        <v>39</v>
      </c>
      <c r="S665" s="47" t="s">
        <v>79</v>
      </c>
      <c r="T665" s="47">
        <v>1.2512842</v>
      </c>
      <c r="U665" s="49" t="s">
        <v>43</v>
      </c>
      <c r="V665" s="47" t="s">
        <v>43</v>
      </c>
      <c r="W665" s="47" t="s">
        <v>43</v>
      </c>
      <c r="X665" s="47" t="s">
        <v>77</v>
      </c>
      <c r="Y665" s="70">
        <v>4.0899999999999999E-2</v>
      </c>
      <c r="Z665" s="47">
        <v>38</v>
      </c>
      <c r="AA665" s="47">
        <v>35</v>
      </c>
      <c r="AB665" s="47">
        <v>25</v>
      </c>
      <c r="AC665" s="47">
        <v>63</v>
      </c>
      <c r="AD665" s="47">
        <v>60</v>
      </c>
      <c r="AE665" s="47" t="s">
        <v>53</v>
      </c>
      <c r="AF665" s="47" t="s">
        <v>53</v>
      </c>
      <c r="AG665" s="47" t="s">
        <v>43</v>
      </c>
      <c r="AH665" s="47" t="s">
        <v>43</v>
      </c>
      <c r="AI665" s="47" t="s">
        <v>55</v>
      </c>
      <c r="AJ665" s="47" t="s">
        <v>55</v>
      </c>
      <c r="AK665" s="47" t="s">
        <v>164</v>
      </c>
      <c r="AL665" s="47" t="s">
        <v>43</v>
      </c>
      <c r="AM665" s="160" t="s">
        <v>43</v>
      </c>
      <c r="AN665" s="47" t="s">
        <v>43</v>
      </c>
      <c r="AO665" s="160">
        <v>0</v>
      </c>
      <c r="AP665" s="160">
        <v>0</v>
      </c>
      <c r="AQ665" s="47" t="s">
        <v>37</v>
      </c>
      <c r="AR665" s="47" t="s">
        <v>37</v>
      </c>
      <c r="AS665" s="49">
        <v>0</v>
      </c>
      <c r="AT665" s="47" t="s">
        <v>41</v>
      </c>
      <c r="AU665" s="47" t="s">
        <v>42</v>
      </c>
      <c r="AV665" s="73">
        <v>3</v>
      </c>
      <c r="AW665" s="47" t="s">
        <v>3639</v>
      </c>
      <c r="AX665" s="47">
        <v>1905</v>
      </c>
      <c r="AY665" s="47" t="s">
        <v>37</v>
      </c>
      <c r="AZ665" s="47" t="s">
        <v>43</v>
      </c>
      <c r="BA665" s="47" t="s">
        <v>3640</v>
      </c>
      <c r="BB665" s="47" t="s">
        <v>39</v>
      </c>
    </row>
    <row r="666" spans="1:54" s="14" customFormat="1" ht="84" x14ac:dyDescent="0.25">
      <c r="A666" s="73">
        <v>9001385214</v>
      </c>
      <c r="B666" s="47" t="s">
        <v>3275</v>
      </c>
      <c r="C666" s="144">
        <v>42583</v>
      </c>
      <c r="D666" s="47" t="s">
        <v>264</v>
      </c>
      <c r="E666" s="48" t="s">
        <v>48</v>
      </c>
      <c r="F666" s="48" t="s">
        <v>48</v>
      </c>
      <c r="G666" s="48" t="s">
        <v>1161</v>
      </c>
      <c r="H666" s="48" t="s">
        <v>3276</v>
      </c>
      <c r="I666" s="47" t="s">
        <v>165</v>
      </c>
      <c r="J666" s="47" t="s">
        <v>37</v>
      </c>
      <c r="K666" s="47" t="s">
        <v>3277</v>
      </c>
      <c r="L666" s="47">
        <v>714925</v>
      </c>
      <c r="M666" s="47" t="s">
        <v>57</v>
      </c>
      <c r="N666" s="49">
        <v>155000</v>
      </c>
      <c r="O666" s="49">
        <v>155000</v>
      </c>
      <c r="P666" s="70">
        <v>0.60784309999999997</v>
      </c>
      <c r="Q666" s="49">
        <v>255000</v>
      </c>
      <c r="R666" s="47" t="s">
        <v>37</v>
      </c>
      <c r="S666" s="47" t="s">
        <v>43</v>
      </c>
      <c r="T666" s="47" t="s">
        <v>43</v>
      </c>
      <c r="U666" s="49" t="s">
        <v>43</v>
      </c>
      <c r="V666" s="47" t="s">
        <v>43</v>
      </c>
      <c r="W666" s="47" t="s">
        <v>43</v>
      </c>
      <c r="X666" s="47" t="s">
        <v>44</v>
      </c>
      <c r="Y666" s="70">
        <v>4.0399999999999998E-2</v>
      </c>
      <c r="Z666" s="47">
        <v>41</v>
      </c>
      <c r="AA666" s="47">
        <v>49</v>
      </c>
      <c r="AB666" s="47">
        <v>14</v>
      </c>
      <c r="AC666" s="47">
        <v>55</v>
      </c>
      <c r="AD666" s="47">
        <v>63</v>
      </c>
      <c r="AE666" s="47" t="s">
        <v>53</v>
      </c>
      <c r="AF666" s="47" t="s">
        <v>53</v>
      </c>
      <c r="AG666" s="47" t="s">
        <v>37</v>
      </c>
      <c r="AH666" s="47" t="s">
        <v>43</v>
      </c>
      <c r="AI666" s="47" t="s">
        <v>40</v>
      </c>
      <c r="AJ666" s="47" t="s">
        <v>40</v>
      </c>
      <c r="AK666" s="47" t="s">
        <v>50</v>
      </c>
      <c r="AL666" s="47" t="s">
        <v>65</v>
      </c>
      <c r="AM666" s="160">
        <v>41433</v>
      </c>
      <c r="AN666" s="47" t="s">
        <v>65</v>
      </c>
      <c r="AO666" s="160">
        <v>41433</v>
      </c>
      <c r="AP666" s="160">
        <v>82866</v>
      </c>
      <c r="AQ666" s="47" t="s">
        <v>37</v>
      </c>
      <c r="AR666" s="47" t="s">
        <v>37</v>
      </c>
      <c r="AS666" s="49" t="s">
        <v>43</v>
      </c>
      <c r="AT666" s="47" t="s">
        <v>41</v>
      </c>
      <c r="AU666" s="47" t="s">
        <v>58</v>
      </c>
      <c r="AV666" s="73">
        <v>4</v>
      </c>
      <c r="AW666" s="47" t="s">
        <v>3278</v>
      </c>
      <c r="AX666" s="47">
        <v>1975</v>
      </c>
      <c r="AY666" s="47" t="s">
        <v>37</v>
      </c>
      <c r="AZ666" s="47" t="s">
        <v>43</v>
      </c>
      <c r="BA666" s="47" t="s">
        <v>3279</v>
      </c>
      <c r="BB666" s="47" t="s">
        <v>39</v>
      </c>
    </row>
    <row r="667" spans="1:54" s="14" customFormat="1" ht="36" x14ac:dyDescent="0.25">
      <c r="A667" s="73">
        <v>9001385273</v>
      </c>
      <c r="B667" s="47" t="s">
        <v>3489</v>
      </c>
      <c r="C667" s="144">
        <v>42583</v>
      </c>
      <c r="D667" s="47" t="s">
        <v>62</v>
      </c>
      <c r="E667" s="48" t="s">
        <v>48</v>
      </c>
      <c r="F667" s="48" t="s">
        <v>48</v>
      </c>
      <c r="G667" s="48" t="s">
        <v>48</v>
      </c>
      <c r="H667" s="48" t="s">
        <v>89</v>
      </c>
      <c r="I667" s="47" t="s">
        <v>81</v>
      </c>
      <c r="J667" s="47" t="s">
        <v>37</v>
      </c>
      <c r="K667" s="47" t="s">
        <v>48</v>
      </c>
      <c r="L667" s="47">
        <v>207076</v>
      </c>
      <c r="M667" s="47" t="s">
        <v>57</v>
      </c>
      <c r="N667" s="49">
        <v>70000</v>
      </c>
      <c r="O667" s="49">
        <v>71400</v>
      </c>
      <c r="P667" s="70">
        <v>0.63185840000000004</v>
      </c>
      <c r="Q667" s="49">
        <v>113000</v>
      </c>
      <c r="R667" s="47" t="s">
        <v>39</v>
      </c>
      <c r="S667" s="47" t="s">
        <v>79</v>
      </c>
      <c r="T667" s="47">
        <v>1.3750954</v>
      </c>
      <c r="U667" s="49" t="s">
        <v>43</v>
      </c>
      <c r="V667" s="47" t="s">
        <v>43</v>
      </c>
      <c r="W667" s="47" t="s">
        <v>43</v>
      </c>
      <c r="X667" s="47" t="s">
        <v>77</v>
      </c>
      <c r="Y667" s="70">
        <v>3.8899999999999997E-2</v>
      </c>
      <c r="Z667" s="47">
        <v>46</v>
      </c>
      <c r="AA667" s="47" t="s">
        <v>43</v>
      </c>
      <c r="AB667" s="47">
        <v>20</v>
      </c>
      <c r="AC667" s="47">
        <v>66</v>
      </c>
      <c r="AD667" s="47" t="s">
        <v>43</v>
      </c>
      <c r="AE667" s="47" t="s">
        <v>53</v>
      </c>
      <c r="AF667" s="47" t="s">
        <v>43</v>
      </c>
      <c r="AG667" s="47" t="s">
        <v>43</v>
      </c>
      <c r="AH667" s="47" t="s">
        <v>43</v>
      </c>
      <c r="AI667" s="47" t="s">
        <v>40</v>
      </c>
      <c r="AJ667" s="47" t="s">
        <v>43</v>
      </c>
      <c r="AK667" s="47" t="s">
        <v>43</v>
      </c>
      <c r="AL667" s="47" t="s">
        <v>43</v>
      </c>
      <c r="AM667" s="160" t="s">
        <v>43</v>
      </c>
      <c r="AN667" s="47" t="s">
        <v>43</v>
      </c>
      <c r="AO667" s="160" t="s">
        <v>43</v>
      </c>
      <c r="AP667" s="160">
        <v>0</v>
      </c>
      <c r="AQ667" s="47" t="s">
        <v>37</v>
      </c>
      <c r="AR667" s="47" t="s">
        <v>37</v>
      </c>
      <c r="AS667" s="49">
        <v>0</v>
      </c>
      <c r="AT667" s="47" t="s">
        <v>75</v>
      </c>
      <c r="AU667" s="47" t="s">
        <v>84</v>
      </c>
      <c r="AV667" s="73">
        <v>2</v>
      </c>
      <c r="AW667" s="47" t="s">
        <v>3490</v>
      </c>
      <c r="AX667" s="47">
        <v>1890</v>
      </c>
      <c r="AY667" s="47" t="s">
        <v>39</v>
      </c>
      <c r="AZ667" s="47">
        <v>127</v>
      </c>
      <c r="BA667" s="47" t="s">
        <v>3491</v>
      </c>
      <c r="BB667" s="47" t="s">
        <v>39</v>
      </c>
    </row>
    <row r="668" spans="1:54" s="14" customFormat="1" ht="144" x14ac:dyDescent="0.25">
      <c r="A668" s="73">
        <v>9001385387</v>
      </c>
      <c r="B668" s="47" t="s">
        <v>3412</v>
      </c>
      <c r="C668" s="144">
        <v>42583</v>
      </c>
      <c r="D668" s="47" t="s">
        <v>62</v>
      </c>
      <c r="E668" s="48" t="s">
        <v>48</v>
      </c>
      <c r="F668" s="48" t="s">
        <v>48</v>
      </c>
      <c r="G668" s="48" t="s">
        <v>48</v>
      </c>
      <c r="H668" s="48" t="s">
        <v>3413</v>
      </c>
      <c r="I668" s="47" t="s">
        <v>74</v>
      </c>
      <c r="J668" s="47" t="s">
        <v>37</v>
      </c>
      <c r="K668" s="47" t="s">
        <v>3414</v>
      </c>
      <c r="L668" s="47">
        <v>303237</v>
      </c>
      <c r="M668" s="47" t="s">
        <v>38</v>
      </c>
      <c r="N668" s="49">
        <v>235000</v>
      </c>
      <c r="O668" s="49">
        <v>236299</v>
      </c>
      <c r="P668" s="70">
        <v>0.89169430000000005</v>
      </c>
      <c r="Q668" s="49">
        <v>265000</v>
      </c>
      <c r="R668" s="47" t="s">
        <v>37</v>
      </c>
      <c r="S668" s="47" t="s">
        <v>43</v>
      </c>
      <c r="T668" s="47" t="s">
        <v>43</v>
      </c>
      <c r="U668" s="49">
        <v>265000</v>
      </c>
      <c r="V668" s="47" t="s">
        <v>51</v>
      </c>
      <c r="W668" s="47" t="s">
        <v>43</v>
      </c>
      <c r="X668" s="47" t="s">
        <v>44</v>
      </c>
      <c r="Y668" s="70">
        <v>4.99E-2</v>
      </c>
      <c r="Z668" s="47">
        <v>40</v>
      </c>
      <c r="AA668" s="47">
        <v>37</v>
      </c>
      <c r="AB668" s="47">
        <v>25</v>
      </c>
      <c r="AC668" s="47">
        <v>65</v>
      </c>
      <c r="AD668" s="47">
        <v>62</v>
      </c>
      <c r="AE668" s="47" t="s">
        <v>49</v>
      </c>
      <c r="AF668" s="47" t="s">
        <v>49</v>
      </c>
      <c r="AG668" s="47" t="s">
        <v>37</v>
      </c>
      <c r="AH668" s="47" t="s">
        <v>39</v>
      </c>
      <c r="AI668" s="47" t="s">
        <v>55</v>
      </c>
      <c r="AJ668" s="47" t="s">
        <v>55</v>
      </c>
      <c r="AK668" s="47" t="s">
        <v>164</v>
      </c>
      <c r="AL668" s="47" t="s">
        <v>45</v>
      </c>
      <c r="AM668" s="160">
        <v>27000</v>
      </c>
      <c r="AN668" s="47" t="s">
        <v>45</v>
      </c>
      <c r="AO668" s="160">
        <v>42592</v>
      </c>
      <c r="AP668" s="160">
        <v>69592</v>
      </c>
      <c r="AQ668" s="47" t="s">
        <v>37</v>
      </c>
      <c r="AR668" s="47" t="s">
        <v>37</v>
      </c>
      <c r="AS668" s="49" t="s">
        <v>43</v>
      </c>
      <c r="AT668" s="47" t="s">
        <v>41</v>
      </c>
      <c r="AU668" s="47" t="s">
        <v>42</v>
      </c>
      <c r="AV668" s="73">
        <v>3</v>
      </c>
      <c r="AW668" s="47" t="s">
        <v>3415</v>
      </c>
      <c r="AX668" s="47">
        <v>2013</v>
      </c>
      <c r="AY668" s="47" t="s">
        <v>37</v>
      </c>
      <c r="AZ668" s="47" t="s">
        <v>43</v>
      </c>
      <c r="BA668" s="47" t="s">
        <v>3416</v>
      </c>
      <c r="BB668" s="47" t="s">
        <v>39</v>
      </c>
    </row>
    <row r="669" spans="1:54" s="14" customFormat="1" ht="96" x14ac:dyDescent="0.25">
      <c r="A669" s="73">
        <v>9001385567</v>
      </c>
      <c r="B669" s="47" t="s">
        <v>3537</v>
      </c>
      <c r="C669" s="144">
        <v>42583</v>
      </c>
      <c r="D669" s="47" t="s">
        <v>62</v>
      </c>
      <c r="E669" s="48" t="s">
        <v>48</v>
      </c>
      <c r="F669" s="48" t="s">
        <v>48</v>
      </c>
      <c r="G669" s="48" t="s">
        <v>48</v>
      </c>
      <c r="H669" s="48" t="s">
        <v>3538</v>
      </c>
      <c r="I669" s="47" t="s">
        <v>81</v>
      </c>
      <c r="J669" s="47" t="s">
        <v>37</v>
      </c>
      <c r="K669" s="47" t="s">
        <v>3539</v>
      </c>
      <c r="L669" s="47">
        <v>607771</v>
      </c>
      <c r="M669" s="47" t="s">
        <v>57</v>
      </c>
      <c r="N669" s="49">
        <v>135000</v>
      </c>
      <c r="O669" s="49">
        <v>135999</v>
      </c>
      <c r="P669" s="70">
        <v>0.75555000000000005</v>
      </c>
      <c r="Q669" s="49">
        <v>180000</v>
      </c>
      <c r="R669" s="47" t="s">
        <v>39</v>
      </c>
      <c r="S669" s="47" t="s">
        <v>78</v>
      </c>
      <c r="T669" s="47">
        <v>1.2754078</v>
      </c>
      <c r="U669" s="49" t="s">
        <v>43</v>
      </c>
      <c r="V669" s="47" t="s">
        <v>43</v>
      </c>
      <c r="W669" s="47" t="s">
        <v>43</v>
      </c>
      <c r="X669" s="47" t="s">
        <v>77</v>
      </c>
      <c r="Y669" s="70">
        <v>4.5900000000000003E-2</v>
      </c>
      <c r="Z669" s="47">
        <v>61</v>
      </c>
      <c r="AA669" s="47" t="s">
        <v>43</v>
      </c>
      <c r="AB669" s="47">
        <v>13</v>
      </c>
      <c r="AC669" s="47">
        <v>74</v>
      </c>
      <c r="AD669" s="47" t="s">
        <v>43</v>
      </c>
      <c r="AE669" s="47" t="s">
        <v>53</v>
      </c>
      <c r="AF669" s="47" t="s">
        <v>43</v>
      </c>
      <c r="AG669" s="47" t="s">
        <v>43</v>
      </c>
      <c r="AH669" s="47" t="s">
        <v>43</v>
      </c>
      <c r="AI669" s="47" t="s">
        <v>55</v>
      </c>
      <c r="AJ669" s="47" t="s">
        <v>43</v>
      </c>
      <c r="AK669" s="47" t="s">
        <v>43</v>
      </c>
      <c r="AL669" s="47" t="s">
        <v>43</v>
      </c>
      <c r="AM669" s="160" t="s">
        <v>43</v>
      </c>
      <c r="AN669" s="47" t="s">
        <v>43</v>
      </c>
      <c r="AO669" s="160">
        <v>0</v>
      </c>
      <c r="AP669" s="160">
        <v>0</v>
      </c>
      <c r="AQ669" s="47" t="s">
        <v>37</v>
      </c>
      <c r="AR669" s="47" t="s">
        <v>37</v>
      </c>
      <c r="AS669" s="49">
        <v>0</v>
      </c>
      <c r="AT669" s="47" t="s">
        <v>41</v>
      </c>
      <c r="AU669" s="47" t="s">
        <v>52</v>
      </c>
      <c r="AV669" s="73">
        <v>4</v>
      </c>
      <c r="AW669" s="47" t="s">
        <v>3540</v>
      </c>
      <c r="AX669" s="47">
        <v>2012</v>
      </c>
      <c r="AY669" s="47" t="s">
        <v>37</v>
      </c>
      <c r="AZ669" s="47" t="s">
        <v>43</v>
      </c>
      <c r="BA669" s="47" t="s">
        <v>3541</v>
      </c>
      <c r="BB669" s="47" t="s">
        <v>39</v>
      </c>
    </row>
    <row r="670" spans="1:54" s="14" customFormat="1" ht="84" x14ac:dyDescent="0.25">
      <c r="A670" s="73">
        <v>9001385608</v>
      </c>
      <c r="B670" s="47" t="s">
        <v>3440</v>
      </c>
      <c r="C670" s="144">
        <v>42583</v>
      </c>
      <c r="D670" s="47" t="s">
        <v>62</v>
      </c>
      <c r="E670" s="48" t="s">
        <v>48</v>
      </c>
      <c r="F670" s="48" t="s">
        <v>48</v>
      </c>
      <c r="G670" s="48" t="s">
        <v>48</v>
      </c>
      <c r="H670" s="48" t="s">
        <v>359</v>
      </c>
      <c r="I670" s="47" t="s">
        <v>93</v>
      </c>
      <c r="J670" s="47" t="s">
        <v>37</v>
      </c>
      <c r="K670" s="47" t="s">
        <v>3441</v>
      </c>
      <c r="L670" s="47">
        <v>593152</v>
      </c>
      <c r="M670" s="47" t="s">
        <v>38</v>
      </c>
      <c r="N670" s="49">
        <v>178000</v>
      </c>
      <c r="O670" s="49">
        <v>178999</v>
      </c>
      <c r="P670" s="70">
        <v>0.62696669999999999</v>
      </c>
      <c r="Q670" s="49">
        <v>285500</v>
      </c>
      <c r="R670" s="47" t="s">
        <v>37</v>
      </c>
      <c r="S670" s="47" t="s">
        <v>43</v>
      </c>
      <c r="T670" s="47" t="s">
        <v>43</v>
      </c>
      <c r="U670" s="49">
        <v>285500</v>
      </c>
      <c r="V670" s="47" t="s">
        <v>51</v>
      </c>
      <c r="W670" s="47" t="s">
        <v>43</v>
      </c>
      <c r="X670" s="47" t="s">
        <v>44</v>
      </c>
      <c r="Y670" s="70">
        <v>4.4400000000000002E-2</v>
      </c>
      <c r="Z670" s="47">
        <v>36</v>
      </c>
      <c r="AA670" s="47">
        <v>38</v>
      </c>
      <c r="AB670" s="47">
        <v>35</v>
      </c>
      <c r="AC670" s="47">
        <v>71</v>
      </c>
      <c r="AD670" s="47">
        <v>73</v>
      </c>
      <c r="AE670" s="47" t="s">
        <v>53</v>
      </c>
      <c r="AF670" s="47" t="s">
        <v>53</v>
      </c>
      <c r="AG670" s="47" t="s">
        <v>39</v>
      </c>
      <c r="AH670" s="47" t="s">
        <v>37</v>
      </c>
      <c r="AI670" s="47" t="s">
        <v>40</v>
      </c>
      <c r="AJ670" s="47" t="s">
        <v>40</v>
      </c>
      <c r="AK670" s="47" t="s">
        <v>50</v>
      </c>
      <c r="AL670" s="47" t="s">
        <v>65</v>
      </c>
      <c r="AM670" s="160">
        <v>29645</v>
      </c>
      <c r="AN670" s="47" t="s">
        <v>65</v>
      </c>
      <c r="AO670" s="160">
        <v>17084</v>
      </c>
      <c r="AP670" s="160">
        <v>46729</v>
      </c>
      <c r="AQ670" s="47" t="s">
        <v>37</v>
      </c>
      <c r="AR670" s="47" t="s">
        <v>37</v>
      </c>
      <c r="AS670" s="49" t="s">
        <v>43</v>
      </c>
      <c r="AT670" s="47" t="s">
        <v>41</v>
      </c>
      <c r="AU670" s="47" t="s">
        <v>58</v>
      </c>
      <c r="AV670" s="73">
        <v>4</v>
      </c>
      <c r="AW670" s="47" t="s">
        <v>3442</v>
      </c>
      <c r="AX670" s="47">
        <v>1987</v>
      </c>
      <c r="AY670" s="47" t="s">
        <v>37</v>
      </c>
      <c r="AZ670" s="47" t="s">
        <v>43</v>
      </c>
      <c r="BA670" s="47" t="s">
        <v>3443</v>
      </c>
      <c r="BB670" s="47" t="s">
        <v>39</v>
      </c>
    </row>
    <row r="671" spans="1:54" s="14" customFormat="1" ht="252" x14ac:dyDescent="0.25">
      <c r="A671" s="73">
        <v>9001385715</v>
      </c>
      <c r="B671" s="47" t="s">
        <v>3444</v>
      </c>
      <c r="C671" s="144">
        <v>42583</v>
      </c>
      <c r="D671" s="47" t="s">
        <v>264</v>
      </c>
      <c r="E671" s="48" t="s">
        <v>48</v>
      </c>
      <c r="F671" s="48"/>
      <c r="G671" s="48" t="s">
        <v>3445</v>
      </c>
      <c r="H671" s="48" t="s">
        <v>91</v>
      </c>
      <c r="I671" s="47" t="s">
        <v>1046</v>
      </c>
      <c r="J671" s="47" t="s">
        <v>37</v>
      </c>
      <c r="K671" s="47" t="s">
        <v>3446</v>
      </c>
      <c r="L671" s="47">
        <v>568595</v>
      </c>
      <c r="M671" s="47" t="s">
        <v>57</v>
      </c>
      <c r="N671" s="49">
        <v>178750</v>
      </c>
      <c r="O671" s="49">
        <v>178750</v>
      </c>
      <c r="P671" s="70">
        <v>0.65</v>
      </c>
      <c r="Q671" s="49">
        <v>275000</v>
      </c>
      <c r="R671" s="47" t="s">
        <v>37</v>
      </c>
      <c r="S671" s="47" t="s">
        <v>43</v>
      </c>
      <c r="T671" s="47" t="s">
        <v>43</v>
      </c>
      <c r="U671" s="49" t="s">
        <v>43</v>
      </c>
      <c r="V671" s="47" t="s">
        <v>43</v>
      </c>
      <c r="W671" s="47" t="s">
        <v>43</v>
      </c>
      <c r="X671" s="47" t="s">
        <v>44</v>
      </c>
      <c r="Y671" s="70">
        <v>4.1399999999999999E-2</v>
      </c>
      <c r="Z671" s="47">
        <v>42</v>
      </c>
      <c r="AA671" s="47">
        <v>39</v>
      </c>
      <c r="AB671" s="47">
        <v>28</v>
      </c>
      <c r="AC671" s="47">
        <v>70</v>
      </c>
      <c r="AD671" s="47">
        <v>67</v>
      </c>
      <c r="AE671" s="47" t="s">
        <v>53</v>
      </c>
      <c r="AF671" s="47" t="s">
        <v>54</v>
      </c>
      <c r="AG671" s="47" t="s">
        <v>37</v>
      </c>
      <c r="AH671" s="47" t="s">
        <v>43</v>
      </c>
      <c r="AI671" s="47" t="s">
        <v>40</v>
      </c>
      <c r="AJ671" s="47" t="s">
        <v>40</v>
      </c>
      <c r="AK671" s="47" t="s">
        <v>50</v>
      </c>
      <c r="AL671" s="47" t="s">
        <v>45</v>
      </c>
      <c r="AM671" s="160">
        <v>48600</v>
      </c>
      <c r="AN671" s="47" t="s">
        <v>45</v>
      </c>
      <c r="AO671" s="160">
        <v>3978</v>
      </c>
      <c r="AP671" s="160">
        <v>52578</v>
      </c>
      <c r="AQ671" s="47" t="s">
        <v>37</v>
      </c>
      <c r="AR671" s="47" t="s">
        <v>37</v>
      </c>
      <c r="AS671" s="49">
        <v>0</v>
      </c>
      <c r="AT671" s="47" t="s">
        <v>41</v>
      </c>
      <c r="AU671" s="47" t="s">
        <v>42</v>
      </c>
      <c r="AV671" s="73">
        <v>2</v>
      </c>
      <c r="AW671" s="47" t="s">
        <v>3447</v>
      </c>
      <c r="AX671" s="47">
        <v>1991</v>
      </c>
      <c r="AY671" s="47" t="s">
        <v>37</v>
      </c>
      <c r="AZ671" s="47" t="s">
        <v>43</v>
      </c>
      <c r="BA671" s="47" t="s">
        <v>3448</v>
      </c>
      <c r="BB671" s="47" t="s">
        <v>39</v>
      </c>
    </row>
    <row r="672" spans="1:54" s="14" customFormat="1" ht="84" x14ac:dyDescent="0.25">
      <c r="A672" s="73">
        <v>9001385725</v>
      </c>
      <c r="B672" s="47" t="s">
        <v>3465</v>
      </c>
      <c r="C672" s="144">
        <v>42583</v>
      </c>
      <c r="D672" s="47" t="s">
        <v>264</v>
      </c>
      <c r="E672" s="48" t="s">
        <v>48</v>
      </c>
      <c r="F672" s="48" t="s">
        <v>48</v>
      </c>
      <c r="G672" s="48" t="s">
        <v>3466</v>
      </c>
      <c r="H672" s="48" t="s">
        <v>631</v>
      </c>
      <c r="I672" s="47" t="s">
        <v>81</v>
      </c>
      <c r="J672" s="47" t="s">
        <v>37</v>
      </c>
      <c r="K672" s="47" t="s">
        <v>3467</v>
      </c>
      <c r="L672" s="47">
        <v>602409</v>
      </c>
      <c r="M672" s="47" t="s">
        <v>38</v>
      </c>
      <c r="N672" s="49">
        <v>336000</v>
      </c>
      <c r="O672" s="49">
        <v>336999</v>
      </c>
      <c r="P672" s="70">
        <v>0.74888659999999996</v>
      </c>
      <c r="Q672" s="49">
        <v>450000</v>
      </c>
      <c r="R672" s="47" t="s">
        <v>37</v>
      </c>
      <c r="S672" s="47" t="s">
        <v>43</v>
      </c>
      <c r="T672" s="47" t="s">
        <v>43</v>
      </c>
      <c r="U672" s="49">
        <v>450000</v>
      </c>
      <c r="V672" s="47" t="s">
        <v>51</v>
      </c>
      <c r="W672" s="47" t="s">
        <v>43</v>
      </c>
      <c r="X672" s="47" t="s">
        <v>44</v>
      </c>
      <c r="Y672" s="70">
        <v>3.7900000000000003E-2</v>
      </c>
      <c r="Z672" s="47">
        <v>34</v>
      </c>
      <c r="AA672" s="47">
        <v>44</v>
      </c>
      <c r="AB672" s="47">
        <v>24</v>
      </c>
      <c r="AC672" s="47">
        <v>58</v>
      </c>
      <c r="AD672" s="47">
        <v>68</v>
      </c>
      <c r="AE672" s="47" t="s">
        <v>54</v>
      </c>
      <c r="AF672" s="47" t="s">
        <v>53</v>
      </c>
      <c r="AG672" s="47" t="s">
        <v>37</v>
      </c>
      <c r="AH672" s="47" t="s">
        <v>37</v>
      </c>
      <c r="AI672" s="47" t="s">
        <v>40</v>
      </c>
      <c r="AJ672" s="47" t="s">
        <v>40</v>
      </c>
      <c r="AK672" s="47" t="s">
        <v>50</v>
      </c>
      <c r="AL672" s="47" t="s">
        <v>45</v>
      </c>
      <c r="AM672" s="160">
        <v>14400</v>
      </c>
      <c r="AN672" s="47" t="s">
        <v>65</v>
      </c>
      <c r="AO672" s="160">
        <v>109714</v>
      </c>
      <c r="AP672" s="160">
        <v>124114</v>
      </c>
      <c r="AQ672" s="47" t="s">
        <v>37</v>
      </c>
      <c r="AR672" s="47" t="s">
        <v>37</v>
      </c>
      <c r="AS672" s="49" t="s">
        <v>43</v>
      </c>
      <c r="AT672" s="47" t="s">
        <v>41</v>
      </c>
      <c r="AU672" s="47" t="s">
        <v>52</v>
      </c>
      <c r="AV672" s="73">
        <v>6</v>
      </c>
      <c r="AW672" s="47" t="s">
        <v>3468</v>
      </c>
      <c r="AX672" s="47">
        <v>1886</v>
      </c>
      <c r="AY672" s="47" t="s">
        <v>37</v>
      </c>
      <c r="AZ672" s="47" t="s">
        <v>43</v>
      </c>
      <c r="BA672" s="47" t="s">
        <v>3469</v>
      </c>
      <c r="BB672" s="47" t="s">
        <v>39</v>
      </c>
    </row>
    <row r="673" spans="1:54" s="14" customFormat="1" ht="60" x14ac:dyDescent="0.25">
      <c r="A673" s="73">
        <v>9001386057</v>
      </c>
      <c r="B673" s="47" t="s">
        <v>3696</v>
      </c>
      <c r="C673" s="144">
        <v>42583</v>
      </c>
      <c r="D673" s="47" t="s">
        <v>62</v>
      </c>
      <c r="E673" s="48" t="s">
        <v>48</v>
      </c>
      <c r="F673" s="48" t="s">
        <v>48</v>
      </c>
      <c r="G673" s="48" t="s">
        <v>48</v>
      </c>
      <c r="H673" s="48" t="s">
        <v>3697</v>
      </c>
      <c r="I673" s="47" t="s">
        <v>1046</v>
      </c>
      <c r="J673" s="47" t="s">
        <v>37</v>
      </c>
      <c r="K673" s="47" t="s">
        <v>3698</v>
      </c>
      <c r="L673" s="47">
        <v>447080</v>
      </c>
      <c r="M673" s="47" t="s">
        <v>38</v>
      </c>
      <c r="N673" s="49">
        <v>166000</v>
      </c>
      <c r="O673" s="49">
        <v>166000</v>
      </c>
      <c r="P673" s="70">
        <v>0.79807689999999998</v>
      </c>
      <c r="Q673" s="49">
        <v>208000</v>
      </c>
      <c r="R673" s="47" t="s">
        <v>37</v>
      </c>
      <c r="S673" s="47" t="s">
        <v>43</v>
      </c>
      <c r="T673" s="47" t="s">
        <v>43</v>
      </c>
      <c r="U673" s="49">
        <v>208000</v>
      </c>
      <c r="V673" s="47" t="s">
        <v>51</v>
      </c>
      <c r="W673" s="47" t="s">
        <v>43</v>
      </c>
      <c r="X673" s="47" t="s">
        <v>44</v>
      </c>
      <c r="Y673" s="70">
        <v>4.6899999999999997E-2</v>
      </c>
      <c r="Z673" s="47">
        <v>27</v>
      </c>
      <c r="AA673" s="47">
        <v>27</v>
      </c>
      <c r="AB673" s="47">
        <v>35</v>
      </c>
      <c r="AC673" s="47">
        <v>62</v>
      </c>
      <c r="AD673" s="47">
        <v>62</v>
      </c>
      <c r="AE673" s="47" t="s">
        <v>49</v>
      </c>
      <c r="AF673" s="47" t="s">
        <v>49</v>
      </c>
      <c r="AG673" s="47" t="s">
        <v>37</v>
      </c>
      <c r="AH673" s="47" t="s">
        <v>39</v>
      </c>
      <c r="AI673" s="47" t="s">
        <v>40</v>
      </c>
      <c r="AJ673" s="47" t="s">
        <v>40</v>
      </c>
      <c r="AK673" s="47" t="s">
        <v>50</v>
      </c>
      <c r="AL673" s="47" t="s">
        <v>45</v>
      </c>
      <c r="AM673" s="160">
        <v>28665</v>
      </c>
      <c r="AN673" s="47" t="s">
        <v>45</v>
      </c>
      <c r="AO673" s="160">
        <v>19858</v>
      </c>
      <c r="AP673" s="160">
        <v>48523</v>
      </c>
      <c r="AQ673" s="47" t="s">
        <v>37</v>
      </c>
      <c r="AR673" s="47" t="s">
        <v>37</v>
      </c>
      <c r="AS673" s="49" t="s">
        <v>43</v>
      </c>
      <c r="AT673" s="47" t="s">
        <v>41</v>
      </c>
      <c r="AU673" s="47" t="s">
        <v>52</v>
      </c>
      <c r="AV673" s="73">
        <v>3</v>
      </c>
      <c r="AW673" s="47" t="s">
        <v>3699</v>
      </c>
      <c r="AX673" s="47">
        <v>1980</v>
      </c>
      <c r="AY673" s="47" t="s">
        <v>37</v>
      </c>
      <c r="AZ673" s="47" t="s">
        <v>43</v>
      </c>
      <c r="BA673" s="47" t="s">
        <v>3700</v>
      </c>
      <c r="BB673" s="47" t="s">
        <v>39</v>
      </c>
    </row>
    <row r="674" spans="1:54" s="14" customFormat="1" ht="204" x14ac:dyDescent="0.25">
      <c r="A674" s="73">
        <v>9001386075</v>
      </c>
      <c r="B674" s="47" t="s">
        <v>3254</v>
      </c>
      <c r="C674" s="144">
        <v>42583</v>
      </c>
      <c r="D674" s="47" t="s">
        <v>264</v>
      </c>
      <c r="E674" s="48" t="s">
        <v>48</v>
      </c>
      <c r="F674" s="48" t="s">
        <v>48</v>
      </c>
      <c r="G674" s="48" t="s">
        <v>3255</v>
      </c>
      <c r="H674" s="48" t="s">
        <v>89</v>
      </c>
      <c r="I674" s="47" t="s">
        <v>275</v>
      </c>
      <c r="J674" s="47" t="s">
        <v>37</v>
      </c>
      <c r="K674" s="47" t="s">
        <v>3256</v>
      </c>
      <c r="L674" s="47">
        <v>693743</v>
      </c>
      <c r="M674" s="47" t="s">
        <v>57</v>
      </c>
      <c r="N674" s="49">
        <v>255000</v>
      </c>
      <c r="O674" s="49">
        <v>255000</v>
      </c>
      <c r="P674" s="70">
        <v>0.85</v>
      </c>
      <c r="Q674" s="49">
        <v>300000</v>
      </c>
      <c r="R674" s="47" t="s">
        <v>37</v>
      </c>
      <c r="S674" s="47" t="s">
        <v>43</v>
      </c>
      <c r="T674" s="47" t="s">
        <v>43</v>
      </c>
      <c r="U674" s="49" t="s">
        <v>43</v>
      </c>
      <c r="V674" s="47" t="s">
        <v>43</v>
      </c>
      <c r="W674" s="47" t="s">
        <v>43</v>
      </c>
      <c r="X674" s="47" t="s">
        <v>44</v>
      </c>
      <c r="Y674" s="70">
        <v>5.2400000000000002E-2</v>
      </c>
      <c r="Z674" s="47">
        <v>34</v>
      </c>
      <c r="AA674" s="47">
        <v>34</v>
      </c>
      <c r="AB674" s="47">
        <v>35</v>
      </c>
      <c r="AC674" s="47">
        <v>69</v>
      </c>
      <c r="AD674" s="47">
        <v>69</v>
      </c>
      <c r="AE674" s="47" t="s">
        <v>53</v>
      </c>
      <c r="AF674" s="47" t="s">
        <v>53</v>
      </c>
      <c r="AG674" s="47" t="s">
        <v>37</v>
      </c>
      <c r="AH674" s="47" t="s">
        <v>43</v>
      </c>
      <c r="AI674" s="47" t="s">
        <v>40</v>
      </c>
      <c r="AJ674" s="47" t="s">
        <v>40</v>
      </c>
      <c r="AK674" s="47" t="s">
        <v>50</v>
      </c>
      <c r="AL674" s="47" t="s">
        <v>201</v>
      </c>
      <c r="AM674" s="160">
        <v>56317</v>
      </c>
      <c r="AN674" s="47" t="s">
        <v>46</v>
      </c>
      <c r="AO674" s="160">
        <v>6045.4</v>
      </c>
      <c r="AP674" s="160">
        <v>62362.400000000001</v>
      </c>
      <c r="AQ674" s="47" t="s">
        <v>37</v>
      </c>
      <c r="AR674" s="47" t="s">
        <v>37</v>
      </c>
      <c r="AS674" s="49">
        <v>70000</v>
      </c>
      <c r="AT674" s="47" t="s">
        <v>41</v>
      </c>
      <c r="AU674" s="47" t="s">
        <v>52</v>
      </c>
      <c r="AV674" s="73">
        <v>3</v>
      </c>
      <c r="AW674" s="47" t="s">
        <v>3257</v>
      </c>
      <c r="AX674" s="47">
        <v>1947</v>
      </c>
      <c r="AY674" s="47" t="s">
        <v>37</v>
      </c>
      <c r="AZ674" s="47" t="s">
        <v>43</v>
      </c>
      <c r="BA674" s="47" t="s">
        <v>3258</v>
      </c>
      <c r="BB674" s="47" t="s">
        <v>39</v>
      </c>
    </row>
    <row r="675" spans="1:54" s="14" customFormat="1" ht="60" x14ac:dyDescent="0.25">
      <c r="A675" s="73">
        <v>9001386078</v>
      </c>
      <c r="B675" s="47" t="s">
        <v>3578</v>
      </c>
      <c r="C675" s="144">
        <v>42583</v>
      </c>
      <c r="D675" s="47" t="s">
        <v>62</v>
      </c>
      <c r="E675" s="48" t="s">
        <v>48</v>
      </c>
      <c r="F675" s="48" t="s">
        <v>48</v>
      </c>
      <c r="G675" s="48" t="s">
        <v>48</v>
      </c>
      <c r="H675" s="48" t="s">
        <v>3579</v>
      </c>
      <c r="I675" s="47" t="s">
        <v>72</v>
      </c>
      <c r="J675" s="47" t="s">
        <v>37</v>
      </c>
      <c r="K675" s="47" t="s">
        <v>48</v>
      </c>
      <c r="L675" s="47">
        <v>301637</v>
      </c>
      <c r="M675" s="47" t="s">
        <v>38</v>
      </c>
      <c r="N675" s="49">
        <v>76500</v>
      </c>
      <c r="O675" s="49">
        <v>78030</v>
      </c>
      <c r="P675" s="70">
        <v>0.76126819999999995</v>
      </c>
      <c r="Q675" s="49">
        <v>102500</v>
      </c>
      <c r="R675" s="47" t="s">
        <v>39</v>
      </c>
      <c r="S675" s="47" t="s">
        <v>87</v>
      </c>
      <c r="T675" s="47">
        <v>1.3281512</v>
      </c>
      <c r="U675" s="49">
        <v>102500</v>
      </c>
      <c r="V675" s="47" t="s">
        <v>51</v>
      </c>
      <c r="W675" s="47" t="s">
        <v>43</v>
      </c>
      <c r="X675" s="47" t="s">
        <v>77</v>
      </c>
      <c r="Y675" s="70">
        <v>4.0899999999999999E-2</v>
      </c>
      <c r="Z675" s="47">
        <v>42</v>
      </c>
      <c r="AA675" s="47" t="s">
        <v>43</v>
      </c>
      <c r="AB675" s="47">
        <v>25</v>
      </c>
      <c r="AC675" s="47">
        <v>67</v>
      </c>
      <c r="AD675" s="47" t="s">
        <v>43</v>
      </c>
      <c r="AE675" s="47" t="s">
        <v>53</v>
      </c>
      <c r="AF675" s="47" t="s">
        <v>43</v>
      </c>
      <c r="AG675" s="47" t="s">
        <v>43</v>
      </c>
      <c r="AH675" s="47" t="s">
        <v>37</v>
      </c>
      <c r="AI675" s="47" t="s">
        <v>55</v>
      </c>
      <c r="AJ675" s="47" t="s">
        <v>43</v>
      </c>
      <c r="AK675" s="47" t="s">
        <v>43</v>
      </c>
      <c r="AL675" s="47" t="s">
        <v>43</v>
      </c>
      <c r="AM675" s="160" t="s">
        <v>43</v>
      </c>
      <c r="AN675" s="47" t="s">
        <v>43</v>
      </c>
      <c r="AO675" s="160">
        <v>0</v>
      </c>
      <c r="AP675" s="160">
        <v>0</v>
      </c>
      <c r="AQ675" s="47" t="s">
        <v>37</v>
      </c>
      <c r="AR675" s="47" t="s">
        <v>37</v>
      </c>
      <c r="AS675" s="49" t="s">
        <v>43</v>
      </c>
      <c r="AT675" s="47" t="s">
        <v>41</v>
      </c>
      <c r="AU675" s="47" t="s">
        <v>42</v>
      </c>
      <c r="AV675" s="73">
        <v>2</v>
      </c>
      <c r="AW675" s="47" t="s">
        <v>3580</v>
      </c>
      <c r="AX675" s="47">
        <v>1896</v>
      </c>
      <c r="AY675" s="47" t="s">
        <v>37</v>
      </c>
      <c r="AZ675" s="47" t="s">
        <v>43</v>
      </c>
      <c r="BA675" s="47" t="s">
        <v>3581</v>
      </c>
      <c r="BB675" s="47" t="s">
        <v>39</v>
      </c>
    </row>
    <row r="676" spans="1:54" s="14" customFormat="1" ht="36" x14ac:dyDescent="0.25">
      <c r="A676" s="73">
        <v>9001386092</v>
      </c>
      <c r="B676" s="47" t="s">
        <v>3393</v>
      </c>
      <c r="C676" s="144">
        <v>42583</v>
      </c>
      <c r="D676" s="47" t="s">
        <v>62</v>
      </c>
      <c r="E676" s="48" t="s">
        <v>48</v>
      </c>
      <c r="F676" s="48" t="s">
        <v>48</v>
      </c>
      <c r="G676" s="48" t="s">
        <v>48</v>
      </c>
      <c r="H676" s="48" t="s">
        <v>89</v>
      </c>
      <c r="I676" s="47" t="s">
        <v>274</v>
      </c>
      <c r="J676" s="47" t="s">
        <v>37</v>
      </c>
      <c r="K676" s="47" t="s">
        <v>3394</v>
      </c>
      <c r="L676" s="47">
        <v>496797</v>
      </c>
      <c r="M676" s="47" t="s">
        <v>57</v>
      </c>
      <c r="N676" s="49">
        <v>84100</v>
      </c>
      <c r="O676" s="49">
        <v>84100</v>
      </c>
      <c r="P676" s="70">
        <v>0.67279999999999995</v>
      </c>
      <c r="Q676" s="49">
        <v>125000</v>
      </c>
      <c r="R676" s="47" t="s">
        <v>37</v>
      </c>
      <c r="S676" s="47" t="s">
        <v>43</v>
      </c>
      <c r="T676" s="47" t="s">
        <v>43</v>
      </c>
      <c r="U676" s="49" t="s">
        <v>43</v>
      </c>
      <c r="V676" s="47" t="s">
        <v>43</v>
      </c>
      <c r="W676" s="47" t="s">
        <v>43</v>
      </c>
      <c r="X676" s="47" t="s">
        <v>44</v>
      </c>
      <c r="Y676" s="70">
        <v>4.24E-2</v>
      </c>
      <c r="Z676" s="47">
        <v>39</v>
      </c>
      <c r="AA676" s="47">
        <v>38</v>
      </c>
      <c r="AB676" s="47">
        <v>14</v>
      </c>
      <c r="AC676" s="47">
        <v>53</v>
      </c>
      <c r="AD676" s="47">
        <v>52</v>
      </c>
      <c r="AE676" s="47" t="s">
        <v>53</v>
      </c>
      <c r="AF676" s="47" t="s">
        <v>53</v>
      </c>
      <c r="AG676" s="47" t="s">
        <v>37</v>
      </c>
      <c r="AH676" s="47" t="s">
        <v>43</v>
      </c>
      <c r="AI676" s="47" t="s">
        <v>40</v>
      </c>
      <c r="AJ676" s="47" t="s">
        <v>40</v>
      </c>
      <c r="AK676" s="47" t="s">
        <v>50</v>
      </c>
      <c r="AL676" s="47" t="s">
        <v>45</v>
      </c>
      <c r="AM676" s="160">
        <v>38500</v>
      </c>
      <c r="AN676" s="47" t="s">
        <v>45</v>
      </c>
      <c r="AO676" s="160">
        <v>25720</v>
      </c>
      <c r="AP676" s="160">
        <v>64220</v>
      </c>
      <c r="AQ676" s="47" t="s">
        <v>37</v>
      </c>
      <c r="AR676" s="47" t="s">
        <v>37</v>
      </c>
      <c r="AS676" s="49">
        <v>18911</v>
      </c>
      <c r="AT676" s="47" t="s">
        <v>41</v>
      </c>
      <c r="AU676" s="47" t="s">
        <v>52</v>
      </c>
      <c r="AV676" s="73">
        <v>3</v>
      </c>
      <c r="AW676" s="47" t="s">
        <v>3395</v>
      </c>
      <c r="AX676" s="47">
        <v>1986</v>
      </c>
      <c r="AY676" s="47" t="s">
        <v>37</v>
      </c>
      <c r="AZ676" s="47" t="s">
        <v>43</v>
      </c>
      <c r="BA676" s="47" t="s">
        <v>3396</v>
      </c>
      <c r="BB676" s="47" t="s">
        <v>39</v>
      </c>
    </row>
    <row r="677" spans="1:54" s="14" customFormat="1" ht="48" x14ac:dyDescent="0.25">
      <c r="A677" s="73">
        <v>9001386125</v>
      </c>
      <c r="B677" s="47" t="s">
        <v>3358</v>
      </c>
      <c r="C677" s="144">
        <v>42583</v>
      </c>
      <c r="D677" s="47" t="s">
        <v>62</v>
      </c>
      <c r="E677" s="48" t="s">
        <v>48</v>
      </c>
      <c r="F677" s="48" t="s">
        <v>48</v>
      </c>
      <c r="G677" s="48" t="s">
        <v>48</v>
      </c>
      <c r="H677" s="48" t="s">
        <v>3359</v>
      </c>
      <c r="I677" s="47" t="s">
        <v>700</v>
      </c>
      <c r="J677" s="47" t="s">
        <v>37</v>
      </c>
      <c r="K677" s="47" t="s">
        <v>3360</v>
      </c>
      <c r="L677" s="47">
        <v>442640</v>
      </c>
      <c r="M677" s="47" t="s">
        <v>38</v>
      </c>
      <c r="N677" s="49">
        <v>87975</v>
      </c>
      <c r="O677" s="49">
        <v>87975</v>
      </c>
      <c r="P677" s="70">
        <v>0.85</v>
      </c>
      <c r="Q677" s="49">
        <v>103500</v>
      </c>
      <c r="R677" s="47" t="s">
        <v>37</v>
      </c>
      <c r="S677" s="47" t="s">
        <v>43</v>
      </c>
      <c r="T677" s="47" t="s">
        <v>43</v>
      </c>
      <c r="U677" s="49">
        <v>103500</v>
      </c>
      <c r="V677" s="47" t="s">
        <v>51</v>
      </c>
      <c r="W677" s="47">
        <v>10000</v>
      </c>
      <c r="X677" s="47" t="s">
        <v>44</v>
      </c>
      <c r="Y677" s="70">
        <v>5.2400000000000002E-2</v>
      </c>
      <c r="Z677" s="47">
        <v>24</v>
      </c>
      <c r="AA677" s="47">
        <v>25</v>
      </c>
      <c r="AB677" s="47">
        <v>35</v>
      </c>
      <c r="AC677" s="47">
        <v>59</v>
      </c>
      <c r="AD677" s="47">
        <v>60</v>
      </c>
      <c r="AE677" s="47" t="s">
        <v>60</v>
      </c>
      <c r="AF677" s="47" t="s">
        <v>60</v>
      </c>
      <c r="AG677" s="47" t="s">
        <v>37</v>
      </c>
      <c r="AH677" s="47" t="s">
        <v>39</v>
      </c>
      <c r="AI677" s="47" t="s">
        <v>55</v>
      </c>
      <c r="AJ677" s="47" t="s">
        <v>55</v>
      </c>
      <c r="AK677" s="47" t="s">
        <v>164</v>
      </c>
      <c r="AL677" s="47" t="s">
        <v>45</v>
      </c>
      <c r="AM677" s="160">
        <v>16555</v>
      </c>
      <c r="AN677" s="47" t="s">
        <v>45</v>
      </c>
      <c r="AO677" s="160">
        <v>16000</v>
      </c>
      <c r="AP677" s="160">
        <v>32555</v>
      </c>
      <c r="AQ677" s="47" t="s">
        <v>37</v>
      </c>
      <c r="AR677" s="47" t="s">
        <v>37</v>
      </c>
      <c r="AS677" s="49" t="s">
        <v>43</v>
      </c>
      <c r="AT677" s="47" t="s">
        <v>41</v>
      </c>
      <c r="AU677" s="47" t="s">
        <v>52</v>
      </c>
      <c r="AV677" s="73">
        <v>2</v>
      </c>
      <c r="AW677" s="47" t="s">
        <v>3361</v>
      </c>
      <c r="AX677" s="47">
        <v>1985</v>
      </c>
      <c r="AY677" s="47" t="s">
        <v>37</v>
      </c>
      <c r="AZ677" s="47" t="s">
        <v>43</v>
      </c>
      <c r="BA677" s="47" t="s">
        <v>3362</v>
      </c>
      <c r="BB677" s="47" t="s">
        <v>39</v>
      </c>
    </row>
    <row r="678" spans="1:54" s="14" customFormat="1" ht="60" x14ac:dyDescent="0.25">
      <c r="A678" s="73">
        <v>9001386160</v>
      </c>
      <c r="B678" s="47" t="s">
        <v>3479</v>
      </c>
      <c r="C678" s="144">
        <v>42583</v>
      </c>
      <c r="D678" s="47" t="s">
        <v>264</v>
      </c>
      <c r="E678" s="48" t="s">
        <v>48</v>
      </c>
      <c r="F678" s="48" t="s">
        <v>48</v>
      </c>
      <c r="G678" s="48" t="s">
        <v>3480</v>
      </c>
      <c r="H678" s="48" t="s">
        <v>48</v>
      </c>
      <c r="I678" s="47" t="s">
        <v>213</v>
      </c>
      <c r="J678" s="47" t="s">
        <v>37</v>
      </c>
      <c r="K678" s="47" t="s">
        <v>3481</v>
      </c>
      <c r="L678" s="47">
        <v>455545</v>
      </c>
      <c r="M678" s="47" t="s">
        <v>38</v>
      </c>
      <c r="N678" s="49">
        <v>52000</v>
      </c>
      <c r="O678" s="49">
        <v>52999</v>
      </c>
      <c r="P678" s="70">
        <v>0.40150750000000002</v>
      </c>
      <c r="Q678" s="49">
        <v>132000</v>
      </c>
      <c r="R678" s="47" t="s">
        <v>37</v>
      </c>
      <c r="S678" s="47" t="s">
        <v>43</v>
      </c>
      <c r="T678" s="47" t="s">
        <v>43</v>
      </c>
      <c r="U678" s="49">
        <v>132000</v>
      </c>
      <c r="V678" s="47" t="s">
        <v>51</v>
      </c>
      <c r="W678" s="47">
        <v>80000</v>
      </c>
      <c r="X678" s="47" t="s">
        <v>44</v>
      </c>
      <c r="Y678" s="70">
        <v>4.4400000000000002E-2</v>
      </c>
      <c r="Z678" s="47">
        <v>26</v>
      </c>
      <c r="AA678" s="47" t="s">
        <v>43</v>
      </c>
      <c r="AB678" s="47">
        <v>35</v>
      </c>
      <c r="AC678" s="47">
        <v>61</v>
      </c>
      <c r="AD678" s="47" t="s">
        <v>43</v>
      </c>
      <c r="AE678" s="47" t="s">
        <v>54</v>
      </c>
      <c r="AF678" s="47" t="s">
        <v>43</v>
      </c>
      <c r="AG678" s="47" t="s">
        <v>37</v>
      </c>
      <c r="AH678" s="47" t="s">
        <v>39</v>
      </c>
      <c r="AI678" s="47" t="s">
        <v>55</v>
      </c>
      <c r="AJ678" s="47" t="s">
        <v>43</v>
      </c>
      <c r="AK678" s="47" t="s">
        <v>43</v>
      </c>
      <c r="AL678" s="47" t="s">
        <v>45</v>
      </c>
      <c r="AM678" s="160">
        <v>22111.5</v>
      </c>
      <c r="AN678" s="47" t="s">
        <v>43</v>
      </c>
      <c r="AO678" s="160">
        <v>0</v>
      </c>
      <c r="AP678" s="160">
        <v>22111.5</v>
      </c>
      <c r="AQ678" s="47" t="s">
        <v>37</v>
      </c>
      <c r="AR678" s="47" t="s">
        <v>37</v>
      </c>
      <c r="AS678" s="49" t="s">
        <v>43</v>
      </c>
      <c r="AT678" s="47" t="s">
        <v>41</v>
      </c>
      <c r="AU678" s="47" t="s">
        <v>52</v>
      </c>
      <c r="AV678" s="73">
        <v>3</v>
      </c>
      <c r="AW678" s="47" t="s">
        <v>3482</v>
      </c>
      <c r="AX678" s="47">
        <v>2001</v>
      </c>
      <c r="AY678" s="47" t="s">
        <v>37</v>
      </c>
      <c r="AZ678" s="47" t="s">
        <v>43</v>
      </c>
      <c r="BA678" s="47" t="s">
        <v>3483</v>
      </c>
      <c r="BB678" s="47" t="s">
        <v>39</v>
      </c>
    </row>
    <row r="679" spans="1:54" s="14" customFormat="1" ht="36" x14ac:dyDescent="0.25">
      <c r="A679" s="73">
        <v>9001386168</v>
      </c>
      <c r="B679" s="47" t="s">
        <v>3627</v>
      </c>
      <c r="C679" s="144">
        <v>42583</v>
      </c>
      <c r="D679" s="47" t="s">
        <v>62</v>
      </c>
      <c r="E679" s="48" t="s">
        <v>48</v>
      </c>
      <c r="F679" s="48" t="s">
        <v>48</v>
      </c>
      <c r="G679" s="48" t="s">
        <v>48</v>
      </c>
      <c r="H679" s="48" t="s">
        <v>89</v>
      </c>
      <c r="I679" s="47" t="s">
        <v>798</v>
      </c>
      <c r="J679" s="47" t="s">
        <v>37</v>
      </c>
      <c r="K679" s="47" t="s">
        <v>3628</v>
      </c>
      <c r="L679" s="47">
        <v>669968</v>
      </c>
      <c r="M679" s="47" t="s">
        <v>57</v>
      </c>
      <c r="N679" s="49">
        <v>66500</v>
      </c>
      <c r="O679" s="49">
        <v>66500</v>
      </c>
      <c r="P679" s="70">
        <v>0.73888880000000001</v>
      </c>
      <c r="Q679" s="49">
        <v>90000</v>
      </c>
      <c r="R679" s="47" t="s">
        <v>37</v>
      </c>
      <c r="S679" s="47" t="s">
        <v>43</v>
      </c>
      <c r="T679" s="47" t="s">
        <v>43</v>
      </c>
      <c r="U679" s="49" t="s">
        <v>43</v>
      </c>
      <c r="V679" s="47" t="s">
        <v>43</v>
      </c>
      <c r="W679" s="47" t="s">
        <v>43</v>
      </c>
      <c r="X679" s="47" t="s">
        <v>44</v>
      </c>
      <c r="Y679" s="70">
        <v>4.24E-2</v>
      </c>
      <c r="Z679" s="47">
        <v>29</v>
      </c>
      <c r="AA679" s="47" t="s">
        <v>43</v>
      </c>
      <c r="AB679" s="47">
        <v>23</v>
      </c>
      <c r="AC679" s="47">
        <v>52</v>
      </c>
      <c r="AD679" s="47" t="s">
        <v>43</v>
      </c>
      <c r="AE679" s="47" t="s">
        <v>53</v>
      </c>
      <c r="AF679" s="47" t="s">
        <v>43</v>
      </c>
      <c r="AG679" s="47" t="s">
        <v>37</v>
      </c>
      <c r="AH679" s="47" t="s">
        <v>43</v>
      </c>
      <c r="AI679" s="47" t="s">
        <v>55</v>
      </c>
      <c r="AJ679" s="47" t="s">
        <v>43</v>
      </c>
      <c r="AK679" s="47" t="s">
        <v>43</v>
      </c>
      <c r="AL679" s="47" t="s">
        <v>45</v>
      </c>
      <c r="AM679" s="160">
        <v>22000</v>
      </c>
      <c r="AN679" s="47" t="s">
        <v>43</v>
      </c>
      <c r="AO679" s="160">
        <v>0</v>
      </c>
      <c r="AP679" s="160">
        <v>22000</v>
      </c>
      <c r="AQ679" s="47" t="s">
        <v>37</v>
      </c>
      <c r="AR679" s="47" t="s">
        <v>37</v>
      </c>
      <c r="AS679" s="49" t="s">
        <v>43</v>
      </c>
      <c r="AT679" s="47" t="s">
        <v>41</v>
      </c>
      <c r="AU679" s="47" t="s">
        <v>42</v>
      </c>
      <c r="AV679" s="73">
        <v>2</v>
      </c>
      <c r="AW679" s="47" t="s">
        <v>3629</v>
      </c>
      <c r="AX679" s="47">
        <v>1900</v>
      </c>
      <c r="AY679" s="47" t="s">
        <v>37</v>
      </c>
      <c r="AZ679" s="47" t="s">
        <v>43</v>
      </c>
      <c r="BA679" s="47" t="s">
        <v>3630</v>
      </c>
      <c r="BB679" s="47" t="s">
        <v>39</v>
      </c>
    </row>
    <row r="680" spans="1:54" s="14" customFormat="1" ht="60" x14ac:dyDescent="0.25">
      <c r="A680" s="73">
        <v>9001386188</v>
      </c>
      <c r="B680" s="47" t="s">
        <v>3727</v>
      </c>
      <c r="C680" s="144">
        <v>42583</v>
      </c>
      <c r="D680" s="47" t="s">
        <v>264</v>
      </c>
      <c r="E680" s="48" t="s">
        <v>48</v>
      </c>
      <c r="F680" s="48" t="s">
        <v>48</v>
      </c>
      <c r="G680" s="48" t="s">
        <v>3728</v>
      </c>
      <c r="H680" s="48" t="s">
        <v>48</v>
      </c>
      <c r="I680" s="47" t="s">
        <v>832</v>
      </c>
      <c r="J680" s="47" t="s">
        <v>37</v>
      </c>
      <c r="K680" s="47" t="s">
        <v>3729</v>
      </c>
      <c r="L680" s="47">
        <v>451679</v>
      </c>
      <c r="M680" s="47" t="s">
        <v>57</v>
      </c>
      <c r="N680" s="49">
        <v>100000</v>
      </c>
      <c r="O680" s="49">
        <v>102000</v>
      </c>
      <c r="P680" s="70">
        <v>0.81599999999999995</v>
      </c>
      <c r="Q680" s="49">
        <v>125000</v>
      </c>
      <c r="R680" s="47" t="s">
        <v>39</v>
      </c>
      <c r="S680" s="47" t="s">
        <v>87</v>
      </c>
      <c r="T680" s="47">
        <v>1.3368983000000001</v>
      </c>
      <c r="U680" s="49" t="s">
        <v>43</v>
      </c>
      <c r="V680" s="47" t="s">
        <v>43</v>
      </c>
      <c r="W680" s="47" t="s">
        <v>43</v>
      </c>
      <c r="X680" s="47" t="s">
        <v>77</v>
      </c>
      <c r="Y680" s="70">
        <v>4.4900000000000002E-2</v>
      </c>
      <c r="Z680" s="47">
        <v>38</v>
      </c>
      <c r="AA680" s="47" t="s">
        <v>43</v>
      </c>
      <c r="AB680" s="47">
        <v>25</v>
      </c>
      <c r="AC680" s="47">
        <v>63</v>
      </c>
      <c r="AD680" s="47" t="s">
        <v>43</v>
      </c>
      <c r="AE680" s="47" t="s">
        <v>53</v>
      </c>
      <c r="AF680" s="47" t="s">
        <v>43</v>
      </c>
      <c r="AG680" s="47" t="s">
        <v>43</v>
      </c>
      <c r="AH680" s="47" t="s">
        <v>43</v>
      </c>
      <c r="AI680" s="47" t="s">
        <v>55</v>
      </c>
      <c r="AJ680" s="47" t="s">
        <v>43</v>
      </c>
      <c r="AK680" s="47" t="s">
        <v>43</v>
      </c>
      <c r="AL680" s="47" t="s">
        <v>43</v>
      </c>
      <c r="AM680" s="160" t="s">
        <v>43</v>
      </c>
      <c r="AN680" s="47" t="s">
        <v>43</v>
      </c>
      <c r="AO680" s="160" t="s">
        <v>43</v>
      </c>
      <c r="AP680" s="160">
        <v>0</v>
      </c>
      <c r="AQ680" s="47" t="s">
        <v>37</v>
      </c>
      <c r="AR680" s="47" t="s">
        <v>37</v>
      </c>
      <c r="AS680" s="49">
        <v>0</v>
      </c>
      <c r="AT680" s="47" t="s">
        <v>41</v>
      </c>
      <c r="AU680" s="47" t="s">
        <v>42</v>
      </c>
      <c r="AV680" s="73">
        <v>2</v>
      </c>
      <c r="AW680" s="47" t="s">
        <v>3730</v>
      </c>
      <c r="AX680" s="47">
        <v>1896</v>
      </c>
      <c r="AY680" s="47" t="s">
        <v>37</v>
      </c>
      <c r="AZ680" s="47" t="s">
        <v>43</v>
      </c>
      <c r="BA680" s="47" t="s">
        <v>3731</v>
      </c>
      <c r="BB680" s="47" t="s">
        <v>39</v>
      </c>
    </row>
    <row r="681" spans="1:54" s="14" customFormat="1" ht="156" x14ac:dyDescent="0.25">
      <c r="A681" s="73">
        <v>9001386444</v>
      </c>
      <c r="B681" s="47" t="s">
        <v>3692</v>
      </c>
      <c r="C681" s="144">
        <v>42583</v>
      </c>
      <c r="D681" s="47" t="s">
        <v>62</v>
      </c>
      <c r="E681" s="48" t="s">
        <v>48</v>
      </c>
      <c r="F681" s="48" t="s">
        <v>48</v>
      </c>
      <c r="G681" s="48" t="s">
        <v>48</v>
      </c>
      <c r="H681" s="48" t="s">
        <v>194</v>
      </c>
      <c r="I681" s="47" t="s">
        <v>1046</v>
      </c>
      <c r="J681" s="47" t="s">
        <v>37</v>
      </c>
      <c r="K681" s="47" t="s">
        <v>3693</v>
      </c>
      <c r="L681" s="47">
        <v>497119</v>
      </c>
      <c r="M681" s="47" t="s">
        <v>57</v>
      </c>
      <c r="N681" s="49">
        <v>157250</v>
      </c>
      <c r="O681" s="49">
        <v>157250</v>
      </c>
      <c r="P681" s="70">
        <v>0.85</v>
      </c>
      <c r="Q681" s="49">
        <v>185000</v>
      </c>
      <c r="R681" s="47" t="s">
        <v>37</v>
      </c>
      <c r="S681" s="47" t="s">
        <v>43</v>
      </c>
      <c r="T681" s="47" t="s">
        <v>43</v>
      </c>
      <c r="U681" s="49" t="s">
        <v>43</v>
      </c>
      <c r="V681" s="47" t="s">
        <v>43</v>
      </c>
      <c r="W681" s="47" t="s">
        <v>43</v>
      </c>
      <c r="X681" s="47" t="s">
        <v>44</v>
      </c>
      <c r="Y681" s="70">
        <v>5.2400000000000002E-2</v>
      </c>
      <c r="Z681" s="47">
        <v>47</v>
      </c>
      <c r="AA681" s="47">
        <v>45</v>
      </c>
      <c r="AB681" s="47">
        <v>22</v>
      </c>
      <c r="AC681" s="47">
        <v>69</v>
      </c>
      <c r="AD681" s="47">
        <v>67</v>
      </c>
      <c r="AE681" s="47" t="s">
        <v>53</v>
      </c>
      <c r="AF681" s="47" t="s">
        <v>53</v>
      </c>
      <c r="AG681" s="47" t="s">
        <v>37</v>
      </c>
      <c r="AH681" s="47" t="s">
        <v>43</v>
      </c>
      <c r="AI681" s="47" t="s">
        <v>40</v>
      </c>
      <c r="AJ681" s="47" t="s">
        <v>40</v>
      </c>
      <c r="AK681" s="47" t="s">
        <v>50</v>
      </c>
      <c r="AL681" s="47" t="s">
        <v>45</v>
      </c>
      <c r="AM681" s="160">
        <v>37259</v>
      </c>
      <c r="AN681" s="47" t="s">
        <v>46</v>
      </c>
      <c r="AO681" s="160">
        <v>13664.46</v>
      </c>
      <c r="AP681" s="160">
        <v>50923.46</v>
      </c>
      <c r="AQ681" s="47" t="s">
        <v>37</v>
      </c>
      <c r="AR681" s="47" t="s">
        <v>37</v>
      </c>
      <c r="AS681" s="49">
        <v>20000</v>
      </c>
      <c r="AT681" s="47" t="s">
        <v>41</v>
      </c>
      <c r="AU681" s="47" t="s">
        <v>58</v>
      </c>
      <c r="AV681" s="73">
        <v>4</v>
      </c>
      <c r="AW681" s="47" t="s">
        <v>3694</v>
      </c>
      <c r="AX681" s="47">
        <v>1990</v>
      </c>
      <c r="AY681" s="47" t="s">
        <v>37</v>
      </c>
      <c r="AZ681" s="47" t="s">
        <v>43</v>
      </c>
      <c r="BA681" s="47" t="s">
        <v>3695</v>
      </c>
      <c r="BB681" s="47" t="s">
        <v>39</v>
      </c>
    </row>
    <row r="682" spans="1:54" s="14" customFormat="1" ht="36" x14ac:dyDescent="0.25">
      <c r="A682" s="73">
        <v>9001386489</v>
      </c>
      <c r="B682" s="47" t="s">
        <v>3259</v>
      </c>
      <c r="C682" s="144">
        <v>42583</v>
      </c>
      <c r="D682" s="47" t="s">
        <v>264</v>
      </c>
      <c r="E682" s="48" t="s">
        <v>48</v>
      </c>
      <c r="F682" s="48" t="s">
        <v>48</v>
      </c>
      <c r="G682" s="48" t="s">
        <v>3260</v>
      </c>
      <c r="H682" s="48" t="s">
        <v>48</v>
      </c>
      <c r="I682" s="47" t="s">
        <v>1046</v>
      </c>
      <c r="J682" s="47" t="s">
        <v>37</v>
      </c>
      <c r="K682" s="47" t="s">
        <v>3261</v>
      </c>
      <c r="L682" s="47">
        <v>505498</v>
      </c>
      <c r="M682" s="47" t="s">
        <v>38</v>
      </c>
      <c r="N682" s="49">
        <v>89250</v>
      </c>
      <c r="O682" s="49">
        <v>89250</v>
      </c>
      <c r="P682" s="70">
        <v>0.85</v>
      </c>
      <c r="Q682" s="49">
        <v>105000</v>
      </c>
      <c r="R682" s="47" t="s">
        <v>37</v>
      </c>
      <c r="S682" s="47" t="s">
        <v>43</v>
      </c>
      <c r="T682" s="47" t="s">
        <v>43</v>
      </c>
      <c r="U682" s="49">
        <v>105000</v>
      </c>
      <c r="V682" s="47" t="s">
        <v>51</v>
      </c>
      <c r="W682" s="47">
        <v>6000</v>
      </c>
      <c r="X682" s="47" t="s">
        <v>44</v>
      </c>
      <c r="Y682" s="70">
        <v>5.2400000000000002E-2</v>
      </c>
      <c r="Z682" s="47">
        <v>32</v>
      </c>
      <c r="AA682" s="47" t="s">
        <v>43</v>
      </c>
      <c r="AB682" s="47">
        <v>30</v>
      </c>
      <c r="AC682" s="47">
        <v>62</v>
      </c>
      <c r="AD682" s="47" t="s">
        <v>43</v>
      </c>
      <c r="AE682" s="47" t="s">
        <v>60</v>
      </c>
      <c r="AF682" s="47" t="s">
        <v>43</v>
      </c>
      <c r="AG682" s="47" t="s">
        <v>37</v>
      </c>
      <c r="AH682" s="47" t="s">
        <v>39</v>
      </c>
      <c r="AI682" s="47" t="s">
        <v>55</v>
      </c>
      <c r="AJ682" s="47" t="s">
        <v>43</v>
      </c>
      <c r="AK682" s="47" t="s">
        <v>43</v>
      </c>
      <c r="AL682" s="47" t="s">
        <v>45</v>
      </c>
      <c r="AM682" s="160">
        <v>29834.5</v>
      </c>
      <c r="AN682" s="47" t="s">
        <v>43</v>
      </c>
      <c r="AO682" s="160">
        <v>0</v>
      </c>
      <c r="AP682" s="160">
        <v>29834.5</v>
      </c>
      <c r="AQ682" s="47" t="s">
        <v>37</v>
      </c>
      <c r="AR682" s="47" t="s">
        <v>37</v>
      </c>
      <c r="AS682" s="49" t="s">
        <v>43</v>
      </c>
      <c r="AT682" s="47" t="s">
        <v>41</v>
      </c>
      <c r="AU682" s="47" t="s">
        <v>52</v>
      </c>
      <c r="AV682" s="73">
        <v>3</v>
      </c>
      <c r="AW682" s="47" t="s">
        <v>3262</v>
      </c>
      <c r="AX682" s="47">
        <v>1935</v>
      </c>
      <c r="AY682" s="47" t="s">
        <v>37</v>
      </c>
      <c r="AZ682" s="47" t="s">
        <v>43</v>
      </c>
      <c r="BA682" s="47" t="s">
        <v>3263</v>
      </c>
      <c r="BB682" s="47" t="s">
        <v>39</v>
      </c>
    </row>
    <row r="683" spans="1:54" s="14" customFormat="1" ht="72" x14ac:dyDescent="0.25">
      <c r="A683" s="73">
        <v>9001386524</v>
      </c>
      <c r="B683" s="47" t="s">
        <v>3587</v>
      </c>
      <c r="C683" s="144">
        <v>42583</v>
      </c>
      <c r="D683" s="47" t="s">
        <v>264</v>
      </c>
      <c r="E683" s="48" t="s">
        <v>48</v>
      </c>
      <c r="F683" s="48" t="s">
        <v>48</v>
      </c>
      <c r="G683" s="48" t="s">
        <v>3588</v>
      </c>
      <c r="H683" s="48" t="s">
        <v>3589</v>
      </c>
      <c r="I683" s="47" t="s">
        <v>72</v>
      </c>
      <c r="J683" s="47" t="s">
        <v>37</v>
      </c>
      <c r="K683" s="47" t="s">
        <v>3590</v>
      </c>
      <c r="L683" s="47">
        <v>460664</v>
      </c>
      <c r="M683" s="47" t="s">
        <v>38</v>
      </c>
      <c r="N683" s="49">
        <v>208000</v>
      </c>
      <c r="O683" s="49">
        <v>208999</v>
      </c>
      <c r="P683" s="70">
        <v>0.56107110000000004</v>
      </c>
      <c r="Q683" s="49">
        <v>372500</v>
      </c>
      <c r="R683" s="47" t="s">
        <v>37</v>
      </c>
      <c r="S683" s="47" t="s">
        <v>43</v>
      </c>
      <c r="T683" s="47" t="s">
        <v>43</v>
      </c>
      <c r="U683" s="49">
        <v>372500</v>
      </c>
      <c r="V683" s="47" t="s">
        <v>51</v>
      </c>
      <c r="W683" s="47">
        <v>47500</v>
      </c>
      <c r="X683" s="47" t="s">
        <v>44</v>
      </c>
      <c r="Y683" s="70">
        <v>3.9899999999999998E-2</v>
      </c>
      <c r="Z683" s="47">
        <v>36</v>
      </c>
      <c r="AA683" s="47">
        <v>31</v>
      </c>
      <c r="AB683" s="47">
        <v>30</v>
      </c>
      <c r="AC683" s="47">
        <v>66</v>
      </c>
      <c r="AD683" s="47">
        <v>61</v>
      </c>
      <c r="AE683" s="47" t="s">
        <v>49</v>
      </c>
      <c r="AF683" s="47" t="s">
        <v>49</v>
      </c>
      <c r="AG683" s="47" t="s">
        <v>37</v>
      </c>
      <c r="AH683" s="47" t="s">
        <v>37</v>
      </c>
      <c r="AI683" s="47" t="s">
        <v>40</v>
      </c>
      <c r="AJ683" s="47" t="s">
        <v>40</v>
      </c>
      <c r="AK683" s="47" t="s">
        <v>50</v>
      </c>
      <c r="AL683" s="47" t="s">
        <v>65</v>
      </c>
      <c r="AM683" s="160">
        <v>61734</v>
      </c>
      <c r="AN683" s="47" t="s">
        <v>67</v>
      </c>
      <c r="AO683" s="160">
        <v>0</v>
      </c>
      <c r="AP683" s="160">
        <v>61734</v>
      </c>
      <c r="AQ683" s="47" t="s">
        <v>37</v>
      </c>
      <c r="AR683" s="47" t="s">
        <v>37</v>
      </c>
      <c r="AS683" s="49" t="s">
        <v>43</v>
      </c>
      <c r="AT683" s="47" t="s">
        <v>41</v>
      </c>
      <c r="AU683" s="47" t="s">
        <v>52</v>
      </c>
      <c r="AV683" s="73">
        <v>3</v>
      </c>
      <c r="AW683" s="47" t="s">
        <v>3591</v>
      </c>
      <c r="AX683" s="47">
        <v>1965</v>
      </c>
      <c r="AY683" s="47" t="s">
        <v>37</v>
      </c>
      <c r="AZ683" s="47" t="s">
        <v>43</v>
      </c>
      <c r="BA683" s="47" t="s">
        <v>3592</v>
      </c>
      <c r="BB683" s="47" t="s">
        <v>39</v>
      </c>
    </row>
    <row r="684" spans="1:54" s="14" customFormat="1" ht="72" x14ac:dyDescent="0.25">
      <c r="A684" s="73">
        <v>9001386699</v>
      </c>
      <c r="B684" s="47" t="s">
        <v>3513</v>
      </c>
      <c r="C684" s="144">
        <v>42583</v>
      </c>
      <c r="D684" s="47" t="s">
        <v>264</v>
      </c>
      <c r="E684" s="48" t="s">
        <v>48</v>
      </c>
      <c r="F684" s="48" t="s">
        <v>48</v>
      </c>
      <c r="G684" s="48" t="s">
        <v>3514</v>
      </c>
      <c r="H684" s="48" t="s">
        <v>3515</v>
      </c>
      <c r="I684" s="47" t="s">
        <v>700</v>
      </c>
      <c r="J684" s="47" t="s">
        <v>37</v>
      </c>
      <c r="K684" s="47" t="s">
        <v>3516</v>
      </c>
      <c r="L684" s="47">
        <v>679730</v>
      </c>
      <c r="M684" s="47" t="s">
        <v>38</v>
      </c>
      <c r="N684" s="49">
        <v>80000</v>
      </c>
      <c r="O684" s="49">
        <v>80000</v>
      </c>
      <c r="P684" s="70">
        <v>0.88888880000000003</v>
      </c>
      <c r="Q684" s="49">
        <v>90000</v>
      </c>
      <c r="R684" s="47" t="s">
        <v>37</v>
      </c>
      <c r="S684" s="47" t="s">
        <v>43</v>
      </c>
      <c r="T684" s="47" t="s">
        <v>43</v>
      </c>
      <c r="U684" s="49">
        <v>90000</v>
      </c>
      <c r="V684" s="47" t="s">
        <v>51</v>
      </c>
      <c r="W684" s="47">
        <v>10000</v>
      </c>
      <c r="X684" s="47" t="s">
        <v>44</v>
      </c>
      <c r="Y684" s="70">
        <v>5.3900000000000003E-2</v>
      </c>
      <c r="Z684" s="47">
        <v>25</v>
      </c>
      <c r="AA684" s="47" t="s">
        <v>43</v>
      </c>
      <c r="AB684" s="47">
        <v>35</v>
      </c>
      <c r="AC684" s="47">
        <v>60</v>
      </c>
      <c r="AD684" s="47" t="s">
        <v>43</v>
      </c>
      <c r="AE684" s="47" t="s">
        <v>60</v>
      </c>
      <c r="AF684" s="47" t="s">
        <v>43</v>
      </c>
      <c r="AG684" s="47" t="s">
        <v>37</v>
      </c>
      <c r="AH684" s="47" t="s">
        <v>39</v>
      </c>
      <c r="AI684" s="47" t="s">
        <v>55</v>
      </c>
      <c r="AJ684" s="47" t="s">
        <v>43</v>
      </c>
      <c r="AK684" s="47" t="s">
        <v>43</v>
      </c>
      <c r="AL684" s="47" t="s">
        <v>45</v>
      </c>
      <c r="AM684" s="160">
        <v>22000</v>
      </c>
      <c r="AN684" s="47" t="s">
        <v>43</v>
      </c>
      <c r="AO684" s="160">
        <v>0</v>
      </c>
      <c r="AP684" s="160">
        <v>22000</v>
      </c>
      <c r="AQ684" s="47" t="s">
        <v>37</v>
      </c>
      <c r="AR684" s="47" t="s">
        <v>37</v>
      </c>
      <c r="AS684" s="49" t="s">
        <v>43</v>
      </c>
      <c r="AT684" s="47" t="s">
        <v>75</v>
      </c>
      <c r="AU684" s="47" t="s">
        <v>76</v>
      </c>
      <c r="AV684" s="73">
        <v>1</v>
      </c>
      <c r="AW684" s="47" t="s">
        <v>3517</v>
      </c>
      <c r="AX684" s="47">
        <v>1980</v>
      </c>
      <c r="AY684" s="47" t="s">
        <v>39</v>
      </c>
      <c r="AZ684" s="47">
        <v>975</v>
      </c>
      <c r="BA684" s="47" t="s">
        <v>3518</v>
      </c>
      <c r="BB684" s="47" t="s">
        <v>39</v>
      </c>
    </row>
    <row r="685" spans="1:54" s="14" customFormat="1" ht="156" x14ac:dyDescent="0.25">
      <c r="A685" s="73">
        <v>9001386798</v>
      </c>
      <c r="B685" s="47" t="s">
        <v>3612</v>
      </c>
      <c r="C685" s="144">
        <v>42583</v>
      </c>
      <c r="D685" s="47" t="s">
        <v>264</v>
      </c>
      <c r="E685" s="48" t="s">
        <v>48</v>
      </c>
      <c r="F685" s="48" t="s">
        <v>48</v>
      </c>
      <c r="G685" s="48" t="s">
        <v>3613</v>
      </c>
      <c r="H685" s="48" t="s">
        <v>3614</v>
      </c>
      <c r="I685" s="47" t="s">
        <v>81</v>
      </c>
      <c r="J685" s="47" t="s">
        <v>37</v>
      </c>
      <c r="K685" s="47" t="s">
        <v>3615</v>
      </c>
      <c r="L685" s="47">
        <v>416936</v>
      </c>
      <c r="M685" s="47" t="s">
        <v>38</v>
      </c>
      <c r="N685" s="49">
        <v>195000</v>
      </c>
      <c r="O685" s="49">
        <v>195999</v>
      </c>
      <c r="P685" s="70">
        <v>0.77469960000000004</v>
      </c>
      <c r="Q685" s="49">
        <v>260000</v>
      </c>
      <c r="R685" s="47" t="s">
        <v>37</v>
      </c>
      <c r="S685" s="47" t="s">
        <v>43</v>
      </c>
      <c r="T685" s="47" t="s">
        <v>43</v>
      </c>
      <c r="U685" s="49">
        <v>253000</v>
      </c>
      <c r="V685" s="47" t="s">
        <v>51</v>
      </c>
      <c r="W685" s="47" t="s">
        <v>43</v>
      </c>
      <c r="X685" s="47" t="s">
        <v>44</v>
      </c>
      <c r="Y685" s="70">
        <v>4.2900000000000001E-2</v>
      </c>
      <c r="Z685" s="47">
        <v>44</v>
      </c>
      <c r="AA685" s="47">
        <v>41</v>
      </c>
      <c r="AB685" s="47">
        <v>25</v>
      </c>
      <c r="AC685" s="47">
        <v>69</v>
      </c>
      <c r="AD685" s="47">
        <v>66</v>
      </c>
      <c r="AE685" s="47" t="s">
        <v>53</v>
      </c>
      <c r="AF685" s="47" t="s">
        <v>53</v>
      </c>
      <c r="AG685" s="47" t="s">
        <v>37</v>
      </c>
      <c r="AH685" s="47" t="s">
        <v>37</v>
      </c>
      <c r="AI685" s="47" t="s">
        <v>40</v>
      </c>
      <c r="AJ685" s="47" t="s">
        <v>40</v>
      </c>
      <c r="AK685" s="47" t="s">
        <v>50</v>
      </c>
      <c r="AL685" s="47" t="s">
        <v>45</v>
      </c>
      <c r="AM685" s="160">
        <v>35500</v>
      </c>
      <c r="AN685" s="47" t="s">
        <v>45</v>
      </c>
      <c r="AO685" s="160">
        <v>13114</v>
      </c>
      <c r="AP685" s="160">
        <v>48614</v>
      </c>
      <c r="AQ685" s="47" t="s">
        <v>37</v>
      </c>
      <c r="AR685" s="47" t="s">
        <v>37</v>
      </c>
      <c r="AS685" s="49" t="s">
        <v>43</v>
      </c>
      <c r="AT685" s="47" t="s">
        <v>41</v>
      </c>
      <c r="AU685" s="47" t="s">
        <v>52</v>
      </c>
      <c r="AV685" s="73">
        <v>3</v>
      </c>
      <c r="AW685" s="47" t="s">
        <v>3616</v>
      </c>
      <c r="AX685" s="47">
        <v>1997</v>
      </c>
      <c r="AY685" s="47" t="s">
        <v>37</v>
      </c>
      <c r="AZ685" s="47" t="s">
        <v>43</v>
      </c>
      <c r="BA685" s="47" t="s">
        <v>3617</v>
      </c>
      <c r="BB685" s="47" t="s">
        <v>39</v>
      </c>
    </row>
    <row r="686" spans="1:54" s="14" customFormat="1" ht="384" x14ac:dyDescent="0.25">
      <c r="A686" s="73">
        <v>9001386813</v>
      </c>
      <c r="B686" s="47" t="s">
        <v>3347</v>
      </c>
      <c r="C686" s="144">
        <v>42583</v>
      </c>
      <c r="D686" s="47" t="s">
        <v>73</v>
      </c>
      <c r="E686" s="48" t="s">
        <v>48</v>
      </c>
      <c r="F686" s="48" t="s">
        <v>3348</v>
      </c>
      <c r="G686" s="48" t="s">
        <v>3349</v>
      </c>
      <c r="H686" s="48" t="s">
        <v>91</v>
      </c>
      <c r="I686" s="47" t="s">
        <v>56</v>
      </c>
      <c r="J686" s="47" t="s">
        <v>37</v>
      </c>
      <c r="K686" s="47" t="s">
        <v>48</v>
      </c>
      <c r="L686" s="47">
        <v>448736</v>
      </c>
      <c r="M686" s="47" t="s">
        <v>38</v>
      </c>
      <c r="N686" s="49">
        <v>220893</v>
      </c>
      <c r="O686" s="49">
        <v>221892</v>
      </c>
      <c r="P686" s="70">
        <v>0.75338930000000004</v>
      </c>
      <c r="Q686" s="49">
        <v>294525</v>
      </c>
      <c r="R686" s="47" t="s">
        <v>39</v>
      </c>
      <c r="S686" s="47" t="s">
        <v>79</v>
      </c>
      <c r="T686" s="47">
        <v>1.3274336</v>
      </c>
      <c r="U686" s="49">
        <v>294525</v>
      </c>
      <c r="V686" s="47" t="s">
        <v>3350</v>
      </c>
      <c r="W686" s="47" t="s">
        <v>43</v>
      </c>
      <c r="X686" s="47" t="s">
        <v>77</v>
      </c>
      <c r="Y686" s="70">
        <v>4.4400000000000002E-2</v>
      </c>
      <c r="Z686" s="47">
        <v>54</v>
      </c>
      <c r="AA686" s="47" t="s">
        <v>43</v>
      </c>
      <c r="AB686" s="47">
        <v>20</v>
      </c>
      <c r="AC686" s="47">
        <v>74</v>
      </c>
      <c r="AD686" s="47" t="s">
        <v>43</v>
      </c>
      <c r="AE686" s="47" t="s">
        <v>53</v>
      </c>
      <c r="AF686" s="47" t="s">
        <v>43</v>
      </c>
      <c r="AG686" s="47" t="s">
        <v>43</v>
      </c>
      <c r="AH686" s="47" t="s">
        <v>37</v>
      </c>
      <c r="AI686" s="47" t="s">
        <v>40</v>
      </c>
      <c r="AJ686" s="47" t="s">
        <v>43</v>
      </c>
      <c r="AK686" s="47" t="s">
        <v>43</v>
      </c>
      <c r="AL686" s="47" t="s">
        <v>43</v>
      </c>
      <c r="AM686" s="160" t="s">
        <v>66</v>
      </c>
      <c r="AN686" s="47" t="s">
        <v>43</v>
      </c>
      <c r="AO686" s="160">
        <v>0</v>
      </c>
      <c r="AP686" s="160">
        <v>0</v>
      </c>
      <c r="AQ686" s="47" t="s">
        <v>37</v>
      </c>
      <c r="AR686" s="47" t="s">
        <v>37</v>
      </c>
      <c r="AS686" s="49" t="s">
        <v>43</v>
      </c>
      <c r="AT686" s="47" t="s">
        <v>75</v>
      </c>
      <c r="AU686" s="47" t="s">
        <v>76</v>
      </c>
      <c r="AV686" s="73">
        <v>1</v>
      </c>
      <c r="AW686" s="47" t="s">
        <v>3351</v>
      </c>
      <c r="AX686" s="47">
        <v>2016</v>
      </c>
      <c r="AY686" s="47" t="s">
        <v>39</v>
      </c>
      <c r="AZ686" s="47">
        <v>989</v>
      </c>
      <c r="BA686" s="47" t="s">
        <v>85</v>
      </c>
      <c r="BB686" s="47" t="s">
        <v>39</v>
      </c>
    </row>
    <row r="687" spans="1:54" s="14" customFormat="1" ht="84" x14ac:dyDescent="0.25">
      <c r="A687" s="73">
        <v>9001386946</v>
      </c>
      <c r="B687" s="47" t="s">
        <v>3662</v>
      </c>
      <c r="C687" s="144">
        <v>42583</v>
      </c>
      <c r="D687" s="47" t="s">
        <v>264</v>
      </c>
      <c r="E687" s="48" t="s">
        <v>48</v>
      </c>
      <c r="F687" s="48" t="s">
        <v>48</v>
      </c>
      <c r="G687" s="48" t="s">
        <v>3663</v>
      </c>
      <c r="H687" s="48" t="s">
        <v>3664</v>
      </c>
      <c r="I687" s="47" t="s">
        <v>274</v>
      </c>
      <c r="J687" s="47" t="s">
        <v>37</v>
      </c>
      <c r="K687" s="47" t="s">
        <v>3665</v>
      </c>
      <c r="L687" s="47">
        <v>574563</v>
      </c>
      <c r="M687" s="47" t="s">
        <v>57</v>
      </c>
      <c r="N687" s="49">
        <v>70000</v>
      </c>
      <c r="O687" s="49">
        <v>70000</v>
      </c>
      <c r="P687" s="70">
        <v>0.77777770000000002</v>
      </c>
      <c r="Q687" s="49">
        <v>90000</v>
      </c>
      <c r="R687" s="47" t="s">
        <v>37</v>
      </c>
      <c r="S687" s="47" t="s">
        <v>43</v>
      </c>
      <c r="T687" s="47" t="s">
        <v>43</v>
      </c>
      <c r="U687" s="49" t="s">
        <v>43</v>
      </c>
      <c r="V687" s="47" t="s">
        <v>43</v>
      </c>
      <c r="W687" s="47" t="s">
        <v>43</v>
      </c>
      <c r="X687" s="47" t="s">
        <v>44</v>
      </c>
      <c r="Y687" s="70">
        <v>4.6899999999999997E-2</v>
      </c>
      <c r="Z687" s="47">
        <v>42</v>
      </c>
      <c r="AA687" s="47">
        <v>36</v>
      </c>
      <c r="AB687" s="47">
        <v>25</v>
      </c>
      <c r="AC687" s="47">
        <v>67</v>
      </c>
      <c r="AD687" s="47">
        <v>61</v>
      </c>
      <c r="AE687" s="47" t="s">
        <v>53</v>
      </c>
      <c r="AF687" s="47" t="s">
        <v>53</v>
      </c>
      <c r="AG687" s="47" t="s">
        <v>37</v>
      </c>
      <c r="AH687" s="47" t="s">
        <v>43</v>
      </c>
      <c r="AI687" s="47" t="s">
        <v>55</v>
      </c>
      <c r="AJ687" s="47" t="s">
        <v>55</v>
      </c>
      <c r="AK687" s="47" t="s">
        <v>164</v>
      </c>
      <c r="AL687" s="47" t="s">
        <v>45</v>
      </c>
      <c r="AM687" s="160">
        <v>34806</v>
      </c>
      <c r="AN687" s="47" t="s">
        <v>45</v>
      </c>
      <c r="AO687" s="160">
        <v>11232</v>
      </c>
      <c r="AP687" s="160">
        <v>46038</v>
      </c>
      <c r="AQ687" s="47" t="s">
        <v>37</v>
      </c>
      <c r="AR687" s="47" t="s">
        <v>37</v>
      </c>
      <c r="AS687" s="49">
        <v>0</v>
      </c>
      <c r="AT687" s="47" t="s">
        <v>41</v>
      </c>
      <c r="AU687" s="47" t="s">
        <v>52</v>
      </c>
      <c r="AV687" s="73">
        <v>3</v>
      </c>
      <c r="AW687" s="47" t="s">
        <v>3666</v>
      </c>
      <c r="AX687" s="47">
        <v>1935</v>
      </c>
      <c r="AY687" s="47" t="s">
        <v>37</v>
      </c>
      <c r="AZ687" s="47" t="s">
        <v>43</v>
      </c>
      <c r="BA687" s="47" t="s">
        <v>3667</v>
      </c>
      <c r="BB687" s="47" t="s">
        <v>39</v>
      </c>
    </row>
    <row r="688" spans="1:54" s="14" customFormat="1" ht="84" x14ac:dyDescent="0.25">
      <c r="A688" s="73">
        <v>9001386979</v>
      </c>
      <c r="B688" s="47" t="s">
        <v>3492</v>
      </c>
      <c r="C688" s="144">
        <v>42583</v>
      </c>
      <c r="D688" s="47" t="s">
        <v>264</v>
      </c>
      <c r="E688" s="48" t="s">
        <v>48</v>
      </c>
      <c r="F688" s="48" t="s">
        <v>48</v>
      </c>
      <c r="G688" s="48" t="s">
        <v>3493</v>
      </c>
      <c r="H688" s="48" t="s">
        <v>3494</v>
      </c>
      <c r="I688" s="47" t="s">
        <v>274</v>
      </c>
      <c r="J688" s="47" t="s">
        <v>37</v>
      </c>
      <c r="K688" s="47" t="s">
        <v>3495</v>
      </c>
      <c r="L688" s="47">
        <v>708799</v>
      </c>
      <c r="M688" s="47" t="s">
        <v>38</v>
      </c>
      <c r="N688" s="49">
        <v>89100</v>
      </c>
      <c r="O688" s="49">
        <v>89100</v>
      </c>
      <c r="P688" s="70">
        <v>0.9</v>
      </c>
      <c r="Q688" s="49">
        <v>99000</v>
      </c>
      <c r="R688" s="47" t="s">
        <v>37</v>
      </c>
      <c r="S688" s="47" t="s">
        <v>43</v>
      </c>
      <c r="T688" s="47" t="s">
        <v>43</v>
      </c>
      <c r="U688" s="49">
        <v>99000</v>
      </c>
      <c r="V688" s="47" t="s">
        <v>70</v>
      </c>
      <c r="W688" s="47">
        <v>4950</v>
      </c>
      <c r="X688" s="47" t="s">
        <v>44</v>
      </c>
      <c r="Y688" s="70">
        <v>5.3900000000000003E-2</v>
      </c>
      <c r="Z688" s="47">
        <v>32</v>
      </c>
      <c r="AA688" s="47">
        <v>43</v>
      </c>
      <c r="AB688" s="47">
        <v>27</v>
      </c>
      <c r="AC688" s="47">
        <v>59</v>
      </c>
      <c r="AD688" s="47">
        <v>70</v>
      </c>
      <c r="AE688" s="47" t="s">
        <v>49</v>
      </c>
      <c r="AF688" s="47" t="s">
        <v>49</v>
      </c>
      <c r="AG688" s="47" t="s">
        <v>37</v>
      </c>
      <c r="AH688" s="47" t="s">
        <v>39</v>
      </c>
      <c r="AI688" s="47" t="s">
        <v>40</v>
      </c>
      <c r="AJ688" s="47" t="s">
        <v>40</v>
      </c>
      <c r="AK688" s="47" t="s">
        <v>50</v>
      </c>
      <c r="AL688" s="47" t="s">
        <v>45</v>
      </c>
      <c r="AM688" s="160">
        <v>38683</v>
      </c>
      <c r="AN688" s="47" t="s">
        <v>67</v>
      </c>
      <c r="AO688" s="160">
        <v>0</v>
      </c>
      <c r="AP688" s="160">
        <v>38683</v>
      </c>
      <c r="AQ688" s="47" t="s">
        <v>37</v>
      </c>
      <c r="AR688" s="47" t="s">
        <v>37</v>
      </c>
      <c r="AS688" s="49" t="s">
        <v>43</v>
      </c>
      <c r="AT688" s="47" t="s">
        <v>41</v>
      </c>
      <c r="AU688" s="47" t="s">
        <v>42</v>
      </c>
      <c r="AV688" s="73">
        <v>2</v>
      </c>
      <c r="AW688" s="47" t="s">
        <v>3496</v>
      </c>
      <c r="AX688" s="47">
        <v>1960</v>
      </c>
      <c r="AY688" s="47" t="s">
        <v>37</v>
      </c>
      <c r="AZ688" s="47" t="s">
        <v>43</v>
      </c>
      <c r="BA688" s="47" t="s">
        <v>3497</v>
      </c>
      <c r="BB688" s="47" t="s">
        <v>39</v>
      </c>
    </row>
    <row r="689" spans="1:54" s="14" customFormat="1" ht="84" x14ac:dyDescent="0.25">
      <c r="A689" s="73">
        <v>9001386996</v>
      </c>
      <c r="B689" s="47" t="s">
        <v>3528</v>
      </c>
      <c r="C689" s="144">
        <v>42583</v>
      </c>
      <c r="D689" s="47" t="s">
        <v>62</v>
      </c>
      <c r="E689" s="48" t="s">
        <v>48</v>
      </c>
      <c r="F689" s="48" t="s">
        <v>48</v>
      </c>
      <c r="G689" s="48" t="s">
        <v>48</v>
      </c>
      <c r="H689" s="48" t="s">
        <v>3529</v>
      </c>
      <c r="I689" s="47" t="s">
        <v>832</v>
      </c>
      <c r="J689" s="47" t="s">
        <v>37</v>
      </c>
      <c r="K689" s="47" t="s">
        <v>3530</v>
      </c>
      <c r="L689" s="47">
        <v>704331</v>
      </c>
      <c r="M689" s="47" t="s">
        <v>38</v>
      </c>
      <c r="N689" s="49">
        <v>95200</v>
      </c>
      <c r="O689" s="49">
        <v>95200</v>
      </c>
      <c r="P689" s="70">
        <v>0.85</v>
      </c>
      <c r="Q689" s="49">
        <v>123000</v>
      </c>
      <c r="R689" s="47" t="s">
        <v>37</v>
      </c>
      <c r="S689" s="47" t="s">
        <v>43</v>
      </c>
      <c r="T689" s="47" t="s">
        <v>43</v>
      </c>
      <c r="U689" s="49">
        <v>112000</v>
      </c>
      <c r="V689" s="47" t="s">
        <v>51</v>
      </c>
      <c r="W689" s="47" t="s">
        <v>43</v>
      </c>
      <c r="X689" s="47" t="s">
        <v>44</v>
      </c>
      <c r="Y689" s="70">
        <v>5.4899999999999997E-2</v>
      </c>
      <c r="Z689" s="47">
        <v>50</v>
      </c>
      <c r="AA689" s="47" t="s">
        <v>43</v>
      </c>
      <c r="AB689" s="47">
        <v>16</v>
      </c>
      <c r="AC689" s="47">
        <v>66</v>
      </c>
      <c r="AD689" s="47" t="s">
        <v>43</v>
      </c>
      <c r="AE689" s="47" t="s">
        <v>53</v>
      </c>
      <c r="AF689" s="47" t="s">
        <v>43</v>
      </c>
      <c r="AG689" s="47" t="s">
        <v>37</v>
      </c>
      <c r="AH689" s="47" t="s">
        <v>37</v>
      </c>
      <c r="AI689" s="47" t="s">
        <v>55</v>
      </c>
      <c r="AJ689" s="47" t="s">
        <v>43</v>
      </c>
      <c r="AK689" s="47" t="s">
        <v>43</v>
      </c>
      <c r="AL689" s="47" t="s">
        <v>65</v>
      </c>
      <c r="AM689" s="160">
        <v>37348</v>
      </c>
      <c r="AN689" s="47" t="s">
        <v>43</v>
      </c>
      <c r="AO689" s="160">
        <v>0</v>
      </c>
      <c r="AP689" s="160">
        <v>37348</v>
      </c>
      <c r="AQ689" s="47" t="s">
        <v>37</v>
      </c>
      <c r="AR689" s="47" t="s">
        <v>37</v>
      </c>
      <c r="AS689" s="49" t="s">
        <v>43</v>
      </c>
      <c r="AT689" s="47" t="s">
        <v>41</v>
      </c>
      <c r="AU689" s="47" t="s">
        <v>42</v>
      </c>
      <c r="AV689" s="73">
        <v>2</v>
      </c>
      <c r="AW689" s="47" t="s">
        <v>3531</v>
      </c>
      <c r="AX689" s="47">
        <v>1800</v>
      </c>
      <c r="AY689" s="47" t="s">
        <v>37</v>
      </c>
      <c r="AZ689" s="47" t="s">
        <v>43</v>
      </c>
      <c r="BA689" s="47" t="s">
        <v>3532</v>
      </c>
      <c r="BB689" s="47" t="s">
        <v>39</v>
      </c>
    </row>
    <row r="690" spans="1:54" s="14" customFormat="1" ht="84" x14ac:dyDescent="0.25">
      <c r="A690" s="73">
        <v>9001387146</v>
      </c>
      <c r="B690" s="47" t="s">
        <v>3264</v>
      </c>
      <c r="C690" s="144">
        <v>42583</v>
      </c>
      <c r="D690" s="47" t="s">
        <v>73</v>
      </c>
      <c r="E690" s="48" t="s">
        <v>48</v>
      </c>
      <c r="F690" s="48" t="s">
        <v>3265</v>
      </c>
      <c r="G690" s="48" t="s">
        <v>48</v>
      </c>
      <c r="H690" s="48" t="s">
        <v>3266</v>
      </c>
      <c r="I690" s="47" t="s">
        <v>72</v>
      </c>
      <c r="J690" s="47" t="s">
        <v>37</v>
      </c>
      <c r="K690" s="47" t="s">
        <v>3267</v>
      </c>
      <c r="L690" s="47">
        <v>412162</v>
      </c>
      <c r="M690" s="47" t="s">
        <v>57</v>
      </c>
      <c r="N690" s="49">
        <v>91000</v>
      </c>
      <c r="O690" s="49">
        <v>91000</v>
      </c>
      <c r="P690" s="70">
        <v>0.60666659999999994</v>
      </c>
      <c r="Q690" s="49">
        <v>150000</v>
      </c>
      <c r="R690" s="47" t="s">
        <v>37</v>
      </c>
      <c r="S690" s="47" t="s">
        <v>43</v>
      </c>
      <c r="T690" s="47" t="s">
        <v>43</v>
      </c>
      <c r="U690" s="49" t="s">
        <v>43</v>
      </c>
      <c r="V690" s="47" t="s">
        <v>43</v>
      </c>
      <c r="W690" s="47" t="s">
        <v>43</v>
      </c>
      <c r="X690" s="47" t="s">
        <v>44</v>
      </c>
      <c r="Y690" s="70">
        <v>4.1399999999999999E-2</v>
      </c>
      <c r="Z690" s="47">
        <v>58</v>
      </c>
      <c r="AA690" s="47">
        <v>51</v>
      </c>
      <c r="AB690" s="47">
        <v>12</v>
      </c>
      <c r="AC690" s="47">
        <v>70</v>
      </c>
      <c r="AD690" s="47">
        <v>63</v>
      </c>
      <c r="AE690" s="47" t="s">
        <v>53</v>
      </c>
      <c r="AF690" s="47" t="s">
        <v>53</v>
      </c>
      <c r="AG690" s="47" t="s">
        <v>37</v>
      </c>
      <c r="AH690" s="47" t="s">
        <v>43</v>
      </c>
      <c r="AI690" s="47" t="s">
        <v>40</v>
      </c>
      <c r="AJ690" s="47" t="s">
        <v>40</v>
      </c>
      <c r="AK690" s="47" t="s">
        <v>50</v>
      </c>
      <c r="AL690" s="47" t="s">
        <v>45</v>
      </c>
      <c r="AM690" s="160">
        <v>26834.799999999999</v>
      </c>
      <c r="AN690" s="47" t="s">
        <v>45</v>
      </c>
      <c r="AO690" s="160">
        <v>6525.4549999999999</v>
      </c>
      <c r="AP690" s="160">
        <v>33360.254999999997</v>
      </c>
      <c r="AQ690" s="47" t="s">
        <v>37</v>
      </c>
      <c r="AR690" s="47" t="s">
        <v>37</v>
      </c>
      <c r="AS690" s="49" t="s">
        <v>43</v>
      </c>
      <c r="AT690" s="47" t="s">
        <v>41</v>
      </c>
      <c r="AU690" s="47" t="s">
        <v>42</v>
      </c>
      <c r="AV690" s="73">
        <v>3</v>
      </c>
      <c r="AW690" s="47" t="s">
        <v>3268</v>
      </c>
      <c r="AX690" s="47">
        <v>1970</v>
      </c>
      <c r="AY690" s="47" t="s">
        <v>37</v>
      </c>
      <c r="AZ690" s="47" t="s">
        <v>43</v>
      </c>
      <c r="BA690" s="47" t="s">
        <v>3269</v>
      </c>
      <c r="BB690" s="47" t="s">
        <v>39</v>
      </c>
    </row>
    <row r="691" spans="1:54" s="14" customFormat="1" ht="36" x14ac:dyDescent="0.25">
      <c r="A691" s="73">
        <v>9001387193</v>
      </c>
      <c r="B691" s="47" t="s">
        <v>3498</v>
      </c>
      <c r="C691" s="144">
        <v>42583</v>
      </c>
      <c r="D691" s="47" t="s">
        <v>62</v>
      </c>
      <c r="E691" s="48" t="s">
        <v>48</v>
      </c>
      <c r="F691" s="48" t="s">
        <v>48</v>
      </c>
      <c r="G691" s="48" t="s">
        <v>48</v>
      </c>
      <c r="H691" s="48" t="s">
        <v>3499</v>
      </c>
      <c r="I691" s="47" t="s">
        <v>68</v>
      </c>
      <c r="J691" s="47" t="s">
        <v>37</v>
      </c>
      <c r="K691" s="47" t="s">
        <v>48</v>
      </c>
      <c r="L691" s="47">
        <v>200100</v>
      </c>
      <c r="M691" s="47" t="s">
        <v>57</v>
      </c>
      <c r="N691" s="49">
        <v>75000</v>
      </c>
      <c r="O691" s="49">
        <v>75000</v>
      </c>
      <c r="P691" s="70">
        <v>0.3</v>
      </c>
      <c r="Q691" s="49">
        <v>250000</v>
      </c>
      <c r="R691" s="47" t="s">
        <v>37</v>
      </c>
      <c r="S691" s="47" t="s">
        <v>43</v>
      </c>
      <c r="T691" s="47" t="s">
        <v>43</v>
      </c>
      <c r="U691" s="49" t="s">
        <v>43</v>
      </c>
      <c r="V691" s="47" t="s">
        <v>43</v>
      </c>
      <c r="W691" s="47" t="s">
        <v>43</v>
      </c>
      <c r="X691" s="47" t="s">
        <v>44</v>
      </c>
      <c r="Y691" s="70">
        <v>4.3900000000000002E-2</v>
      </c>
      <c r="Z691" s="47">
        <v>56</v>
      </c>
      <c r="AA691" s="47">
        <v>57</v>
      </c>
      <c r="AB691" s="47">
        <v>9</v>
      </c>
      <c r="AC691" s="47">
        <v>65</v>
      </c>
      <c r="AD691" s="47">
        <v>66</v>
      </c>
      <c r="AE691" s="47" t="s">
        <v>53</v>
      </c>
      <c r="AF691" s="47" t="s">
        <v>53</v>
      </c>
      <c r="AG691" s="47" t="s">
        <v>37</v>
      </c>
      <c r="AH691" s="47" t="s">
        <v>43</v>
      </c>
      <c r="AI691" s="47" t="s">
        <v>40</v>
      </c>
      <c r="AJ691" s="47" t="s">
        <v>40</v>
      </c>
      <c r="AK691" s="47" t="s">
        <v>50</v>
      </c>
      <c r="AL691" s="47" t="s">
        <v>45</v>
      </c>
      <c r="AM691" s="160">
        <v>69956</v>
      </c>
      <c r="AN691" s="47" t="s">
        <v>65</v>
      </c>
      <c r="AO691" s="160">
        <v>11311</v>
      </c>
      <c r="AP691" s="160">
        <v>81267</v>
      </c>
      <c r="AQ691" s="47" t="s">
        <v>37</v>
      </c>
      <c r="AR691" s="47" t="s">
        <v>37</v>
      </c>
      <c r="AS691" s="49">
        <v>19788</v>
      </c>
      <c r="AT691" s="47" t="s">
        <v>41</v>
      </c>
      <c r="AU691" s="47" t="s">
        <v>52</v>
      </c>
      <c r="AV691" s="73">
        <v>4</v>
      </c>
      <c r="AW691" s="47" t="s">
        <v>3500</v>
      </c>
      <c r="AX691" s="47">
        <v>1970</v>
      </c>
      <c r="AY691" s="47" t="s">
        <v>37</v>
      </c>
      <c r="AZ691" s="47" t="s">
        <v>43</v>
      </c>
      <c r="BA691" s="47" t="s">
        <v>3501</v>
      </c>
      <c r="BB691" s="47" t="s">
        <v>39</v>
      </c>
    </row>
    <row r="692" spans="1:54" s="14" customFormat="1" ht="276" x14ac:dyDescent="0.25">
      <c r="A692" s="73">
        <v>9001387328</v>
      </c>
      <c r="B692" s="47" t="s">
        <v>3280</v>
      </c>
      <c r="C692" s="144">
        <v>42583</v>
      </c>
      <c r="D692" s="47" t="s">
        <v>264</v>
      </c>
      <c r="E692" s="48" t="s">
        <v>48</v>
      </c>
      <c r="F692" s="48" t="s">
        <v>48</v>
      </c>
      <c r="G692" s="48" t="s">
        <v>3281</v>
      </c>
      <c r="H692" s="48" t="s">
        <v>48</v>
      </c>
      <c r="I692" s="47" t="s">
        <v>1046</v>
      </c>
      <c r="J692" s="47" t="s">
        <v>37</v>
      </c>
      <c r="K692" s="47" t="s">
        <v>3282</v>
      </c>
      <c r="L692" s="47">
        <v>216075</v>
      </c>
      <c r="M692" s="47" t="s">
        <v>38</v>
      </c>
      <c r="N692" s="49">
        <v>93500</v>
      </c>
      <c r="O692" s="49">
        <v>93500</v>
      </c>
      <c r="P692" s="70">
        <v>0.85</v>
      </c>
      <c r="Q692" s="49">
        <v>110000</v>
      </c>
      <c r="R692" s="47" t="s">
        <v>37</v>
      </c>
      <c r="S692" s="47" t="s">
        <v>43</v>
      </c>
      <c r="T692" s="47" t="s">
        <v>43</v>
      </c>
      <c r="U692" s="49">
        <v>110000</v>
      </c>
      <c r="V692" s="47" t="s">
        <v>51</v>
      </c>
      <c r="W692" s="47">
        <v>5000</v>
      </c>
      <c r="X692" s="47" t="s">
        <v>44</v>
      </c>
      <c r="Y692" s="70">
        <v>5.4899999999999997E-2</v>
      </c>
      <c r="Z692" s="47">
        <v>30</v>
      </c>
      <c r="AA692" s="47">
        <v>25</v>
      </c>
      <c r="AB692" s="47">
        <v>25</v>
      </c>
      <c r="AC692" s="47">
        <v>55</v>
      </c>
      <c r="AD692" s="47">
        <v>50</v>
      </c>
      <c r="AE692" s="47" t="s">
        <v>60</v>
      </c>
      <c r="AF692" s="47" t="s">
        <v>60</v>
      </c>
      <c r="AG692" s="47" t="s">
        <v>37</v>
      </c>
      <c r="AH692" s="47" t="s">
        <v>39</v>
      </c>
      <c r="AI692" s="47" t="s">
        <v>55</v>
      </c>
      <c r="AJ692" s="47" t="s">
        <v>55</v>
      </c>
      <c r="AK692" s="47" t="s">
        <v>164</v>
      </c>
      <c r="AL692" s="47" t="s">
        <v>45</v>
      </c>
      <c r="AM692" s="160">
        <v>21048</v>
      </c>
      <c r="AN692" s="47" t="s">
        <v>45</v>
      </c>
      <c r="AO692" s="160">
        <v>15000</v>
      </c>
      <c r="AP692" s="160">
        <v>36048</v>
      </c>
      <c r="AQ692" s="47" t="s">
        <v>37</v>
      </c>
      <c r="AR692" s="47" t="s">
        <v>37</v>
      </c>
      <c r="AS692" s="49" t="s">
        <v>43</v>
      </c>
      <c r="AT692" s="47" t="s">
        <v>41</v>
      </c>
      <c r="AU692" s="47" t="s">
        <v>42</v>
      </c>
      <c r="AV692" s="73">
        <v>3</v>
      </c>
      <c r="AW692" s="47" t="s">
        <v>3283</v>
      </c>
      <c r="AX692" s="47">
        <v>1935</v>
      </c>
      <c r="AY692" s="47" t="s">
        <v>37</v>
      </c>
      <c r="AZ692" s="47" t="s">
        <v>43</v>
      </c>
      <c r="BA692" s="47" t="s">
        <v>3284</v>
      </c>
      <c r="BB692" s="47" t="s">
        <v>39</v>
      </c>
    </row>
    <row r="693" spans="1:54" s="14" customFormat="1" ht="36" x14ac:dyDescent="0.25">
      <c r="A693" s="73">
        <v>9001387355</v>
      </c>
      <c r="B693" s="47" t="s">
        <v>3238</v>
      </c>
      <c r="C693" s="144">
        <v>42583</v>
      </c>
      <c r="D693" s="47" t="s">
        <v>62</v>
      </c>
      <c r="E693" s="48" t="s">
        <v>48</v>
      </c>
      <c r="F693" s="48" t="s">
        <v>48</v>
      </c>
      <c r="G693" s="48" t="s">
        <v>48</v>
      </c>
      <c r="H693" s="48" t="s">
        <v>48</v>
      </c>
      <c r="I693" s="47" t="s">
        <v>72</v>
      </c>
      <c r="J693" s="47" t="s">
        <v>37</v>
      </c>
      <c r="K693" s="47" t="s">
        <v>3239</v>
      </c>
      <c r="L693" s="47">
        <v>404127</v>
      </c>
      <c r="M693" s="47" t="s">
        <v>38</v>
      </c>
      <c r="N693" s="49">
        <v>133601</v>
      </c>
      <c r="O693" s="49">
        <v>133601</v>
      </c>
      <c r="P693" s="70">
        <v>0.8298198</v>
      </c>
      <c r="Q693" s="49">
        <v>161000</v>
      </c>
      <c r="R693" s="47" t="s">
        <v>37</v>
      </c>
      <c r="S693" s="47" t="s">
        <v>43</v>
      </c>
      <c r="T693" s="47" t="s">
        <v>43</v>
      </c>
      <c r="U693" s="49">
        <v>161000</v>
      </c>
      <c r="V693" s="47" t="s">
        <v>51</v>
      </c>
      <c r="W693" s="47">
        <v>20000</v>
      </c>
      <c r="X693" s="47" t="s">
        <v>44</v>
      </c>
      <c r="Y693" s="70">
        <v>5.2400000000000002E-2</v>
      </c>
      <c r="Z693" s="47">
        <v>45</v>
      </c>
      <c r="AA693" s="47">
        <v>32</v>
      </c>
      <c r="AB693" s="47">
        <v>25</v>
      </c>
      <c r="AC693" s="47">
        <v>70</v>
      </c>
      <c r="AD693" s="47">
        <v>57</v>
      </c>
      <c r="AE693" s="47" t="s">
        <v>54</v>
      </c>
      <c r="AF693" s="47" t="s">
        <v>54</v>
      </c>
      <c r="AG693" s="47" t="s">
        <v>37</v>
      </c>
      <c r="AH693" s="47" t="s">
        <v>39</v>
      </c>
      <c r="AI693" s="47" t="s">
        <v>55</v>
      </c>
      <c r="AJ693" s="47" t="s">
        <v>55</v>
      </c>
      <c r="AK693" s="47" t="s">
        <v>164</v>
      </c>
      <c r="AL693" s="47" t="s">
        <v>45</v>
      </c>
      <c r="AM693" s="160">
        <v>39654</v>
      </c>
      <c r="AN693" s="47" t="s">
        <v>67</v>
      </c>
      <c r="AO693" s="160">
        <v>0</v>
      </c>
      <c r="AP693" s="160">
        <v>39654</v>
      </c>
      <c r="AQ693" s="47" t="s">
        <v>37</v>
      </c>
      <c r="AR693" s="47" t="s">
        <v>37</v>
      </c>
      <c r="AS693" s="49" t="s">
        <v>43</v>
      </c>
      <c r="AT693" s="47" t="s">
        <v>41</v>
      </c>
      <c r="AU693" s="47" t="s">
        <v>52</v>
      </c>
      <c r="AV693" s="73">
        <v>3</v>
      </c>
      <c r="AW693" s="47" t="s">
        <v>3240</v>
      </c>
      <c r="AX693" s="47">
        <v>1970</v>
      </c>
      <c r="AY693" s="47" t="s">
        <v>37</v>
      </c>
      <c r="AZ693" s="47" t="s">
        <v>43</v>
      </c>
      <c r="BA693" s="47" t="s">
        <v>3241</v>
      </c>
      <c r="BB693" s="47" t="s">
        <v>39</v>
      </c>
    </row>
    <row r="694" spans="1:54" s="14" customFormat="1" ht="228" x14ac:dyDescent="0.25">
      <c r="A694" s="73">
        <v>9001387375</v>
      </c>
      <c r="B694" s="47" t="s">
        <v>3299</v>
      </c>
      <c r="C694" s="144">
        <v>42583</v>
      </c>
      <c r="D694" s="47" t="s">
        <v>264</v>
      </c>
      <c r="E694" s="48" t="s">
        <v>48</v>
      </c>
      <c r="F694" s="48" t="s">
        <v>48</v>
      </c>
      <c r="G694" s="48" t="s">
        <v>3300</v>
      </c>
      <c r="H694" s="48" t="s">
        <v>91</v>
      </c>
      <c r="I694" s="47" t="s">
        <v>275</v>
      </c>
      <c r="J694" s="47" t="s">
        <v>37</v>
      </c>
      <c r="K694" s="47" t="s">
        <v>3301</v>
      </c>
      <c r="L694" s="47">
        <v>223549</v>
      </c>
      <c r="M694" s="47" t="s">
        <v>57</v>
      </c>
      <c r="N694" s="49">
        <v>97500</v>
      </c>
      <c r="O694" s="49">
        <v>97500</v>
      </c>
      <c r="P694" s="70">
        <v>0.75</v>
      </c>
      <c r="Q694" s="49">
        <v>130000</v>
      </c>
      <c r="R694" s="47" t="s">
        <v>37</v>
      </c>
      <c r="S694" s="47" t="s">
        <v>43</v>
      </c>
      <c r="T694" s="47" t="s">
        <v>43</v>
      </c>
      <c r="U694" s="49" t="s">
        <v>43</v>
      </c>
      <c r="V694" s="47" t="s">
        <v>43</v>
      </c>
      <c r="W694" s="47" t="s">
        <v>43</v>
      </c>
      <c r="X694" s="47" t="s">
        <v>44</v>
      </c>
      <c r="Y694" s="70">
        <v>4.24E-2</v>
      </c>
      <c r="Z694" s="47">
        <v>35</v>
      </c>
      <c r="AA694" s="47">
        <v>28</v>
      </c>
      <c r="AB694" s="47">
        <v>32</v>
      </c>
      <c r="AC694" s="47">
        <v>67</v>
      </c>
      <c r="AD694" s="47">
        <v>60</v>
      </c>
      <c r="AE694" s="47" t="s">
        <v>53</v>
      </c>
      <c r="AF694" s="47" t="s">
        <v>54</v>
      </c>
      <c r="AG694" s="47" t="s">
        <v>37</v>
      </c>
      <c r="AH694" s="47" t="s">
        <v>43</v>
      </c>
      <c r="AI694" s="47" t="s">
        <v>55</v>
      </c>
      <c r="AJ694" s="47" t="s">
        <v>55</v>
      </c>
      <c r="AK694" s="47" t="s">
        <v>164</v>
      </c>
      <c r="AL694" s="47" t="s">
        <v>65</v>
      </c>
      <c r="AM694" s="160">
        <v>27430</v>
      </c>
      <c r="AN694" s="47" t="s">
        <v>45</v>
      </c>
      <c r="AO694" s="160">
        <v>14305</v>
      </c>
      <c r="AP694" s="160">
        <v>41735</v>
      </c>
      <c r="AQ694" s="47" t="s">
        <v>37</v>
      </c>
      <c r="AR694" s="47" t="s">
        <v>37</v>
      </c>
      <c r="AS694" s="49">
        <v>4758</v>
      </c>
      <c r="AT694" s="47" t="s">
        <v>41</v>
      </c>
      <c r="AU694" s="47" t="s">
        <v>52</v>
      </c>
      <c r="AV694" s="73">
        <v>3</v>
      </c>
      <c r="AW694" s="47" t="s">
        <v>3302</v>
      </c>
      <c r="AX694" s="47">
        <v>1935</v>
      </c>
      <c r="AY694" s="47" t="s">
        <v>39</v>
      </c>
      <c r="AZ694" s="47">
        <v>917</v>
      </c>
      <c r="BA694" s="47" t="s">
        <v>3303</v>
      </c>
      <c r="BB694" s="47" t="s">
        <v>39</v>
      </c>
    </row>
    <row r="695" spans="1:54" s="14" customFormat="1" ht="36" x14ac:dyDescent="0.25">
      <c r="A695" s="73">
        <v>9001387381</v>
      </c>
      <c r="B695" s="47" t="s">
        <v>3329</v>
      </c>
      <c r="C695" s="144">
        <v>42583</v>
      </c>
      <c r="D695" s="47" t="s">
        <v>62</v>
      </c>
      <c r="E695" s="48" t="s">
        <v>48</v>
      </c>
      <c r="F695" s="48" t="s">
        <v>48</v>
      </c>
      <c r="G695" s="48" t="s">
        <v>48</v>
      </c>
      <c r="H695" s="48" t="s">
        <v>48</v>
      </c>
      <c r="I695" s="47" t="s">
        <v>647</v>
      </c>
      <c r="J695" s="47" t="s">
        <v>37</v>
      </c>
      <c r="K695" s="47" t="s">
        <v>3330</v>
      </c>
      <c r="L695" s="47">
        <v>301684</v>
      </c>
      <c r="M695" s="47" t="s">
        <v>38</v>
      </c>
      <c r="N695" s="49">
        <v>157250</v>
      </c>
      <c r="O695" s="49">
        <v>157250</v>
      </c>
      <c r="P695" s="70">
        <v>0.85</v>
      </c>
      <c r="Q695" s="49">
        <v>185000</v>
      </c>
      <c r="R695" s="47" t="s">
        <v>37</v>
      </c>
      <c r="S695" s="47" t="s">
        <v>43</v>
      </c>
      <c r="T695" s="47" t="s">
        <v>43</v>
      </c>
      <c r="U695" s="49">
        <v>185000</v>
      </c>
      <c r="V695" s="47" t="s">
        <v>51</v>
      </c>
      <c r="W695" s="47" t="s">
        <v>43</v>
      </c>
      <c r="X695" s="47" t="s">
        <v>44</v>
      </c>
      <c r="Y695" s="70">
        <v>5.2400000000000002E-2</v>
      </c>
      <c r="Z695" s="47">
        <v>32</v>
      </c>
      <c r="AA695" s="47" t="s">
        <v>43</v>
      </c>
      <c r="AB695" s="47">
        <v>38</v>
      </c>
      <c r="AC695" s="47">
        <v>70</v>
      </c>
      <c r="AD695" s="47" t="s">
        <v>43</v>
      </c>
      <c r="AE695" s="47" t="s">
        <v>49</v>
      </c>
      <c r="AF695" s="47" t="s">
        <v>43</v>
      </c>
      <c r="AG695" s="47" t="s">
        <v>37</v>
      </c>
      <c r="AH695" s="47" t="s">
        <v>39</v>
      </c>
      <c r="AI695" s="47" t="s">
        <v>55</v>
      </c>
      <c r="AJ695" s="47" t="s">
        <v>43</v>
      </c>
      <c r="AK695" s="47" t="s">
        <v>43</v>
      </c>
      <c r="AL695" s="47" t="s">
        <v>45</v>
      </c>
      <c r="AM695" s="160">
        <v>40800</v>
      </c>
      <c r="AN695" s="47" t="s">
        <v>43</v>
      </c>
      <c r="AO695" s="160">
        <v>0</v>
      </c>
      <c r="AP695" s="160">
        <v>40800</v>
      </c>
      <c r="AQ695" s="47" t="s">
        <v>37</v>
      </c>
      <c r="AR695" s="47" t="s">
        <v>39</v>
      </c>
      <c r="AS695" s="49" t="s">
        <v>43</v>
      </c>
      <c r="AT695" s="47" t="s">
        <v>41</v>
      </c>
      <c r="AU695" s="47" t="s">
        <v>42</v>
      </c>
      <c r="AV695" s="73">
        <v>3</v>
      </c>
      <c r="AW695" s="47" t="s">
        <v>3331</v>
      </c>
      <c r="AX695" s="47">
        <v>1985</v>
      </c>
      <c r="AY695" s="47" t="s">
        <v>37</v>
      </c>
      <c r="AZ695" s="47" t="s">
        <v>43</v>
      </c>
      <c r="BA695" s="47" t="s">
        <v>3332</v>
      </c>
      <c r="BB695" s="47" t="s">
        <v>39</v>
      </c>
    </row>
    <row r="696" spans="1:54" s="14" customFormat="1" ht="108" x14ac:dyDescent="0.25">
      <c r="A696" s="73">
        <v>9001387403</v>
      </c>
      <c r="B696" s="47" t="s">
        <v>3473</v>
      </c>
      <c r="C696" s="144">
        <v>42583</v>
      </c>
      <c r="D696" s="47" t="s">
        <v>264</v>
      </c>
      <c r="E696" s="48" t="s">
        <v>48</v>
      </c>
      <c r="F696" s="48" t="s">
        <v>48</v>
      </c>
      <c r="G696" s="48" t="s">
        <v>3474</v>
      </c>
      <c r="H696" s="48" t="s">
        <v>3475</v>
      </c>
      <c r="I696" s="47" t="s">
        <v>329</v>
      </c>
      <c r="J696" s="47" t="s">
        <v>37</v>
      </c>
      <c r="K696" s="47" t="s">
        <v>3476</v>
      </c>
      <c r="L696" s="47">
        <v>211420</v>
      </c>
      <c r="M696" s="47" t="s">
        <v>57</v>
      </c>
      <c r="N696" s="49">
        <v>100000</v>
      </c>
      <c r="O696" s="49">
        <v>100000</v>
      </c>
      <c r="P696" s="70">
        <v>0.35714279999999998</v>
      </c>
      <c r="Q696" s="49">
        <v>280000</v>
      </c>
      <c r="R696" s="47" t="s">
        <v>37</v>
      </c>
      <c r="S696" s="47" t="s">
        <v>43</v>
      </c>
      <c r="T696" s="47" t="s">
        <v>43</v>
      </c>
      <c r="U696" s="49" t="s">
        <v>43</v>
      </c>
      <c r="V696" s="47" t="s">
        <v>43</v>
      </c>
      <c r="W696" s="47" t="s">
        <v>43</v>
      </c>
      <c r="X696" s="47" t="s">
        <v>44</v>
      </c>
      <c r="Y696" s="70">
        <v>4.1399999999999999E-2</v>
      </c>
      <c r="Z696" s="47">
        <v>47</v>
      </c>
      <c r="AA696" s="47" t="s">
        <v>43</v>
      </c>
      <c r="AB696" s="47">
        <v>22</v>
      </c>
      <c r="AC696" s="47">
        <v>69</v>
      </c>
      <c r="AD696" s="47" t="s">
        <v>43</v>
      </c>
      <c r="AE696" s="47" t="s">
        <v>53</v>
      </c>
      <c r="AF696" s="47" t="s">
        <v>43</v>
      </c>
      <c r="AG696" s="47" t="s">
        <v>37</v>
      </c>
      <c r="AH696" s="47" t="s">
        <v>43</v>
      </c>
      <c r="AI696" s="47" t="s">
        <v>64</v>
      </c>
      <c r="AJ696" s="47" t="s">
        <v>43</v>
      </c>
      <c r="AK696" s="47" t="s">
        <v>43</v>
      </c>
      <c r="AL696" s="47" t="s">
        <v>65</v>
      </c>
      <c r="AM696" s="160">
        <v>36318</v>
      </c>
      <c r="AN696" s="47" t="s">
        <v>43</v>
      </c>
      <c r="AO696" s="160">
        <v>0</v>
      </c>
      <c r="AP696" s="160">
        <v>36318</v>
      </c>
      <c r="AQ696" s="47" t="s">
        <v>37</v>
      </c>
      <c r="AR696" s="47" t="s">
        <v>37</v>
      </c>
      <c r="AS696" s="49">
        <v>0</v>
      </c>
      <c r="AT696" s="47" t="s">
        <v>41</v>
      </c>
      <c r="AU696" s="47" t="s">
        <v>52</v>
      </c>
      <c r="AV696" s="73">
        <v>4</v>
      </c>
      <c r="AW696" s="47" t="s">
        <v>3477</v>
      </c>
      <c r="AX696" s="47">
        <v>1935</v>
      </c>
      <c r="AY696" s="47" t="s">
        <v>37</v>
      </c>
      <c r="AZ696" s="47" t="s">
        <v>43</v>
      </c>
      <c r="BA696" s="47" t="s">
        <v>3478</v>
      </c>
      <c r="BB696" s="47" t="s">
        <v>39</v>
      </c>
    </row>
    <row r="697" spans="1:54" s="14" customFormat="1" ht="60" x14ac:dyDescent="0.25">
      <c r="A697" s="73">
        <v>9001387467</v>
      </c>
      <c r="B697" s="47" t="s">
        <v>3248</v>
      </c>
      <c r="C697" s="144">
        <v>42583</v>
      </c>
      <c r="D697" s="47" t="s">
        <v>264</v>
      </c>
      <c r="E697" s="48" t="s">
        <v>48</v>
      </c>
      <c r="F697" s="48" t="s">
        <v>48</v>
      </c>
      <c r="G697" s="48" t="s">
        <v>3249</v>
      </c>
      <c r="H697" s="48" t="s">
        <v>3250</v>
      </c>
      <c r="I697" s="47" t="s">
        <v>274</v>
      </c>
      <c r="J697" s="47" t="s">
        <v>37</v>
      </c>
      <c r="K697" s="47" t="s">
        <v>3251</v>
      </c>
      <c r="L697" s="47">
        <v>527029</v>
      </c>
      <c r="M697" s="47" t="s">
        <v>38</v>
      </c>
      <c r="N697" s="49">
        <v>157095</v>
      </c>
      <c r="O697" s="49">
        <v>157095</v>
      </c>
      <c r="P697" s="70">
        <v>0.82681570000000004</v>
      </c>
      <c r="Q697" s="49">
        <v>190000</v>
      </c>
      <c r="R697" s="47" t="s">
        <v>37</v>
      </c>
      <c r="S697" s="47" t="s">
        <v>43</v>
      </c>
      <c r="T697" s="47" t="s">
        <v>43</v>
      </c>
      <c r="U697" s="49">
        <v>190000</v>
      </c>
      <c r="V697" s="47" t="s">
        <v>51</v>
      </c>
      <c r="W697" s="47" t="s">
        <v>43</v>
      </c>
      <c r="X697" s="47" t="s">
        <v>44</v>
      </c>
      <c r="Y697" s="70">
        <v>5.2400000000000002E-2</v>
      </c>
      <c r="Z697" s="47">
        <v>39</v>
      </c>
      <c r="AA697" s="47">
        <v>31</v>
      </c>
      <c r="AB697" s="47">
        <v>25</v>
      </c>
      <c r="AC697" s="47">
        <v>64</v>
      </c>
      <c r="AD697" s="47">
        <v>56</v>
      </c>
      <c r="AE697" s="47" t="s">
        <v>53</v>
      </c>
      <c r="AF697" s="47" t="s">
        <v>54</v>
      </c>
      <c r="AG697" s="47" t="s">
        <v>37</v>
      </c>
      <c r="AH697" s="47" t="s">
        <v>39</v>
      </c>
      <c r="AI697" s="47" t="s">
        <v>40</v>
      </c>
      <c r="AJ697" s="47" t="s">
        <v>40</v>
      </c>
      <c r="AK697" s="47" t="s">
        <v>50</v>
      </c>
      <c r="AL697" s="47" t="s">
        <v>45</v>
      </c>
      <c r="AM697" s="160">
        <v>28978</v>
      </c>
      <c r="AN697" s="47" t="s">
        <v>45</v>
      </c>
      <c r="AO697" s="160">
        <v>28100</v>
      </c>
      <c r="AP697" s="160">
        <v>57078</v>
      </c>
      <c r="AQ697" s="47" t="s">
        <v>37</v>
      </c>
      <c r="AR697" s="47" t="s">
        <v>37</v>
      </c>
      <c r="AS697" s="49" t="s">
        <v>43</v>
      </c>
      <c r="AT697" s="47" t="s">
        <v>41</v>
      </c>
      <c r="AU697" s="47" t="s">
        <v>58</v>
      </c>
      <c r="AV697" s="73">
        <v>4</v>
      </c>
      <c r="AW697" s="47" t="s">
        <v>3252</v>
      </c>
      <c r="AX697" s="47">
        <v>1985</v>
      </c>
      <c r="AY697" s="47" t="s">
        <v>37</v>
      </c>
      <c r="AZ697" s="47" t="s">
        <v>43</v>
      </c>
      <c r="BA697" s="47" t="s">
        <v>3253</v>
      </c>
      <c r="BB697" s="47" t="s">
        <v>39</v>
      </c>
    </row>
    <row r="698" spans="1:54" s="14" customFormat="1" ht="84" x14ac:dyDescent="0.25">
      <c r="A698" s="73">
        <v>9001387521</v>
      </c>
      <c r="B698" s="47" t="s">
        <v>3683</v>
      </c>
      <c r="C698" s="144">
        <v>42583</v>
      </c>
      <c r="D698" s="47" t="s">
        <v>62</v>
      </c>
      <c r="E698" s="48" t="s">
        <v>48</v>
      </c>
      <c r="F698" s="48" t="s">
        <v>48</v>
      </c>
      <c r="G698" s="48" t="s">
        <v>48</v>
      </c>
      <c r="H698" s="48" t="s">
        <v>48</v>
      </c>
      <c r="I698" s="47" t="s">
        <v>165</v>
      </c>
      <c r="J698" s="47" t="s">
        <v>37</v>
      </c>
      <c r="K698" s="47" t="s">
        <v>3684</v>
      </c>
      <c r="L698" s="47">
        <v>649957</v>
      </c>
      <c r="M698" s="47" t="s">
        <v>38</v>
      </c>
      <c r="N698" s="49">
        <v>150000</v>
      </c>
      <c r="O698" s="49">
        <v>150000</v>
      </c>
      <c r="P698" s="70">
        <v>0.83333330000000005</v>
      </c>
      <c r="Q698" s="49">
        <v>180000</v>
      </c>
      <c r="R698" s="47" t="s">
        <v>37</v>
      </c>
      <c r="S698" s="47" t="s">
        <v>43</v>
      </c>
      <c r="T698" s="47" t="s">
        <v>43</v>
      </c>
      <c r="U698" s="49">
        <v>180000</v>
      </c>
      <c r="V698" s="47" t="s">
        <v>51</v>
      </c>
      <c r="W698" s="47" t="s">
        <v>43</v>
      </c>
      <c r="X698" s="47" t="s">
        <v>44</v>
      </c>
      <c r="Y698" s="70">
        <v>5.2400000000000002E-2</v>
      </c>
      <c r="Z698" s="47">
        <v>43</v>
      </c>
      <c r="AA698" s="47">
        <v>39</v>
      </c>
      <c r="AB698" s="47">
        <v>23</v>
      </c>
      <c r="AC698" s="47">
        <v>66</v>
      </c>
      <c r="AD698" s="47">
        <v>62</v>
      </c>
      <c r="AE698" s="47" t="s">
        <v>53</v>
      </c>
      <c r="AF698" s="47" t="s">
        <v>53</v>
      </c>
      <c r="AG698" s="47" t="s">
        <v>37</v>
      </c>
      <c r="AH698" s="47" t="s">
        <v>37</v>
      </c>
      <c r="AI698" s="47" t="s">
        <v>40</v>
      </c>
      <c r="AJ698" s="47" t="s">
        <v>40</v>
      </c>
      <c r="AK698" s="47" t="s">
        <v>50</v>
      </c>
      <c r="AL698" s="47" t="s">
        <v>65</v>
      </c>
      <c r="AM698" s="160">
        <v>36499.841</v>
      </c>
      <c r="AN698" s="47" t="s">
        <v>45</v>
      </c>
      <c r="AO698" s="160">
        <v>22212</v>
      </c>
      <c r="AP698" s="160">
        <v>58711.841</v>
      </c>
      <c r="AQ698" s="47" t="s">
        <v>37</v>
      </c>
      <c r="AR698" s="47" t="s">
        <v>39</v>
      </c>
      <c r="AS698" s="49" t="s">
        <v>43</v>
      </c>
      <c r="AT698" s="47" t="s">
        <v>41</v>
      </c>
      <c r="AU698" s="47" t="s">
        <v>58</v>
      </c>
      <c r="AV698" s="73">
        <v>4</v>
      </c>
      <c r="AW698" s="47" t="s">
        <v>3685</v>
      </c>
      <c r="AX698" s="47">
        <v>1951</v>
      </c>
      <c r="AY698" s="47" t="s">
        <v>37</v>
      </c>
      <c r="AZ698" s="47" t="s">
        <v>43</v>
      </c>
      <c r="BA698" s="47" t="s">
        <v>3686</v>
      </c>
      <c r="BB698" s="47" t="s">
        <v>39</v>
      </c>
    </row>
    <row r="699" spans="1:54" s="14" customFormat="1" ht="204" x14ac:dyDescent="0.25">
      <c r="A699" s="73">
        <v>9001387558</v>
      </c>
      <c r="B699" s="47" t="s">
        <v>3687</v>
      </c>
      <c r="C699" s="144">
        <v>42583</v>
      </c>
      <c r="D699" s="47" t="s">
        <v>62</v>
      </c>
      <c r="E699" s="48" t="s">
        <v>48</v>
      </c>
      <c r="F699" s="48" t="s">
        <v>48</v>
      </c>
      <c r="G699" s="48" t="s">
        <v>48</v>
      </c>
      <c r="H699" s="48" t="s">
        <v>3688</v>
      </c>
      <c r="I699" s="47" t="s">
        <v>274</v>
      </c>
      <c r="J699" s="47" t="s">
        <v>37</v>
      </c>
      <c r="K699" s="47" t="s">
        <v>3689</v>
      </c>
      <c r="L699" s="47">
        <v>305110</v>
      </c>
      <c r="M699" s="47" t="s">
        <v>38</v>
      </c>
      <c r="N699" s="49">
        <v>115407</v>
      </c>
      <c r="O699" s="49">
        <v>115407</v>
      </c>
      <c r="P699" s="70">
        <v>0.73042399999999996</v>
      </c>
      <c r="Q699" s="49">
        <v>158000</v>
      </c>
      <c r="R699" s="47" t="s">
        <v>37</v>
      </c>
      <c r="S699" s="47" t="s">
        <v>43</v>
      </c>
      <c r="T699" s="47" t="s">
        <v>43</v>
      </c>
      <c r="U699" s="49">
        <v>158000</v>
      </c>
      <c r="V699" s="47" t="s">
        <v>51</v>
      </c>
      <c r="W699" s="47" t="s">
        <v>43</v>
      </c>
      <c r="X699" s="47" t="s">
        <v>44</v>
      </c>
      <c r="Y699" s="70">
        <v>4.24E-2</v>
      </c>
      <c r="Z699" s="47">
        <v>41</v>
      </c>
      <c r="AA699" s="47" t="s">
        <v>43</v>
      </c>
      <c r="AB699" s="47">
        <v>25</v>
      </c>
      <c r="AC699" s="47">
        <v>66</v>
      </c>
      <c r="AD699" s="47" t="s">
        <v>43</v>
      </c>
      <c r="AE699" s="47" t="s">
        <v>53</v>
      </c>
      <c r="AF699" s="47" t="s">
        <v>43</v>
      </c>
      <c r="AG699" s="47" t="s">
        <v>37</v>
      </c>
      <c r="AH699" s="47" t="s">
        <v>37</v>
      </c>
      <c r="AI699" s="47" t="s">
        <v>64</v>
      </c>
      <c r="AJ699" s="47" t="s">
        <v>43</v>
      </c>
      <c r="AK699" s="47" t="s">
        <v>43</v>
      </c>
      <c r="AL699" s="47" t="s">
        <v>45</v>
      </c>
      <c r="AM699" s="160">
        <v>36250</v>
      </c>
      <c r="AN699" s="47" t="s">
        <v>43</v>
      </c>
      <c r="AO699" s="160">
        <v>0</v>
      </c>
      <c r="AP699" s="160">
        <v>36250</v>
      </c>
      <c r="AQ699" s="47" t="s">
        <v>37</v>
      </c>
      <c r="AR699" s="47" t="s">
        <v>37</v>
      </c>
      <c r="AS699" s="49" t="s">
        <v>43</v>
      </c>
      <c r="AT699" s="47" t="s">
        <v>41</v>
      </c>
      <c r="AU699" s="47" t="s">
        <v>52</v>
      </c>
      <c r="AV699" s="73">
        <v>3</v>
      </c>
      <c r="AW699" s="47" t="s">
        <v>3690</v>
      </c>
      <c r="AX699" s="47">
        <v>2005</v>
      </c>
      <c r="AY699" s="47" t="s">
        <v>37</v>
      </c>
      <c r="AZ699" s="47" t="s">
        <v>43</v>
      </c>
      <c r="BA699" s="47" t="s">
        <v>3691</v>
      </c>
      <c r="BB699" s="47" t="s">
        <v>39</v>
      </c>
    </row>
    <row r="700" spans="1:54" s="14" customFormat="1" ht="144" x14ac:dyDescent="0.25">
      <c r="A700" s="73">
        <v>9001387604</v>
      </c>
      <c r="B700" s="47" t="s">
        <v>3673</v>
      </c>
      <c r="C700" s="144">
        <v>42583</v>
      </c>
      <c r="D700" s="47" t="s">
        <v>264</v>
      </c>
      <c r="E700" s="48" t="s">
        <v>48</v>
      </c>
      <c r="F700" s="48" t="s">
        <v>48</v>
      </c>
      <c r="G700" s="48" t="s">
        <v>3674</v>
      </c>
      <c r="H700" s="48" t="s">
        <v>3675</v>
      </c>
      <c r="I700" s="47" t="s">
        <v>68</v>
      </c>
      <c r="J700" s="47" t="s">
        <v>37</v>
      </c>
      <c r="K700" s="47" t="s">
        <v>3676</v>
      </c>
      <c r="L700" s="47">
        <v>486076</v>
      </c>
      <c r="M700" s="47" t="s">
        <v>38</v>
      </c>
      <c r="N700" s="49">
        <v>239400</v>
      </c>
      <c r="O700" s="49">
        <v>239400</v>
      </c>
      <c r="P700" s="70">
        <v>0.9</v>
      </c>
      <c r="Q700" s="49">
        <v>270000</v>
      </c>
      <c r="R700" s="47" t="s">
        <v>37</v>
      </c>
      <c r="S700" s="47" t="s">
        <v>43</v>
      </c>
      <c r="T700" s="47" t="s">
        <v>43</v>
      </c>
      <c r="U700" s="49">
        <v>266000</v>
      </c>
      <c r="V700" s="47" t="s">
        <v>51</v>
      </c>
      <c r="W700" s="47">
        <v>26600</v>
      </c>
      <c r="X700" s="47" t="s">
        <v>44</v>
      </c>
      <c r="Y700" s="70">
        <v>5.3900000000000003E-2</v>
      </c>
      <c r="Z700" s="47">
        <v>30</v>
      </c>
      <c r="AA700" s="47">
        <v>31</v>
      </c>
      <c r="AB700" s="47">
        <v>35</v>
      </c>
      <c r="AC700" s="47">
        <v>65</v>
      </c>
      <c r="AD700" s="47">
        <v>66</v>
      </c>
      <c r="AE700" s="47" t="s">
        <v>49</v>
      </c>
      <c r="AF700" s="47" t="s">
        <v>49</v>
      </c>
      <c r="AG700" s="47" t="s">
        <v>37</v>
      </c>
      <c r="AH700" s="47" t="s">
        <v>39</v>
      </c>
      <c r="AI700" s="47" t="s">
        <v>55</v>
      </c>
      <c r="AJ700" s="47" t="s">
        <v>55</v>
      </c>
      <c r="AK700" s="47" t="s">
        <v>164</v>
      </c>
      <c r="AL700" s="47" t="s">
        <v>65</v>
      </c>
      <c r="AM700" s="160">
        <v>47108</v>
      </c>
      <c r="AN700" s="47" t="s">
        <v>45</v>
      </c>
      <c r="AO700" s="160">
        <v>27011</v>
      </c>
      <c r="AP700" s="160">
        <v>74119</v>
      </c>
      <c r="AQ700" s="47" t="s">
        <v>37</v>
      </c>
      <c r="AR700" s="47" t="s">
        <v>37</v>
      </c>
      <c r="AS700" s="49" t="s">
        <v>43</v>
      </c>
      <c r="AT700" s="47" t="s">
        <v>41</v>
      </c>
      <c r="AU700" s="47" t="s">
        <v>52</v>
      </c>
      <c r="AV700" s="73">
        <v>3</v>
      </c>
      <c r="AW700" s="47" t="s">
        <v>3677</v>
      </c>
      <c r="AX700" s="47">
        <v>1916</v>
      </c>
      <c r="AY700" s="47" t="s">
        <v>37</v>
      </c>
      <c r="AZ700" s="47" t="s">
        <v>43</v>
      </c>
      <c r="BA700" s="47" t="s">
        <v>3678</v>
      </c>
      <c r="BB700" s="47" t="s">
        <v>39</v>
      </c>
    </row>
    <row r="701" spans="1:54" s="14" customFormat="1" ht="72" x14ac:dyDescent="0.25">
      <c r="A701" s="73">
        <v>9001387636</v>
      </c>
      <c r="B701" s="47" t="s">
        <v>3319</v>
      </c>
      <c r="C701" s="144">
        <v>42583</v>
      </c>
      <c r="D701" s="47" t="s">
        <v>62</v>
      </c>
      <c r="E701" s="48" t="s">
        <v>48</v>
      </c>
      <c r="F701" s="48" t="s">
        <v>48</v>
      </c>
      <c r="G701" s="48" t="s">
        <v>48</v>
      </c>
      <c r="H701" s="48" t="s">
        <v>3175</v>
      </c>
      <c r="I701" s="47" t="s">
        <v>165</v>
      </c>
      <c r="J701" s="47" t="s">
        <v>37</v>
      </c>
      <c r="K701" s="47" t="s">
        <v>3320</v>
      </c>
      <c r="L701" s="47">
        <v>649957</v>
      </c>
      <c r="M701" s="47" t="s">
        <v>57</v>
      </c>
      <c r="N701" s="49">
        <v>119000</v>
      </c>
      <c r="O701" s="49">
        <v>119000</v>
      </c>
      <c r="P701" s="70">
        <v>0.85</v>
      </c>
      <c r="Q701" s="49">
        <v>140000</v>
      </c>
      <c r="R701" s="47" t="s">
        <v>37</v>
      </c>
      <c r="S701" s="47" t="s">
        <v>43</v>
      </c>
      <c r="T701" s="47" t="s">
        <v>43</v>
      </c>
      <c r="U701" s="49" t="s">
        <v>43</v>
      </c>
      <c r="V701" s="47" t="s">
        <v>43</v>
      </c>
      <c r="W701" s="47" t="s">
        <v>43</v>
      </c>
      <c r="X701" s="47" t="s">
        <v>44</v>
      </c>
      <c r="Y701" s="70">
        <v>5.2400000000000002E-2</v>
      </c>
      <c r="Z701" s="47">
        <v>52</v>
      </c>
      <c r="AA701" s="47">
        <v>53</v>
      </c>
      <c r="AB701" s="47">
        <v>12</v>
      </c>
      <c r="AC701" s="47">
        <v>64</v>
      </c>
      <c r="AD701" s="47">
        <v>65</v>
      </c>
      <c r="AE701" s="47" t="s">
        <v>53</v>
      </c>
      <c r="AF701" s="47" t="s">
        <v>53</v>
      </c>
      <c r="AG701" s="47" t="s">
        <v>37</v>
      </c>
      <c r="AH701" s="47" t="s">
        <v>43</v>
      </c>
      <c r="AI701" s="47" t="s">
        <v>40</v>
      </c>
      <c r="AJ701" s="47" t="s">
        <v>40</v>
      </c>
      <c r="AK701" s="47" t="s">
        <v>50</v>
      </c>
      <c r="AL701" s="47" t="s">
        <v>45</v>
      </c>
      <c r="AM701" s="160">
        <v>66255</v>
      </c>
      <c r="AN701" s="47" t="s">
        <v>45</v>
      </c>
      <c r="AO701" s="160">
        <v>14992</v>
      </c>
      <c r="AP701" s="160">
        <v>81247</v>
      </c>
      <c r="AQ701" s="47" t="s">
        <v>37</v>
      </c>
      <c r="AR701" s="47" t="s">
        <v>39</v>
      </c>
      <c r="AS701" s="49">
        <v>31100</v>
      </c>
      <c r="AT701" s="47" t="s">
        <v>41</v>
      </c>
      <c r="AU701" s="47" t="s">
        <v>52</v>
      </c>
      <c r="AV701" s="73">
        <v>3</v>
      </c>
      <c r="AW701" s="47" t="s">
        <v>3321</v>
      </c>
      <c r="AX701" s="47">
        <v>1930</v>
      </c>
      <c r="AY701" s="47" t="s">
        <v>37</v>
      </c>
      <c r="AZ701" s="47" t="s">
        <v>43</v>
      </c>
      <c r="BA701" s="47" t="s">
        <v>3322</v>
      </c>
      <c r="BB701" s="47" t="s">
        <v>39</v>
      </c>
    </row>
    <row r="702" spans="1:54" s="14" customFormat="1" ht="84" x14ac:dyDescent="0.25">
      <c r="A702" s="73">
        <v>9001387792</v>
      </c>
      <c r="B702" s="47" t="s">
        <v>3542</v>
      </c>
      <c r="C702" s="144">
        <v>42583</v>
      </c>
      <c r="D702" s="47" t="s">
        <v>62</v>
      </c>
      <c r="E702" s="48" t="s">
        <v>48</v>
      </c>
      <c r="F702" s="48" t="s">
        <v>48</v>
      </c>
      <c r="G702" s="48" t="s">
        <v>48</v>
      </c>
      <c r="H702" s="48" t="s">
        <v>3543</v>
      </c>
      <c r="I702" s="47" t="s">
        <v>832</v>
      </c>
      <c r="J702" s="47" t="s">
        <v>37</v>
      </c>
      <c r="K702" s="47" t="s">
        <v>3544</v>
      </c>
      <c r="L702" s="47">
        <v>470303</v>
      </c>
      <c r="M702" s="47" t="s">
        <v>38</v>
      </c>
      <c r="N702" s="49">
        <v>146000</v>
      </c>
      <c r="O702" s="49">
        <v>146999</v>
      </c>
      <c r="P702" s="70">
        <v>0.66515380000000002</v>
      </c>
      <c r="Q702" s="49">
        <v>221000</v>
      </c>
      <c r="R702" s="47" t="s">
        <v>39</v>
      </c>
      <c r="S702" s="47" t="s">
        <v>78</v>
      </c>
      <c r="T702" s="47">
        <v>1.2987012</v>
      </c>
      <c r="U702" s="49">
        <v>221000</v>
      </c>
      <c r="V702" s="47" t="s">
        <v>51</v>
      </c>
      <c r="W702" s="47" t="s">
        <v>43</v>
      </c>
      <c r="X702" s="47" t="s">
        <v>77</v>
      </c>
      <c r="Y702" s="70">
        <v>4.24E-2</v>
      </c>
      <c r="Z702" s="47">
        <v>44</v>
      </c>
      <c r="AA702" s="47">
        <v>36</v>
      </c>
      <c r="AB702" s="47">
        <v>25</v>
      </c>
      <c r="AC702" s="47">
        <v>69</v>
      </c>
      <c r="AD702" s="47">
        <v>61</v>
      </c>
      <c r="AE702" s="47" t="s">
        <v>53</v>
      </c>
      <c r="AF702" s="47" t="s">
        <v>53</v>
      </c>
      <c r="AG702" s="47" t="s">
        <v>43</v>
      </c>
      <c r="AH702" s="47" t="s">
        <v>37</v>
      </c>
      <c r="AI702" s="47" t="s">
        <v>40</v>
      </c>
      <c r="AJ702" s="47" t="s">
        <v>40</v>
      </c>
      <c r="AK702" s="47" t="s">
        <v>50</v>
      </c>
      <c r="AL702" s="47" t="s">
        <v>43</v>
      </c>
      <c r="AM702" s="160" t="s">
        <v>43</v>
      </c>
      <c r="AN702" s="47" t="s">
        <v>43</v>
      </c>
      <c r="AO702" s="160">
        <v>0</v>
      </c>
      <c r="AP702" s="160">
        <v>0</v>
      </c>
      <c r="AQ702" s="47" t="s">
        <v>37</v>
      </c>
      <c r="AR702" s="47" t="s">
        <v>37</v>
      </c>
      <c r="AS702" s="49" t="s">
        <v>43</v>
      </c>
      <c r="AT702" s="47" t="s">
        <v>41</v>
      </c>
      <c r="AU702" s="47" t="s">
        <v>42</v>
      </c>
      <c r="AV702" s="73">
        <v>2</v>
      </c>
      <c r="AW702" s="47" t="s">
        <v>3545</v>
      </c>
      <c r="AX702" s="47">
        <v>1990</v>
      </c>
      <c r="AY702" s="47" t="s">
        <v>37</v>
      </c>
      <c r="AZ702" s="47" t="s">
        <v>43</v>
      </c>
      <c r="BA702" s="47" t="s">
        <v>3546</v>
      </c>
      <c r="BB702" s="47" t="s">
        <v>39</v>
      </c>
    </row>
    <row r="703" spans="1:54" s="14" customFormat="1" ht="72" x14ac:dyDescent="0.25">
      <c r="A703" s="73">
        <v>9001387837</v>
      </c>
      <c r="B703" s="47" t="s">
        <v>3502</v>
      </c>
      <c r="C703" s="144">
        <v>42583</v>
      </c>
      <c r="D703" s="47" t="s">
        <v>264</v>
      </c>
      <c r="E703" s="48" t="s">
        <v>48</v>
      </c>
      <c r="F703" s="48" t="s">
        <v>48</v>
      </c>
      <c r="G703" s="48" t="s">
        <v>3503</v>
      </c>
      <c r="H703" s="48" t="s">
        <v>3504</v>
      </c>
      <c r="I703" s="47" t="s">
        <v>700</v>
      </c>
      <c r="J703" s="47" t="s">
        <v>37</v>
      </c>
      <c r="K703" s="47" t="s">
        <v>48</v>
      </c>
      <c r="L703" s="47">
        <v>497119</v>
      </c>
      <c r="M703" s="47" t="s">
        <v>38</v>
      </c>
      <c r="N703" s="49">
        <v>94500</v>
      </c>
      <c r="O703" s="49">
        <v>94500</v>
      </c>
      <c r="P703" s="70">
        <v>0.9</v>
      </c>
      <c r="Q703" s="49">
        <v>105000</v>
      </c>
      <c r="R703" s="47" t="s">
        <v>37</v>
      </c>
      <c r="S703" s="47" t="s">
        <v>43</v>
      </c>
      <c r="T703" s="47" t="s">
        <v>43</v>
      </c>
      <c r="U703" s="49">
        <v>105000</v>
      </c>
      <c r="V703" s="47" t="s">
        <v>51</v>
      </c>
      <c r="W703" s="47" t="s">
        <v>43</v>
      </c>
      <c r="X703" s="47" t="s">
        <v>44</v>
      </c>
      <c r="Y703" s="70">
        <v>5.3900000000000003E-2</v>
      </c>
      <c r="Z703" s="47">
        <v>41</v>
      </c>
      <c r="AA703" s="47" t="s">
        <v>43</v>
      </c>
      <c r="AB703" s="47">
        <v>25</v>
      </c>
      <c r="AC703" s="47">
        <v>66</v>
      </c>
      <c r="AD703" s="47" t="s">
        <v>43</v>
      </c>
      <c r="AE703" s="47" t="s">
        <v>49</v>
      </c>
      <c r="AF703" s="47" t="s">
        <v>43</v>
      </c>
      <c r="AG703" s="47" t="s">
        <v>37</v>
      </c>
      <c r="AH703" s="47" t="s">
        <v>39</v>
      </c>
      <c r="AI703" s="47" t="s">
        <v>55</v>
      </c>
      <c r="AJ703" s="47" t="s">
        <v>43</v>
      </c>
      <c r="AK703" s="47" t="s">
        <v>43</v>
      </c>
      <c r="AL703" s="47" t="s">
        <v>65</v>
      </c>
      <c r="AM703" s="160">
        <v>29074</v>
      </c>
      <c r="AN703" s="47" t="s">
        <v>43</v>
      </c>
      <c r="AO703" s="160">
        <v>0</v>
      </c>
      <c r="AP703" s="160">
        <v>29074</v>
      </c>
      <c r="AQ703" s="47" t="s">
        <v>37</v>
      </c>
      <c r="AR703" s="47" t="s">
        <v>37</v>
      </c>
      <c r="AS703" s="49" t="s">
        <v>43</v>
      </c>
      <c r="AT703" s="47" t="s">
        <v>69</v>
      </c>
      <c r="AU703" s="47" t="s">
        <v>52</v>
      </c>
      <c r="AV703" s="73">
        <v>2</v>
      </c>
      <c r="AW703" s="47" t="s">
        <v>3505</v>
      </c>
      <c r="AX703" s="47">
        <v>1973</v>
      </c>
      <c r="AY703" s="47" t="s">
        <v>37</v>
      </c>
      <c r="AZ703" s="47" t="s">
        <v>43</v>
      </c>
      <c r="BA703" s="47" t="s">
        <v>3506</v>
      </c>
      <c r="BB703" s="47" t="s">
        <v>39</v>
      </c>
    </row>
    <row r="704" spans="1:54" s="14" customFormat="1" ht="72" x14ac:dyDescent="0.25">
      <c r="A704" s="73">
        <v>9001387845</v>
      </c>
      <c r="B704" s="47" t="s">
        <v>3507</v>
      </c>
      <c r="C704" s="144">
        <v>42583</v>
      </c>
      <c r="D704" s="47" t="s">
        <v>264</v>
      </c>
      <c r="E704" s="48" t="s">
        <v>48</v>
      </c>
      <c r="F704" s="48" t="s">
        <v>48</v>
      </c>
      <c r="G704" s="48" t="s">
        <v>3508</v>
      </c>
      <c r="H704" s="48" t="s">
        <v>3509</v>
      </c>
      <c r="I704" s="47" t="s">
        <v>647</v>
      </c>
      <c r="J704" s="47" t="s">
        <v>37</v>
      </c>
      <c r="K704" s="47" t="s">
        <v>3510</v>
      </c>
      <c r="L704" s="47">
        <v>490191</v>
      </c>
      <c r="M704" s="47" t="s">
        <v>38</v>
      </c>
      <c r="N704" s="49">
        <v>140250</v>
      </c>
      <c r="O704" s="49">
        <v>141549</v>
      </c>
      <c r="P704" s="70">
        <v>0.85787270000000004</v>
      </c>
      <c r="Q704" s="49">
        <v>165000</v>
      </c>
      <c r="R704" s="47" t="s">
        <v>37</v>
      </c>
      <c r="S704" s="47" t="s">
        <v>43</v>
      </c>
      <c r="T704" s="47" t="s">
        <v>43</v>
      </c>
      <c r="U704" s="49">
        <v>165000</v>
      </c>
      <c r="V704" s="47" t="s">
        <v>51</v>
      </c>
      <c r="W704" s="47">
        <v>24750</v>
      </c>
      <c r="X704" s="47" t="s">
        <v>44</v>
      </c>
      <c r="Y704" s="70">
        <v>4.8399999999999999E-2</v>
      </c>
      <c r="Z704" s="47">
        <v>35</v>
      </c>
      <c r="AA704" s="47">
        <v>33</v>
      </c>
      <c r="AB704" s="47">
        <v>30</v>
      </c>
      <c r="AC704" s="47">
        <v>65</v>
      </c>
      <c r="AD704" s="47">
        <v>63</v>
      </c>
      <c r="AE704" s="47" t="s">
        <v>49</v>
      </c>
      <c r="AF704" s="47" t="s">
        <v>49</v>
      </c>
      <c r="AG704" s="47" t="s">
        <v>37</v>
      </c>
      <c r="AH704" s="47" t="s">
        <v>37</v>
      </c>
      <c r="AI704" s="47" t="s">
        <v>40</v>
      </c>
      <c r="AJ704" s="47" t="s">
        <v>40</v>
      </c>
      <c r="AK704" s="47" t="s">
        <v>50</v>
      </c>
      <c r="AL704" s="47" t="s">
        <v>65</v>
      </c>
      <c r="AM704" s="160">
        <v>36857</v>
      </c>
      <c r="AN704" s="47" t="s">
        <v>45</v>
      </c>
      <c r="AO704" s="160">
        <v>24840</v>
      </c>
      <c r="AP704" s="160">
        <v>61697</v>
      </c>
      <c r="AQ704" s="47" t="s">
        <v>37</v>
      </c>
      <c r="AR704" s="47" t="s">
        <v>39</v>
      </c>
      <c r="AS704" s="49" t="s">
        <v>43</v>
      </c>
      <c r="AT704" s="47" t="s">
        <v>41</v>
      </c>
      <c r="AU704" s="47" t="s">
        <v>58</v>
      </c>
      <c r="AV704" s="73">
        <v>3</v>
      </c>
      <c r="AW704" s="47" t="s">
        <v>3511</v>
      </c>
      <c r="AX704" s="47">
        <v>1970</v>
      </c>
      <c r="AY704" s="47" t="s">
        <v>37</v>
      </c>
      <c r="AZ704" s="47" t="s">
        <v>43</v>
      </c>
      <c r="BA704" s="47" t="s">
        <v>3512</v>
      </c>
      <c r="BB704" s="47" t="s">
        <v>39</v>
      </c>
    </row>
    <row r="705" spans="1:54" s="14" customFormat="1" ht="288" x14ac:dyDescent="0.25">
      <c r="A705" s="73">
        <v>9001387852</v>
      </c>
      <c r="B705" s="47" t="s">
        <v>3285</v>
      </c>
      <c r="C705" s="144">
        <v>42583</v>
      </c>
      <c r="D705" s="47" t="s">
        <v>264</v>
      </c>
      <c r="E705" s="48" t="s">
        <v>48</v>
      </c>
      <c r="F705" s="48" t="s">
        <v>48</v>
      </c>
      <c r="G705" s="48" t="s">
        <v>3286</v>
      </c>
      <c r="H705" s="48" t="s">
        <v>89</v>
      </c>
      <c r="I705" s="47" t="s">
        <v>647</v>
      </c>
      <c r="J705" s="47" t="s">
        <v>37</v>
      </c>
      <c r="K705" s="47" t="s">
        <v>3287</v>
      </c>
      <c r="L705" s="47">
        <v>429929</v>
      </c>
      <c r="M705" s="47" t="s">
        <v>38</v>
      </c>
      <c r="N705" s="49">
        <v>82025</v>
      </c>
      <c r="O705" s="49">
        <v>82025</v>
      </c>
      <c r="P705" s="70">
        <v>0.85</v>
      </c>
      <c r="Q705" s="49">
        <v>96500</v>
      </c>
      <c r="R705" s="47" t="s">
        <v>37</v>
      </c>
      <c r="S705" s="47" t="s">
        <v>43</v>
      </c>
      <c r="T705" s="47" t="s">
        <v>43</v>
      </c>
      <c r="U705" s="49">
        <v>96500</v>
      </c>
      <c r="V705" s="47" t="s">
        <v>51</v>
      </c>
      <c r="W705" s="47" t="s">
        <v>43</v>
      </c>
      <c r="X705" s="47" t="s">
        <v>44</v>
      </c>
      <c r="Y705" s="70">
        <v>5.2400000000000002E-2</v>
      </c>
      <c r="Z705" s="47">
        <v>40</v>
      </c>
      <c r="AA705" s="47">
        <v>42</v>
      </c>
      <c r="AB705" s="47">
        <v>23</v>
      </c>
      <c r="AC705" s="47">
        <v>63</v>
      </c>
      <c r="AD705" s="47">
        <v>65</v>
      </c>
      <c r="AE705" s="47" t="s">
        <v>54</v>
      </c>
      <c r="AF705" s="47" t="s">
        <v>54</v>
      </c>
      <c r="AG705" s="47" t="s">
        <v>37</v>
      </c>
      <c r="AH705" s="47" t="s">
        <v>39</v>
      </c>
      <c r="AI705" s="47" t="s">
        <v>64</v>
      </c>
      <c r="AJ705" s="47" t="s">
        <v>55</v>
      </c>
      <c r="AK705" s="47" t="s">
        <v>164</v>
      </c>
      <c r="AL705" s="47" t="s">
        <v>45</v>
      </c>
      <c r="AM705" s="160">
        <v>20400</v>
      </c>
      <c r="AN705" s="47" t="s">
        <v>45</v>
      </c>
      <c r="AO705" s="160">
        <v>20808</v>
      </c>
      <c r="AP705" s="160">
        <v>41208</v>
      </c>
      <c r="AQ705" s="47" t="s">
        <v>37</v>
      </c>
      <c r="AR705" s="47" t="s">
        <v>37</v>
      </c>
      <c r="AS705" s="49" t="s">
        <v>43</v>
      </c>
      <c r="AT705" s="47" t="s">
        <v>41</v>
      </c>
      <c r="AU705" s="47" t="s">
        <v>42</v>
      </c>
      <c r="AV705" s="73">
        <v>2</v>
      </c>
      <c r="AW705" s="47" t="s">
        <v>3288</v>
      </c>
      <c r="AX705" s="47">
        <v>1930</v>
      </c>
      <c r="AY705" s="47" t="s">
        <v>37</v>
      </c>
      <c r="AZ705" s="47" t="s">
        <v>43</v>
      </c>
      <c r="BA705" s="47" t="s">
        <v>3289</v>
      </c>
      <c r="BB705" s="47" t="s">
        <v>39</v>
      </c>
    </row>
    <row r="706" spans="1:54" s="14" customFormat="1" ht="409.5" x14ac:dyDescent="0.25">
      <c r="A706" s="73">
        <v>9001387910</v>
      </c>
      <c r="B706" s="47" t="s">
        <v>3547</v>
      </c>
      <c r="C706" s="144">
        <v>42583</v>
      </c>
      <c r="D706" s="47" t="s">
        <v>88</v>
      </c>
      <c r="E706" s="48" t="s">
        <v>3548</v>
      </c>
      <c r="F706" s="48"/>
      <c r="G706" s="48" t="s">
        <v>3549</v>
      </c>
      <c r="H706" s="48" t="s">
        <v>3550</v>
      </c>
      <c r="I706" s="47" t="s">
        <v>798</v>
      </c>
      <c r="J706" s="47" t="s">
        <v>37</v>
      </c>
      <c r="K706" s="47" t="s">
        <v>3551</v>
      </c>
      <c r="L706" s="47">
        <v>602409</v>
      </c>
      <c r="M706" s="47" t="s">
        <v>38</v>
      </c>
      <c r="N706" s="49">
        <v>239500</v>
      </c>
      <c r="O706" s="49">
        <v>239500</v>
      </c>
      <c r="P706" s="70">
        <v>0.88703699999999996</v>
      </c>
      <c r="Q706" s="49">
        <v>270000</v>
      </c>
      <c r="R706" s="47" t="s">
        <v>37</v>
      </c>
      <c r="S706" s="47" t="s">
        <v>43</v>
      </c>
      <c r="T706" s="47" t="s">
        <v>43</v>
      </c>
      <c r="U706" s="49">
        <v>270000</v>
      </c>
      <c r="V706" s="47" t="s">
        <v>51</v>
      </c>
      <c r="W706" s="47" t="s">
        <v>43</v>
      </c>
      <c r="X706" s="47" t="s">
        <v>44</v>
      </c>
      <c r="Y706" s="70">
        <v>4.99E-2</v>
      </c>
      <c r="Z706" s="47">
        <v>35</v>
      </c>
      <c r="AA706" s="47">
        <v>36</v>
      </c>
      <c r="AB706" s="47">
        <v>25</v>
      </c>
      <c r="AC706" s="47">
        <v>60</v>
      </c>
      <c r="AD706" s="47">
        <v>61</v>
      </c>
      <c r="AE706" s="47" t="s">
        <v>49</v>
      </c>
      <c r="AF706" s="47" t="s">
        <v>49</v>
      </c>
      <c r="AG706" s="47" t="s">
        <v>37</v>
      </c>
      <c r="AH706" s="47" t="s">
        <v>39</v>
      </c>
      <c r="AI706" s="47" t="s">
        <v>40</v>
      </c>
      <c r="AJ706" s="47" t="s">
        <v>40</v>
      </c>
      <c r="AK706" s="47" t="s">
        <v>50</v>
      </c>
      <c r="AL706" s="47" t="s">
        <v>65</v>
      </c>
      <c r="AM706" s="160">
        <v>69455</v>
      </c>
      <c r="AN706" s="47" t="s">
        <v>45</v>
      </c>
      <c r="AO706" s="160">
        <v>22611</v>
      </c>
      <c r="AP706" s="160">
        <v>92066</v>
      </c>
      <c r="AQ706" s="47" t="s">
        <v>37</v>
      </c>
      <c r="AR706" s="47" t="s">
        <v>37</v>
      </c>
      <c r="AS706" s="49" t="s">
        <v>43</v>
      </c>
      <c r="AT706" s="47" t="s">
        <v>41</v>
      </c>
      <c r="AU706" s="47" t="s">
        <v>58</v>
      </c>
      <c r="AV706" s="73">
        <v>4</v>
      </c>
      <c r="AW706" s="47" t="s">
        <v>3552</v>
      </c>
      <c r="AX706" s="47">
        <v>1985</v>
      </c>
      <c r="AY706" s="47" t="s">
        <v>37</v>
      </c>
      <c r="AZ706" s="47" t="s">
        <v>43</v>
      </c>
      <c r="BA706" s="47" t="s">
        <v>3553</v>
      </c>
      <c r="BB706" s="47" t="s">
        <v>39</v>
      </c>
    </row>
    <row r="707" spans="1:54" s="14" customFormat="1" ht="108" x14ac:dyDescent="0.25">
      <c r="A707" s="73">
        <v>9001387990</v>
      </c>
      <c r="B707" s="47" t="s">
        <v>3309</v>
      </c>
      <c r="C707" s="144">
        <v>42583</v>
      </c>
      <c r="D707" s="47" t="s">
        <v>73</v>
      </c>
      <c r="E707" s="48" t="s">
        <v>48</v>
      </c>
      <c r="F707" s="48" t="s">
        <v>3310</v>
      </c>
      <c r="G707" s="48" t="s">
        <v>48</v>
      </c>
      <c r="H707" s="48" t="s">
        <v>3311</v>
      </c>
      <c r="I707" s="47" t="s">
        <v>72</v>
      </c>
      <c r="J707" s="47" t="s">
        <v>37</v>
      </c>
      <c r="K707" s="47" t="s">
        <v>3312</v>
      </c>
      <c r="L707" s="47">
        <v>301192</v>
      </c>
      <c r="M707" s="47" t="s">
        <v>57</v>
      </c>
      <c r="N707" s="49">
        <v>170000</v>
      </c>
      <c r="O707" s="49">
        <v>170000</v>
      </c>
      <c r="P707" s="70">
        <v>0.85</v>
      </c>
      <c r="Q707" s="49">
        <v>200000</v>
      </c>
      <c r="R707" s="47" t="s">
        <v>37</v>
      </c>
      <c r="S707" s="47" t="s">
        <v>43</v>
      </c>
      <c r="T707" s="47" t="s">
        <v>43</v>
      </c>
      <c r="U707" s="49" t="s">
        <v>43</v>
      </c>
      <c r="V707" s="47" t="s">
        <v>43</v>
      </c>
      <c r="W707" s="47" t="s">
        <v>43</v>
      </c>
      <c r="X707" s="47" t="s">
        <v>44</v>
      </c>
      <c r="Y707" s="70">
        <v>5.2400000000000002E-2</v>
      </c>
      <c r="Z707" s="47">
        <v>55</v>
      </c>
      <c r="AA707" s="47">
        <v>51</v>
      </c>
      <c r="AB707" s="47">
        <v>14</v>
      </c>
      <c r="AC707" s="47">
        <v>69</v>
      </c>
      <c r="AD707" s="47">
        <v>65</v>
      </c>
      <c r="AE707" s="47" t="s">
        <v>53</v>
      </c>
      <c r="AF707" s="47" t="s">
        <v>53</v>
      </c>
      <c r="AG707" s="47" t="s">
        <v>37</v>
      </c>
      <c r="AH707" s="47" t="s">
        <v>43</v>
      </c>
      <c r="AI707" s="47" t="s">
        <v>40</v>
      </c>
      <c r="AJ707" s="47" t="s">
        <v>40</v>
      </c>
      <c r="AK707" s="47" t="s">
        <v>50</v>
      </c>
      <c r="AL707" s="47" t="s">
        <v>45</v>
      </c>
      <c r="AM707" s="160">
        <v>70885</v>
      </c>
      <c r="AN707" s="47" t="s">
        <v>45</v>
      </c>
      <c r="AO707" s="160">
        <v>16900</v>
      </c>
      <c r="AP707" s="160">
        <v>87785</v>
      </c>
      <c r="AQ707" s="47" t="s">
        <v>37</v>
      </c>
      <c r="AR707" s="47" t="s">
        <v>37</v>
      </c>
      <c r="AS707" s="49">
        <v>54185</v>
      </c>
      <c r="AT707" s="47" t="s">
        <v>41</v>
      </c>
      <c r="AU707" s="47" t="s">
        <v>58</v>
      </c>
      <c r="AV707" s="73">
        <v>4</v>
      </c>
      <c r="AW707" s="47" t="s">
        <v>3313</v>
      </c>
      <c r="AX707" s="47">
        <v>1997</v>
      </c>
      <c r="AY707" s="47" t="s">
        <v>37</v>
      </c>
      <c r="AZ707" s="47" t="s">
        <v>43</v>
      </c>
      <c r="BA707" s="47" t="s">
        <v>3314</v>
      </c>
      <c r="BB707" s="47" t="s">
        <v>39</v>
      </c>
    </row>
    <row r="708" spans="1:54" s="14" customFormat="1" ht="120" x14ac:dyDescent="0.25">
      <c r="A708" s="73">
        <v>9001388053</v>
      </c>
      <c r="B708" s="47" t="s">
        <v>3716</v>
      </c>
      <c r="C708" s="144">
        <v>42583</v>
      </c>
      <c r="D708" s="47" t="s">
        <v>73</v>
      </c>
      <c r="E708" s="48" t="s">
        <v>48</v>
      </c>
      <c r="F708" s="48" t="s">
        <v>3717</v>
      </c>
      <c r="G708" s="48" t="s">
        <v>3718</v>
      </c>
      <c r="H708" s="48" t="s">
        <v>89</v>
      </c>
      <c r="I708" s="47" t="s">
        <v>68</v>
      </c>
      <c r="J708" s="47" t="s">
        <v>37</v>
      </c>
      <c r="K708" s="47" t="s">
        <v>3719</v>
      </c>
      <c r="L708" s="47">
        <v>195199</v>
      </c>
      <c r="M708" s="47" t="s">
        <v>38</v>
      </c>
      <c r="N708" s="49">
        <v>289500</v>
      </c>
      <c r="O708" s="49">
        <v>290499</v>
      </c>
      <c r="P708" s="70">
        <v>0.80248339999999996</v>
      </c>
      <c r="Q708" s="49">
        <v>362000</v>
      </c>
      <c r="R708" s="47" t="s">
        <v>37</v>
      </c>
      <c r="S708" s="47" t="s">
        <v>43</v>
      </c>
      <c r="T708" s="47" t="s">
        <v>43</v>
      </c>
      <c r="U708" s="49">
        <v>362000</v>
      </c>
      <c r="V708" s="47" t="s">
        <v>51</v>
      </c>
      <c r="W708" s="47" t="s">
        <v>43</v>
      </c>
      <c r="X708" s="47" t="s">
        <v>44</v>
      </c>
      <c r="Y708" s="70">
        <v>4.2900000000000001E-2</v>
      </c>
      <c r="Z708" s="47">
        <v>41</v>
      </c>
      <c r="AA708" s="47" t="s">
        <v>43</v>
      </c>
      <c r="AB708" s="47">
        <v>28</v>
      </c>
      <c r="AC708" s="47">
        <v>69</v>
      </c>
      <c r="AD708" s="47" t="s">
        <v>43</v>
      </c>
      <c r="AE708" s="47" t="s">
        <v>54</v>
      </c>
      <c r="AF708" s="47" t="s">
        <v>43</v>
      </c>
      <c r="AG708" s="47" t="s">
        <v>37</v>
      </c>
      <c r="AH708" s="47" t="s">
        <v>37</v>
      </c>
      <c r="AI708" s="47" t="s">
        <v>55</v>
      </c>
      <c r="AJ708" s="47" t="s">
        <v>43</v>
      </c>
      <c r="AK708" s="47" t="s">
        <v>43</v>
      </c>
      <c r="AL708" s="47" t="s">
        <v>65</v>
      </c>
      <c r="AM708" s="160">
        <v>79914</v>
      </c>
      <c r="AN708" s="47" t="s">
        <v>43</v>
      </c>
      <c r="AO708" s="160">
        <v>0</v>
      </c>
      <c r="AP708" s="160">
        <v>79914</v>
      </c>
      <c r="AQ708" s="47" t="s">
        <v>37</v>
      </c>
      <c r="AR708" s="47" t="s">
        <v>37</v>
      </c>
      <c r="AS708" s="49" t="s">
        <v>43</v>
      </c>
      <c r="AT708" s="47" t="s">
        <v>41</v>
      </c>
      <c r="AU708" s="47" t="s">
        <v>58</v>
      </c>
      <c r="AV708" s="73">
        <v>3</v>
      </c>
      <c r="AW708" s="47" t="s">
        <v>3720</v>
      </c>
      <c r="AX708" s="47">
        <v>2016</v>
      </c>
      <c r="AY708" s="47" t="s">
        <v>37</v>
      </c>
      <c r="AZ708" s="47" t="s">
        <v>43</v>
      </c>
      <c r="BA708" s="47" t="s">
        <v>3721</v>
      </c>
      <c r="BB708" s="47" t="s">
        <v>39</v>
      </c>
    </row>
    <row r="709" spans="1:54" s="14" customFormat="1" ht="72" x14ac:dyDescent="0.25">
      <c r="A709" s="73">
        <v>9001388117</v>
      </c>
      <c r="B709" s="47" t="s">
        <v>3315</v>
      </c>
      <c r="C709" s="144">
        <v>42583</v>
      </c>
      <c r="D709" s="47" t="s">
        <v>264</v>
      </c>
      <c r="E709" s="48" t="s">
        <v>48</v>
      </c>
      <c r="F709" s="48" t="s">
        <v>48</v>
      </c>
      <c r="G709" s="48" t="s">
        <v>3316</v>
      </c>
      <c r="H709" s="48" t="s">
        <v>48</v>
      </c>
      <c r="I709" s="47" t="s">
        <v>165</v>
      </c>
      <c r="J709" s="47" t="s">
        <v>37</v>
      </c>
      <c r="K709" s="47" t="s">
        <v>48</v>
      </c>
      <c r="L709" s="47">
        <v>562138</v>
      </c>
      <c r="M709" s="47" t="s">
        <v>38</v>
      </c>
      <c r="N709" s="49">
        <v>161500</v>
      </c>
      <c r="O709" s="49">
        <v>162799</v>
      </c>
      <c r="P709" s="70">
        <v>0.85683679999999995</v>
      </c>
      <c r="Q709" s="49">
        <v>190000</v>
      </c>
      <c r="R709" s="47" t="s">
        <v>37</v>
      </c>
      <c r="S709" s="47" t="s">
        <v>43</v>
      </c>
      <c r="T709" s="47" t="s">
        <v>43</v>
      </c>
      <c r="U709" s="49">
        <v>190000</v>
      </c>
      <c r="V709" s="47" t="s">
        <v>51</v>
      </c>
      <c r="W709" s="47">
        <v>26000</v>
      </c>
      <c r="X709" s="47" t="s">
        <v>44</v>
      </c>
      <c r="Y709" s="70">
        <v>4.8399999999999999E-2</v>
      </c>
      <c r="Z709" s="47">
        <v>36</v>
      </c>
      <c r="AA709" s="47">
        <v>28</v>
      </c>
      <c r="AB709" s="47">
        <v>30</v>
      </c>
      <c r="AC709" s="47">
        <v>66</v>
      </c>
      <c r="AD709" s="47">
        <v>58</v>
      </c>
      <c r="AE709" s="47" t="s">
        <v>49</v>
      </c>
      <c r="AF709" s="47" t="s">
        <v>49</v>
      </c>
      <c r="AG709" s="47" t="s">
        <v>37</v>
      </c>
      <c r="AH709" s="47" t="s">
        <v>39</v>
      </c>
      <c r="AI709" s="47" t="s">
        <v>55</v>
      </c>
      <c r="AJ709" s="47" t="s">
        <v>55</v>
      </c>
      <c r="AK709" s="47" t="s">
        <v>164</v>
      </c>
      <c r="AL709" s="47" t="s">
        <v>45</v>
      </c>
      <c r="AM709" s="160">
        <v>33000</v>
      </c>
      <c r="AN709" s="47" t="s">
        <v>45</v>
      </c>
      <c r="AO709" s="160">
        <v>18685</v>
      </c>
      <c r="AP709" s="160">
        <v>51685</v>
      </c>
      <c r="AQ709" s="47" t="s">
        <v>37</v>
      </c>
      <c r="AR709" s="47" t="s">
        <v>37</v>
      </c>
      <c r="AS709" s="49" t="s">
        <v>43</v>
      </c>
      <c r="AT709" s="47" t="s">
        <v>41</v>
      </c>
      <c r="AU709" s="47" t="s">
        <v>52</v>
      </c>
      <c r="AV709" s="73">
        <v>3</v>
      </c>
      <c r="AW709" s="47" t="s">
        <v>3317</v>
      </c>
      <c r="AX709" s="47">
        <v>1935</v>
      </c>
      <c r="AY709" s="47" t="s">
        <v>37</v>
      </c>
      <c r="AZ709" s="47" t="s">
        <v>43</v>
      </c>
      <c r="BA709" s="47" t="s">
        <v>3318</v>
      </c>
      <c r="BB709" s="47" t="s">
        <v>39</v>
      </c>
    </row>
    <row r="710" spans="1:54" s="14" customFormat="1" ht="60" x14ac:dyDescent="0.25">
      <c r="A710" s="73">
        <v>9001388124</v>
      </c>
      <c r="B710" s="47" t="s">
        <v>3435</v>
      </c>
      <c r="C710" s="144">
        <v>42583</v>
      </c>
      <c r="D710" s="47" t="s">
        <v>264</v>
      </c>
      <c r="E710" s="48" t="s">
        <v>48</v>
      </c>
      <c r="F710" s="48" t="s">
        <v>48</v>
      </c>
      <c r="G710" s="48" t="s">
        <v>3436</v>
      </c>
      <c r="H710" s="48" t="s">
        <v>89</v>
      </c>
      <c r="I710" s="47" t="s">
        <v>68</v>
      </c>
      <c r="J710" s="47" t="s">
        <v>37</v>
      </c>
      <c r="K710" s="47" t="s">
        <v>3437</v>
      </c>
      <c r="L710" s="47">
        <v>300629</v>
      </c>
      <c r="M710" s="47" t="s">
        <v>57</v>
      </c>
      <c r="N710" s="49">
        <v>190000</v>
      </c>
      <c r="O710" s="49">
        <v>190999</v>
      </c>
      <c r="P710" s="70">
        <v>0.61612579999999995</v>
      </c>
      <c r="Q710" s="49">
        <v>310000</v>
      </c>
      <c r="R710" s="47" t="s">
        <v>39</v>
      </c>
      <c r="S710" s="47" t="s">
        <v>79</v>
      </c>
      <c r="T710" s="47">
        <v>1.5992506</v>
      </c>
      <c r="U710" s="49" t="s">
        <v>43</v>
      </c>
      <c r="V710" s="47" t="s">
        <v>43</v>
      </c>
      <c r="W710" s="47" t="s">
        <v>43</v>
      </c>
      <c r="X710" s="47" t="s">
        <v>77</v>
      </c>
      <c r="Y710" s="70">
        <v>4.3900000000000002E-2</v>
      </c>
      <c r="Z710" s="47">
        <v>62</v>
      </c>
      <c r="AA710" s="47">
        <v>64</v>
      </c>
      <c r="AB710" s="47">
        <v>10</v>
      </c>
      <c r="AC710" s="47">
        <v>72</v>
      </c>
      <c r="AD710" s="47">
        <v>74</v>
      </c>
      <c r="AE710" s="47" t="s">
        <v>53</v>
      </c>
      <c r="AF710" s="47" t="s">
        <v>53</v>
      </c>
      <c r="AG710" s="47" t="s">
        <v>43</v>
      </c>
      <c r="AH710" s="47" t="s">
        <v>43</v>
      </c>
      <c r="AI710" s="47" t="s">
        <v>40</v>
      </c>
      <c r="AJ710" s="47" t="s">
        <v>40</v>
      </c>
      <c r="AK710" s="47" t="s">
        <v>50</v>
      </c>
      <c r="AL710" s="47" t="s">
        <v>43</v>
      </c>
      <c r="AM710" s="160" t="s">
        <v>66</v>
      </c>
      <c r="AN710" s="47" t="s">
        <v>43</v>
      </c>
      <c r="AO710" s="160">
        <v>0</v>
      </c>
      <c r="AP710" s="160">
        <v>0</v>
      </c>
      <c r="AQ710" s="47" t="s">
        <v>37</v>
      </c>
      <c r="AR710" s="47" t="s">
        <v>37</v>
      </c>
      <c r="AS710" s="49">
        <v>0</v>
      </c>
      <c r="AT710" s="47" t="s">
        <v>41</v>
      </c>
      <c r="AU710" s="47" t="s">
        <v>58</v>
      </c>
      <c r="AV710" s="73">
        <v>3</v>
      </c>
      <c r="AW710" s="47" t="s">
        <v>3438</v>
      </c>
      <c r="AX710" s="47">
        <v>2008</v>
      </c>
      <c r="AY710" s="47" t="s">
        <v>37</v>
      </c>
      <c r="AZ710" s="47" t="s">
        <v>43</v>
      </c>
      <c r="BA710" s="47" t="s">
        <v>3439</v>
      </c>
      <c r="BB710" s="47" t="s">
        <v>39</v>
      </c>
    </row>
    <row r="711" spans="1:54" s="14" customFormat="1" ht="24" x14ac:dyDescent="0.25">
      <c r="A711" s="73">
        <v>9001388283</v>
      </c>
      <c r="B711" s="47" t="s">
        <v>3624</v>
      </c>
      <c r="C711" s="144">
        <v>42583</v>
      </c>
      <c r="D711" s="47" t="s">
        <v>62</v>
      </c>
      <c r="E711" s="48" t="s">
        <v>48</v>
      </c>
      <c r="F711" s="48" t="s">
        <v>48</v>
      </c>
      <c r="G711" s="48" t="s">
        <v>48</v>
      </c>
      <c r="H711" s="48" t="s">
        <v>48</v>
      </c>
      <c r="I711" s="47" t="s">
        <v>165</v>
      </c>
      <c r="J711" s="47" t="s">
        <v>37</v>
      </c>
      <c r="K711" s="47" t="s">
        <v>48</v>
      </c>
      <c r="L711" s="47">
        <v>225142</v>
      </c>
      <c r="M711" s="47" t="s">
        <v>57</v>
      </c>
      <c r="N711" s="49">
        <v>67500</v>
      </c>
      <c r="O711" s="49">
        <v>68499</v>
      </c>
      <c r="P711" s="70">
        <v>0.7611</v>
      </c>
      <c r="Q711" s="49">
        <v>90000</v>
      </c>
      <c r="R711" s="47" t="s">
        <v>39</v>
      </c>
      <c r="S711" s="47" t="s">
        <v>78</v>
      </c>
      <c r="T711" s="47">
        <v>1.5926102</v>
      </c>
      <c r="U711" s="49" t="s">
        <v>43</v>
      </c>
      <c r="V711" s="47" t="s">
        <v>43</v>
      </c>
      <c r="W711" s="47" t="s">
        <v>43</v>
      </c>
      <c r="X711" s="47" t="s">
        <v>77</v>
      </c>
      <c r="Y711" s="70">
        <v>4.5900000000000003E-2</v>
      </c>
      <c r="Z711" s="47">
        <v>60</v>
      </c>
      <c r="AA711" s="47">
        <v>64</v>
      </c>
      <c r="AB711" s="47">
        <v>10</v>
      </c>
      <c r="AC711" s="47">
        <v>70</v>
      </c>
      <c r="AD711" s="47">
        <v>74</v>
      </c>
      <c r="AE711" s="47" t="s">
        <v>80</v>
      </c>
      <c r="AF711" s="47" t="s">
        <v>80</v>
      </c>
      <c r="AG711" s="47" t="s">
        <v>43</v>
      </c>
      <c r="AH711" s="47" t="s">
        <v>43</v>
      </c>
      <c r="AI711" s="47" t="s">
        <v>40</v>
      </c>
      <c r="AJ711" s="47" t="s">
        <v>40</v>
      </c>
      <c r="AK711" s="47" t="s">
        <v>50</v>
      </c>
      <c r="AL711" s="47" t="s">
        <v>43</v>
      </c>
      <c r="AM711" s="160" t="s">
        <v>43</v>
      </c>
      <c r="AN711" s="47" t="s">
        <v>43</v>
      </c>
      <c r="AO711" s="160">
        <v>0</v>
      </c>
      <c r="AP711" s="160">
        <v>0</v>
      </c>
      <c r="AQ711" s="47" t="s">
        <v>37</v>
      </c>
      <c r="AR711" s="47" t="s">
        <v>37</v>
      </c>
      <c r="AS711" s="49">
        <v>0</v>
      </c>
      <c r="AT711" s="47" t="s">
        <v>75</v>
      </c>
      <c r="AU711" s="47" t="s">
        <v>76</v>
      </c>
      <c r="AV711" s="73">
        <v>2</v>
      </c>
      <c r="AW711" s="47" t="s">
        <v>3625</v>
      </c>
      <c r="AX711" s="47">
        <v>2010</v>
      </c>
      <c r="AY711" s="47" t="s">
        <v>39</v>
      </c>
      <c r="AZ711" s="47">
        <v>192</v>
      </c>
      <c r="BA711" s="47" t="s">
        <v>3626</v>
      </c>
      <c r="BB711" s="47" t="s">
        <v>39</v>
      </c>
    </row>
    <row r="712" spans="1:54" s="14" customFormat="1" ht="120" x14ac:dyDescent="0.25">
      <c r="A712" s="73">
        <v>9001388294</v>
      </c>
      <c r="B712" s="47" t="s">
        <v>3242</v>
      </c>
      <c r="C712" s="144">
        <v>42583</v>
      </c>
      <c r="D712" s="47" t="s">
        <v>264</v>
      </c>
      <c r="E712" s="48" t="s">
        <v>48</v>
      </c>
      <c r="F712" s="48" t="s">
        <v>48</v>
      </c>
      <c r="G712" s="48" t="s">
        <v>3243</v>
      </c>
      <c r="H712" s="48" t="s">
        <v>3244</v>
      </c>
      <c r="I712" s="47" t="s">
        <v>81</v>
      </c>
      <c r="J712" s="47" t="s">
        <v>37</v>
      </c>
      <c r="K712" s="47" t="s">
        <v>3245</v>
      </c>
      <c r="L712" s="47">
        <v>426264</v>
      </c>
      <c r="M712" s="47" t="s">
        <v>38</v>
      </c>
      <c r="N712" s="49">
        <v>346449</v>
      </c>
      <c r="O712" s="49">
        <v>346449</v>
      </c>
      <c r="P712" s="70">
        <v>0.84089559999999997</v>
      </c>
      <c r="Q712" s="49">
        <v>412000</v>
      </c>
      <c r="R712" s="47" t="s">
        <v>37</v>
      </c>
      <c r="S712" s="47" t="s">
        <v>43</v>
      </c>
      <c r="T712" s="47" t="s">
        <v>43</v>
      </c>
      <c r="U712" s="49">
        <v>412000</v>
      </c>
      <c r="V712" s="47" t="s">
        <v>51</v>
      </c>
      <c r="W712" s="47">
        <v>61800</v>
      </c>
      <c r="X712" s="47" t="s">
        <v>44</v>
      </c>
      <c r="Y712" s="70">
        <v>5.2400000000000002E-2</v>
      </c>
      <c r="Z712" s="47">
        <v>30</v>
      </c>
      <c r="AA712" s="47">
        <v>28</v>
      </c>
      <c r="AB712" s="47">
        <v>30</v>
      </c>
      <c r="AC712" s="47">
        <v>60</v>
      </c>
      <c r="AD712" s="47">
        <v>58</v>
      </c>
      <c r="AE712" s="47" t="s">
        <v>49</v>
      </c>
      <c r="AF712" s="47" t="s">
        <v>49</v>
      </c>
      <c r="AG712" s="47" t="s">
        <v>37</v>
      </c>
      <c r="AH712" s="47" t="s">
        <v>37</v>
      </c>
      <c r="AI712" s="47" t="s">
        <v>40</v>
      </c>
      <c r="AJ712" s="47" t="s">
        <v>40</v>
      </c>
      <c r="AK712" s="47" t="s">
        <v>50</v>
      </c>
      <c r="AL712" s="47" t="s">
        <v>65</v>
      </c>
      <c r="AM712" s="160">
        <v>48215</v>
      </c>
      <c r="AN712" s="47" t="s">
        <v>65</v>
      </c>
      <c r="AO712" s="160">
        <v>43050</v>
      </c>
      <c r="AP712" s="160">
        <v>91265</v>
      </c>
      <c r="AQ712" s="47" t="s">
        <v>37</v>
      </c>
      <c r="AR712" s="47" t="s">
        <v>37</v>
      </c>
      <c r="AS712" s="49" t="s">
        <v>43</v>
      </c>
      <c r="AT712" s="47" t="s">
        <v>41</v>
      </c>
      <c r="AU712" s="47" t="s">
        <v>58</v>
      </c>
      <c r="AV712" s="73">
        <v>4</v>
      </c>
      <c r="AW712" s="47" t="s">
        <v>3246</v>
      </c>
      <c r="AX712" s="47">
        <v>1930</v>
      </c>
      <c r="AY712" s="47" t="s">
        <v>37</v>
      </c>
      <c r="AZ712" s="47" t="s">
        <v>43</v>
      </c>
      <c r="BA712" s="47" t="s">
        <v>3247</v>
      </c>
      <c r="BB712" s="47" t="s">
        <v>39</v>
      </c>
    </row>
    <row r="713" spans="1:54" s="14" customFormat="1" ht="288" x14ac:dyDescent="0.25">
      <c r="A713" s="73">
        <v>9001388296</v>
      </c>
      <c r="B713" s="47" t="s">
        <v>3618</v>
      </c>
      <c r="C713" s="144">
        <v>42583</v>
      </c>
      <c r="D713" s="47" t="s">
        <v>264</v>
      </c>
      <c r="E713" s="48" t="s">
        <v>48</v>
      </c>
      <c r="F713" s="48" t="s">
        <v>48</v>
      </c>
      <c r="G713" s="48" t="s">
        <v>3619</v>
      </c>
      <c r="H713" s="48" t="s">
        <v>3620</v>
      </c>
      <c r="I713" s="47" t="s">
        <v>275</v>
      </c>
      <c r="J713" s="47" t="s">
        <v>37</v>
      </c>
      <c r="K713" s="47" t="s">
        <v>3621</v>
      </c>
      <c r="L713" s="47">
        <v>472845</v>
      </c>
      <c r="M713" s="47" t="s">
        <v>38</v>
      </c>
      <c r="N713" s="49">
        <v>214200</v>
      </c>
      <c r="O713" s="49">
        <v>215499</v>
      </c>
      <c r="P713" s="70">
        <v>0.85515470000000005</v>
      </c>
      <c r="Q713" s="49">
        <v>252000</v>
      </c>
      <c r="R713" s="47" t="s">
        <v>37</v>
      </c>
      <c r="S713" s="47" t="s">
        <v>43</v>
      </c>
      <c r="T713" s="47" t="s">
        <v>43</v>
      </c>
      <c r="U713" s="49">
        <v>252000</v>
      </c>
      <c r="V713" s="47" t="s">
        <v>51</v>
      </c>
      <c r="W713" s="47">
        <v>37800</v>
      </c>
      <c r="X713" s="47" t="s">
        <v>44</v>
      </c>
      <c r="Y713" s="70">
        <v>4.8399999999999999E-2</v>
      </c>
      <c r="Z713" s="47">
        <v>38</v>
      </c>
      <c r="AA713" s="47">
        <v>34</v>
      </c>
      <c r="AB713" s="47">
        <v>32</v>
      </c>
      <c r="AC713" s="47">
        <v>70</v>
      </c>
      <c r="AD713" s="47">
        <v>66</v>
      </c>
      <c r="AE713" s="47" t="s">
        <v>49</v>
      </c>
      <c r="AF713" s="47" t="s">
        <v>49</v>
      </c>
      <c r="AG713" s="47" t="s">
        <v>37</v>
      </c>
      <c r="AH713" s="47" t="s">
        <v>39</v>
      </c>
      <c r="AI713" s="47" t="s">
        <v>40</v>
      </c>
      <c r="AJ713" s="47" t="s">
        <v>40</v>
      </c>
      <c r="AK713" s="47" t="s">
        <v>50</v>
      </c>
      <c r="AL713" s="47" t="s">
        <v>65</v>
      </c>
      <c r="AM713" s="160">
        <v>39000</v>
      </c>
      <c r="AN713" s="47" t="s">
        <v>65</v>
      </c>
      <c r="AO713" s="160">
        <v>39000</v>
      </c>
      <c r="AP713" s="160">
        <v>78000</v>
      </c>
      <c r="AQ713" s="47" t="s">
        <v>37</v>
      </c>
      <c r="AR713" s="47" t="s">
        <v>37</v>
      </c>
      <c r="AS713" s="49" t="s">
        <v>43</v>
      </c>
      <c r="AT713" s="47" t="s">
        <v>41</v>
      </c>
      <c r="AU713" s="47" t="s">
        <v>42</v>
      </c>
      <c r="AV713" s="73">
        <v>4</v>
      </c>
      <c r="AW713" s="47" t="s">
        <v>3622</v>
      </c>
      <c r="AX713" s="47">
        <v>1800</v>
      </c>
      <c r="AY713" s="47" t="s">
        <v>37</v>
      </c>
      <c r="AZ713" s="47" t="s">
        <v>43</v>
      </c>
      <c r="BA713" s="47" t="s">
        <v>3623</v>
      </c>
      <c r="BB713" s="47" t="s">
        <v>39</v>
      </c>
    </row>
    <row r="714" spans="1:54" s="14" customFormat="1" ht="180" x14ac:dyDescent="0.25">
      <c r="A714" s="73">
        <v>9001388314</v>
      </c>
      <c r="B714" s="47" t="s">
        <v>3631</v>
      </c>
      <c r="C714" s="144">
        <v>42583</v>
      </c>
      <c r="D714" s="47" t="s">
        <v>264</v>
      </c>
      <c r="E714" s="48" t="s">
        <v>48</v>
      </c>
      <c r="F714" s="48" t="s">
        <v>48</v>
      </c>
      <c r="G714" s="48" t="s">
        <v>3632</v>
      </c>
      <c r="H714" s="48" t="s">
        <v>48</v>
      </c>
      <c r="I714" s="47" t="s">
        <v>81</v>
      </c>
      <c r="J714" s="47" t="s">
        <v>37</v>
      </c>
      <c r="K714" s="47" t="s">
        <v>3633</v>
      </c>
      <c r="L714" s="47">
        <v>177588</v>
      </c>
      <c r="M714" s="47" t="s">
        <v>57</v>
      </c>
      <c r="N714" s="49">
        <v>260000</v>
      </c>
      <c r="O714" s="49">
        <v>260000</v>
      </c>
      <c r="P714" s="70">
        <v>0.8</v>
      </c>
      <c r="Q714" s="49">
        <v>325000</v>
      </c>
      <c r="R714" s="47" t="s">
        <v>37</v>
      </c>
      <c r="S714" s="47" t="s">
        <v>43</v>
      </c>
      <c r="T714" s="47" t="s">
        <v>43</v>
      </c>
      <c r="U714" s="49" t="s">
        <v>43</v>
      </c>
      <c r="V714" s="47" t="s">
        <v>43</v>
      </c>
      <c r="W714" s="47" t="s">
        <v>43</v>
      </c>
      <c r="X714" s="47" t="s">
        <v>44</v>
      </c>
      <c r="Y714" s="70">
        <v>4.6899999999999997E-2</v>
      </c>
      <c r="Z714" s="47">
        <v>44</v>
      </c>
      <c r="AA714" s="47">
        <v>39</v>
      </c>
      <c r="AB714" s="47">
        <v>25</v>
      </c>
      <c r="AC714" s="47">
        <v>69</v>
      </c>
      <c r="AD714" s="47">
        <v>64</v>
      </c>
      <c r="AE714" s="47" t="s">
        <v>53</v>
      </c>
      <c r="AF714" s="47" t="s">
        <v>53</v>
      </c>
      <c r="AG714" s="47" t="s">
        <v>37</v>
      </c>
      <c r="AH714" s="47" t="s">
        <v>43</v>
      </c>
      <c r="AI714" s="47" t="s">
        <v>40</v>
      </c>
      <c r="AJ714" s="47" t="s">
        <v>40</v>
      </c>
      <c r="AK714" s="47" t="s">
        <v>50</v>
      </c>
      <c r="AL714" s="47" t="s">
        <v>45</v>
      </c>
      <c r="AM714" s="160">
        <v>83500</v>
      </c>
      <c r="AN714" s="47" t="s">
        <v>67</v>
      </c>
      <c r="AO714" s="160">
        <v>0</v>
      </c>
      <c r="AP714" s="160">
        <v>83500</v>
      </c>
      <c r="AQ714" s="47" t="s">
        <v>37</v>
      </c>
      <c r="AR714" s="47" t="s">
        <v>37</v>
      </c>
      <c r="AS714" s="49">
        <v>25297</v>
      </c>
      <c r="AT714" s="47" t="s">
        <v>41</v>
      </c>
      <c r="AU714" s="47" t="s">
        <v>52</v>
      </c>
      <c r="AV714" s="73">
        <v>4</v>
      </c>
      <c r="AW714" s="47" t="s">
        <v>3634</v>
      </c>
      <c r="AX714" s="47">
        <v>1903</v>
      </c>
      <c r="AY714" s="47" t="s">
        <v>37</v>
      </c>
      <c r="AZ714" s="47" t="s">
        <v>43</v>
      </c>
      <c r="BA714" s="47" t="s">
        <v>3635</v>
      </c>
      <c r="BB714" s="47" t="s">
        <v>39</v>
      </c>
    </row>
    <row r="715" spans="1:54" s="14" customFormat="1" ht="120" x14ac:dyDescent="0.25">
      <c r="A715" s="73">
        <v>9001388516</v>
      </c>
      <c r="B715" s="47" t="s">
        <v>3397</v>
      </c>
      <c r="C715" s="144">
        <v>42583</v>
      </c>
      <c r="D715" s="47" t="s">
        <v>264</v>
      </c>
      <c r="E715" s="48" t="s">
        <v>48</v>
      </c>
      <c r="F715" s="48" t="s">
        <v>48</v>
      </c>
      <c r="G715" s="48" t="s">
        <v>3398</v>
      </c>
      <c r="H715" s="48" t="s">
        <v>48</v>
      </c>
      <c r="I715" s="47" t="s">
        <v>165</v>
      </c>
      <c r="J715" s="47" t="s">
        <v>37</v>
      </c>
      <c r="K715" s="47" t="s">
        <v>3399</v>
      </c>
      <c r="L715" s="47">
        <v>452529</v>
      </c>
      <c r="M715" s="47" t="s">
        <v>38</v>
      </c>
      <c r="N715" s="49">
        <v>63000</v>
      </c>
      <c r="O715" s="49">
        <v>63000</v>
      </c>
      <c r="P715" s="70">
        <v>0.84</v>
      </c>
      <c r="Q715" s="49">
        <v>75000</v>
      </c>
      <c r="R715" s="47" t="s">
        <v>37</v>
      </c>
      <c r="S715" s="47" t="s">
        <v>43</v>
      </c>
      <c r="T715" s="47" t="s">
        <v>43</v>
      </c>
      <c r="U715" s="49">
        <v>75000</v>
      </c>
      <c r="V715" s="47" t="s">
        <v>51</v>
      </c>
      <c r="W715" s="47">
        <v>12000</v>
      </c>
      <c r="X715" s="47" t="s">
        <v>44</v>
      </c>
      <c r="Y715" s="70">
        <v>5.2400000000000002E-2</v>
      </c>
      <c r="Z715" s="47">
        <v>26</v>
      </c>
      <c r="AA715" s="47">
        <v>24</v>
      </c>
      <c r="AB715" s="47">
        <v>35</v>
      </c>
      <c r="AC715" s="47">
        <v>61</v>
      </c>
      <c r="AD715" s="47">
        <v>59</v>
      </c>
      <c r="AE715" s="47" t="s">
        <v>60</v>
      </c>
      <c r="AF715" s="47" t="s">
        <v>60</v>
      </c>
      <c r="AG715" s="47" t="s">
        <v>37</v>
      </c>
      <c r="AH715" s="47" t="s">
        <v>39</v>
      </c>
      <c r="AI715" s="47" t="s">
        <v>55</v>
      </c>
      <c r="AJ715" s="47" t="s">
        <v>55</v>
      </c>
      <c r="AK715" s="47" t="s">
        <v>164</v>
      </c>
      <c r="AL715" s="47" t="s">
        <v>45</v>
      </c>
      <c r="AM715" s="160">
        <v>13587</v>
      </c>
      <c r="AN715" s="47" t="s">
        <v>45</v>
      </c>
      <c r="AO715" s="160">
        <v>12355.2</v>
      </c>
      <c r="AP715" s="160">
        <v>25942.2</v>
      </c>
      <c r="AQ715" s="47" t="s">
        <v>37</v>
      </c>
      <c r="AR715" s="47" t="s">
        <v>37</v>
      </c>
      <c r="AS715" s="49" t="s">
        <v>43</v>
      </c>
      <c r="AT715" s="47" t="s">
        <v>41</v>
      </c>
      <c r="AU715" s="47" t="s">
        <v>52</v>
      </c>
      <c r="AV715" s="73">
        <v>3</v>
      </c>
      <c r="AW715" s="47" t="s">
        <v>3400</v>
      </c>
      <c r="AX715" s="47">
        <v>1939</v>
      </c>
      <c r="AY715" s="47" t="s">
        <v>37</v>
      </c>
      <c r="AZ715" s="47" t="s">
        <v>43</v>
      </c>
      <c r="BA715" s="47" t="s">
        <v>3401</v>
      </c>
      <c r="BB715" s="47" t="s">
        <v>39</v>
      </c>
    </row>
    <row r="716" spans="1:54" s="14" customFormat="1" ht="36" x14ac:dyDescent="0.25">
      <c r="A716" s="73">
        <v>9001388609</v>
      </c>
      <c r="B716" s="47" t="s">
        <v>3679</v>
      </c>
      <c r="C716" s="144">
        <v>42583</v>
      </c>
      <c r="D716" s="47" t="s">
        <v>62</v>
      </c>
      <c r="E716" s="48" t="s">
        <v>48</v>
      </c>
      <c r="F716" s="48" t="s">
        <v>48</v>
      </c>
      <c r="G716" s="48" t="s">
        <v>48</v>
      </c>
      <c r="H716" s="48" t="s">
        <v>89</v>
      </c>
      <c r="I716" s="47" t="s">
        <v>81</v>
      </c>
      <c r="J716" s="47" t="s">
        <v>37</v>
      </c>
      <c r="K716" s="47" t="s">
        <v>3680</v>
      </c>
      <c r="L716" s="47">
        <v>525950</v>
      </c>
      <c r="M716" s="47" t="s">
        <v>38</v>
      </c>
      <c r="N716" s="49">
        <v>107874</v>
      </c>
      <c r="O716" s="49">
        <v>107874</v>
      </c>
      <c r="P716" s="70">
        <v>0.71916000000000002</v>
      </c>
      <c r="Q716" s="49">
        <v>150000</v>
      </c>
      <c r="R716" s="47" t="s">
        <v>37</v>
      </c>
      <c r="S716" s="47" t="s">
        <v>43</v>
      </c>
      <c r="T716" s="47" t="s">
        <v>43</v>
      </c>
      <c r="U716" s="49">
        <v>150000</v>
      </c>
      <c r="V716" s="47" t="s">
        <v>51</v>
      </c>
      <c r="W716" s="47" t="s">
        <v>43</v>
      </c>
      <c r="X716" s="47" t="s">
        <v>44</v>
      </c>
      <c r="Y716" s="70">
        <v>4.24E-2</v>
      </c>
      <c r="Z716" s="47">
        <v>44</v>
      </c>
      <c r="AA716" s="47">
        <v>38</v>
      </c>
      <c r="AB716" s="47">
        <v>25</v>
      </c>
      <c r="AC716" s="47">
        <v>69</v>
      </c>
      <c r="AD716" s="47">
        <v>63</v>
      </c>
      <c r="AE716" s="47" t="s">
        <v>53</v>
      </c>
      <c r="AF716" s="47" t="s">
        <v>53</v>
      </c>
      <c r="AG716" s="47" t="s">
        <v>37</v>
      </c>
      <c r="AH716" s="47" t="s">
        <v>37</v>
      </c>
      <c r="AI716" s="47" t="s">
        <v>40</v>
      </c>
      <c r="AJ716" s="47" t="s">
        <v>40</v>
      </c>
      <c r="AK716" s="47" t="s">
        <v>50</v>
      </c>
      <c r="AL716" s="47" t="s">
        <v>45</v>
      </c>
      <c r="AM716" s="160">
        <v>33601</v>
      </c>
      <c r="AN716" s="47" t="s">
        <v>45</v>
      </c>
      <c r="AO716" s="160">
        <v>19191</v>
      </c>
      <c r="AP716" s="160">
        <v>52792</v>
      </c>
      <c r="AQ716" s="47" t="s">
        <v>37</v>
      </c>
      <c r="AR716" s="47" t="s">
        <v>39</v>
      </c>
      <c r="AS716" s="49" t="s">
        <v>43</v>
      </c>
      <c r="AT716" s="47" t="s">
        <v>69</v>
      </c>
      <c r="AU716" s="47" t="s">
        <v>58</v>
      </c>
      <c r="AV716" s="73">
        <v>2</v>
      </c>
      <c r="AW716" s="47" t="s">
        <v>3681</v>
      </c>
      <c r="AX716" s="47">
        <v>1970</v>
      </c>
      <c r="AY716" s="47" t="s">
        <v>37</v>
      </c>
      <c r="AZ716" s="47" t="s">
        <v>43</v>
      </c>
      <c r="BA716" s="47" t="s">
        <v>3682</v>
      </c>
      <c r="BB716" s="47" t="s">
        <v>39</v>
      </c>
    </row>
    <row r="717" spans="1:54" s="14" customFormat="1" ht="60" x14ac:dyDescent="0.25">
      <c r="A717" s="73">
        <v>9001388789</v>
      </c>
      <c r="B717" s="47" t="s">
        <v>3333</v>
      </c>
      <c r="C717" s="144">
        <v>42583</v>
      </c>
      <c r="D717" s="47" t="s">
        <v>62</v>
      </c>
      <c r="E717" s="48" t="s">
        <v>48</v>
      </c>
      <c r="F717" s="48" t="s">
        <v>48</v>
      </c>
      <c r="G717" s="48" t="s">
        <v>48</v>
      </c>
      <c r="H717" s="48" t="s">
        <v>3334</v>
      </c>
      <c r="I717" s="47" t="s">
        <v>165</v>
      </c>
      <c r="J717" s="47" t="s">
        <v>37</v>
      </c>
      <c r="K717" s="47" t="s">
        <v>48</v>
      </c>
      <c r="L717" s="47">
        <v>504422</v>
      </c>
      <c r="M717" s="47" t="s">
        <v>57</v>
      </c>
      <c r="N717" s="49">
        <v>120000</v>
      </c>
      <c r="O717" s="49">
        <v>122400</v>
      </c>
      <c r="P717" s="70">
        <v>0.76500000000000001</v>
      </c>
      <c r="Q717" s="49">
        <v>160000</v>
      </c>
      <c r="R717" s="47" t="s">
        <v>39</v>
      </c>
      <c r="S717" s="47" t="s">
        <v>78</v>
      </c>
      <c r="T717" s="47">
        <v>1.2477718</v>
      </c>
      <c r="U717" s="49" t="s">
        <v>43</v>
      </c>
      <c r="V717" s="47" t="s">
        <v>43</v>
      </c>
      <c r="W717" s="47" t="s">
        <v>43</v>
      </c>
      <c r="X717" s="47" t="s">
        <v>77</v>
      </c>
      <c r="Y717" s="70">
        <v>4.0899999999999999E-2</v>
      </c>
      <c r="Z717" s="47">
        <v>33</v>
      </c>
      <c r="AA717" s="47">
        <v>34</v>
      </c>
      <c r="AB717" s="47">
        <v>30</v>
      </c>
      <c r="AC717" s="47">
        <v>63</v>
      </c>
      <c r="AD717" s="47">
        <v>64</v>
      </c>
      <c r="AE717" s="47" t="s">
        <v>53</v>
      </c>
      <c r="AF717" s="47" t="s">
        <v>53</v>
      </c>
      <c r="AG717" s="47" t="s">
        <v>43</v>
      </c>
      <c r="AH717" s="47" t="s">
        <v>43</v>
      </c>
      <c r="AI717" s="47" t="s">
        <v>55</v>
      </c>
      <c r="AJ717" s="47" t="s">
        <v>55</v>
      </c>
      <c r="AK717" s="47" t="s">
        <v>164</v>
      </c>
      <c r="AL717" s="47" t="s">
        <v>43</v>
      </c>
      <c r="AM717" s="160" t="s">
        <v>43</v>
      </c>
      <c r="AN717" s="47" t="s">
        <v>43</v>
      </c>
      <c r="AO717" s="160">
        <v>0</v>
      </c>
      <c r="AP717" s="160">
        <v>0</v>
      </c>
      <c r="AQ717" s="47" t="s">
        <v>37</v>
      </c>
      <c r="AR717" s="47" t="s">
        <v>37</v>
      </c>
      <c r="AS717" s="49">
        <v>25840</v>
      </c>
      <c r="AT717" s="47" t="s">
        <v>41</v>
      </c>
      <c r="AU717" s="47" t="s">
        <v>42</v>
      </c>
      <c r="AV717" s="73">
        <v>3</v>
      </c>
      <c r="AW717" s="47" t="s">
        <v>3335</v>
      </c>
      <c r="AX717" s="47">
        <v>1995</v>
      </c>
      <c r="AY717" s="47" t="s">
        <v>37</v>
      </c>
      <c r="AZ717" s="47" t="s">
        <v>43</v>
      </c>
      <c r="BA717" s="47" t="s">
        <v>3336</v>
      </c>
      <c r="BB717" s="47" t="s">
        <v>39</v>
      </c>
    </row>
    <row r="718" spans="1:54" s="14" customFormat="1" ht="168" x14ac:dyDescent="0.25">
      <c r="A718" s="73">
        <v>9001388913</v>
      </c>
      <c r="B718" s="47" t="s">
        <v>3459</v>
      </c>
      <c r="C718" s="144">
        <v>42583</v>
      </c>
      <c r="D718" s="47" t="s">
        <v>264</v>
      </c>
      <c r="E718" s="48" t="s">
        <v>48</v>
      </c>
      <c r="F718" s="48" t="s">
        <v>48</v>
      </c>
      <c r="G718" s="48" t="s">
        <v>3460</v>
      </c>
      <c r="H718" s="48" t="s">
        <v>3461</v>
      </c>
      <c r="I718" s="47" t="s">
        <v>647</v>
      </c>
      <c r="J718" s="47" t="s">
        <v>37</v>
      </c>
      <c r="K718" s="47" t="s">
        <v>3462</v>
      </c>
      <c r="L718" s="47">
        <v>193639</v>
      </c>
      <c r="M718" s="47" t="s">
        <v>38</v>
      </c>
      <c r="N718" s="49">
        <v>175000</v>
      </c>
      <c r="O718" s="49">
        <v>175000</v>
      </c>
      <c r="P718" s="70">
        <v>0.7</v>
      </c>
      <c r="Q718" s="49">
        <v>250000</v>
      </c>
      <c r="R718" s="47" t="s">
        <v>37</v>
      </c>
      <c r="S718" s="47" t="s">
        <v>43</v>
      </c>
      <c r="T718" s="47" t="s">
        <v>43</v>
      </c>
      <c r="U718" s="49">
        <v>250000</v>
      </c>
      <c r="V718" s="47" t="s">
        <v>51</v>
      </c>
      <c r="W718" s="47" t="s">
        <v>43</v>
      </c>
      <c r="X718" s="47" t="s">
        <v>44</v>
      </c>
      <c r="Y718" s="70">
        <v>3.7900000000000003E-2</v>
      </c>
      <c r="Z718" s="47">
        <v>39</v>
      </c>
      <c r="AA718" s="47" t="s">
        <v>43</v>
      </c>
      <c r="AB718" s="47">
        <v>30</v>
      </c>
      <c r="AC718" s="47">
        <v>69</v>
      </c>
      <c r="AD718" s="47" t="s">
        <v>43</v>
      </c>
      <c r="AE718" s="47" t="s">
        <v>49</v>
      </c>
      <c r="AF718" s="47" t="s">
        <v>43</v>
      </c>
      <c r="AG718" s="47" t="s">
        <v>37</v>
      </c>
      <c r="AH718" s="47" t="s">
        <v>39</v>
      </c>
      <c r="AI718" s="47" t="s">
        <v>55</v>
      </c>
      <c r="AJ718" s="47" t="s">
        <v>43</v>
      </c>
      <c r="AK718" s="47" t="s">
        <v>43</v>
      </c>
      <c r="AL718" s="47" t="s">
        <v>65</v>
      </c>
      <c r="AM718" s="160">
        <v>45142</v>
      </c>
      <c r="AN718" s="47" t="s">
        <v>43</v>
      </c>
      <c r="AO718" s="160">
        <v>0</v>
      </c>
      <c r="AP718" s="160">
        <v>45142</v>
      </c>
      <c r="AQ718" s="47" t="s">
        <v>37</v>
      </c>
      <c r="AR718" s="47" t="s">
        <v>37</v>
      </c>
      <c r="AS718" s="49" t="s">
        <v>43</v>
      </c>
      <c r="AT718" s="47" t="s">
        <v>75</v>
      </c>
      <c r="AU718" s="47" t="s">
        <v>76</v>
      </c>
      <c r="AV718" s="73">
        <v>3</v>
      </c>
      <c r="AW718" s="47" t="s">
        <v>3463</v>
      </c>
      <c r="AX718" s="47">
        <v>1930</v>
      </c>
      <c r="AY718" s="47" t="s">
        <v>39</v>
      </c>
      <c r="AZ718" s="47">
        <v>130</v>
      </c>
      <c r="BA718" s="47" t="s">
        <v>3464</v>
      </c>
      <c r="BB718" s="47" t="s">
        <v>39</v>
      </c>
    </row>
    <row r="719" spans="1:54" s="14" customFormat="1" ht="84" x14ac:dyDescent="0.25">
      <c r="A719" s="73">
        <v>9001389035</v>
      </c>
      <c r="B719" s="47" t="s">
        <v>3290</v>
      </c>
      <c r="C719" s="144">
        <v>42583</v>
      </c>
      <c r="D719" s="47" t="s">
        <v>62</v>
      </c>
      <c r="E719" s="48" t="s">
        <v>48</v>
      </c>
      <c r="F719" s="48" t="s">
        <v>48</v>
      </c>
      <c r="G719" s="48" t="s">
        <v>48</v>
      </c>
      <c r="H719" s="48" t="s">
        <v>3291</v>
      </c>
      <c r="I719" s="47" t="s">
        <v>832</v>
      </c>
      <c r="J719" s="47" t="s">
        <v>37</v>
      </c>
      <c r="K719" s="47" t="s">
        <v>3292</v>
      </c>
      <c r="L719" s="47">
        <v>143002</v>
      </c>
      <c r="M719" s="47" t="s">
        <v>57</v>
      </c>
      <c r="N719" s="49">
        <v>195117</v>
      </c>
      <c r="O719" s="49">
        <v>195117</v>
      </c>
      <c r="P719" s="70">
        <v>0.78046800000000005</v>
      </c>
      <c r="Q719" s="49">
        <v>250000</v>
      </c>
      <c r="R719" s="47" t="s">
        <v>37</v>
      </c>
      <c r="S719" s="47" t="s">
        <v>43</v>
      </c>
      <c r="T719" s="47" t="s">
        <v>43</v>
      </c>
      <c r="U719" s="49" t="s">
        <v>43</v>
      </c>
      <c r="V719" s="47" t="s">
        <v>43</v>
      </c>
      <c r="W719" s="47" t="s">
        <v>43</v>
      </c>
      <c r="X719" s="47" t="s">
        <v>44</v>
      </c>
      <c r="Y719" s="70">
        <v>4.6899999999999997E-2</v>
      </c>
      <c r="Z719" s="47">
        <v>37</v>
      </c>
      <c r="AA719" s="47">
        <v>40</v>
      </c>
      <c r="AB719" s="47">
        <v>24</v>
      </c>
      <c r="AC719" s="47">
        <v>61</v>
      </c>
      <c r="AD719" s="47">
        <v>64</v>
      </c>
      <c r="AE719" s="47" t="s">
        <v>53</v>
      </c>
      <c r="AF719" s="47" t="s">
        <v>53</v>
      </c>
      <c r="AG719" s="47" t="s">
        <v>37</v>
      </c>
      <c r="AH719" s="47" t="s">
        <v>43</v>
      </c>
      <c r="AI719" s="47" t="s">
        <v>40</v>
      </c>
      <c r="AJ719" s="47" t="s">
        <v>40</v>
      </c>
      <c r="AK719" s="47" t="s">
        <v>50</v>
      </c>
      <c r="AL719" s="47" t="s">
        <v>45</v>
      </c>
      <c r="AM719" s="160">
        <v>35349.96</v>
      </c>
      <c r="AN719" s="47" t="s">
        <v>45</v>
      </c>
      <c r="AO719" s="160">
        <v>37870.92</v>
      </c>
      <c r="AP719" s="160">
        <v>73220.88</v>
      </c>
      <c r="AQ719" s="47" t="s">
        <v>37</v>
      </c>
      <c r="AR719" s="47" t="s">
        <v>37</v>
      </c>
      <c r="AS719" s="49">
        <v>0</v>
      </c>
      <c r="AT719" s="47" t="s">
        <v>41</v>
      </c>
      <c r="AU719" s="47" t="s">
        <v>58</v>
      </c>
      <c r="AV719" s="73">
        <v>4</v>
      </c>
      <c r="AW719" s="47" t="s">
        <v>3293</v>
      </c>
      <c r="AX719" s="47">
        <v>2000</v>
      </c>
      <c r="AY719" s="47" t="s">
        <v>39</v>
      </c>
      <c r="AZ719" s="47">
        <v>981</v>
      </c>
      <c r="BA719" s="47" t="s">
        <v>3294</v>
      </c>
      <c r="BB719" s="47" t="s">
        <v>39</v>
      </c>
    </row>
    <row r="720" spans="1:54" s="14" customFormat="1" ht="24" x14ac:dyDescent="0.25">
      <c r="A720" s="73">
        <v>9001389216</v>
      </c>
      <c r="B720" s="47" t="s">
        <v>3470</v>
      </c>
      <c r="C720" s="144">
        <v>42583</v>
      </c>
      <c r="D720" s="47" t="s">
        <v>62</v>
      </c>
      <c r="E720" s="48" t="s">
        <v>48</v>
      </c>
      <c r="F720" s="48" t="s">
        <v>48</v>
      </c>
      <c r="G720" s="48" t="s">
        <v>48</v>
      </c>
      <c r="H720" s="48" t="s">
        <v>48</v>
      </c>
      <c r="I720" s="47" t="s">
        <v>165</v>
      </c>
      <c r="J720" s="47" t="s">
        <v>37</v>
      </c>
      <c r="K720" s="47" t="s">
        <v>48</v>
      </c>
      <c r="L720" s="47">
        <v>225795</v>
      </c>
      <c r="M720" s="47" t="s">
        <v>38</v>
      </c>
      <c r="N720" s="49">
        <v>93500</v>
      </c>
      <c r="O720" s="49">
        <v>93500</v>
      </c>
      <c r="P720" s="70">
        <v>0.85</v>
      </c>
      <c r="Q720" s="49">
        <v>110000</v>
      </c>
      <c r="R720" s="47" t="s">
        <v>37</v>
      </c>
      <c r="S720" s="47" t="s">
        <v>43</v>
      </c>
      <c r="T720" s="47" t="s">
        <v>43</v>
      </c>
      <c r="U720" s="49">
        <v>112000</v>
      </c>
      <c r="V720" s="47" t="s">
        <v>51</v>
      </c>
      <c r="W720" s="47">
        <v>14250</v>
      </c>
      <c r="X720" s="47" t="s">
        <v>44</v>
      </c>
      <c r="Y720" s="70">
        <v>5.2400000000000002E-2</v>
      </c>
      <c r="Z720" s="47">
        <v>32</v>
      </c>
      <c r="AA720" s="47">
        <v>26</v>
      </c>
      <c r="AB720" s="47">
        <v>35</v>
      </c>
      <c r="AC720" s="47">
        <v>67</v>
      </c>
      <c r="AD720" s="47">
        <v>61</v>
      </c>
      <c r="AE720" s="47" t="s">
        <v>49</v>
      </c>
      <c r="AF720" s="47" t="s">
        <v>49</v>
      </c>
      <c r="AG720" s="47" t="s">
        <v>37</v>
      </c>
      <c r="AH720" s="47" t="s">
        <v>39</v>
      </c>
      <c r="AI720" s="47" t="s">
        <v>55</v>
      </c>
      <c r="AJ720" s="47" t="s">
        <v>55</v>
      </c>
      <c r="AK720" s="47" t="s">
        <v>164</v>
      </c>
      <c r="AL720" s="47" t="s">
        <v>45</v>
      </c>
      <c r="AM720" s="160">
        <v>18000</v>
      </c>
      <c r="AN720" s="47" t="s">
        <v>45</v>
      </c>
      <c r="AO720" s="160">
        <v>14040</v>
      </c>
      <c r="AP720" s="160">
        <v>32040</v>
      </c>
      <c r="AQ720" s="47" t="s">
        <v>37</v>
      </c>
      <c r="AR720" s="47" t="s">
        <v>37</v>
      </c>
      <c r="AS720" s="49" t="s">
        <v>43</v>
      </c>
      <c r="AT720" s="47" t="s">
        <v>41</v>
      </c>
      <c r="AU720" s="47" t="s">
        <v>42</v>
      </c>
      <c r="AV720" s="73">
        <v>3</v>
      </c>
      <c r="AW720" s="47" t="s">
        <v>3471</v>
      </c>
      <c r="AX720" s="47">
        <v>1916</v>
      </c>
      <c r="AY720" s="47" t="s">
        <v>37</v>
      </c>
      <c r="AZ720" s="47" t="s">
        <v>43</v>
      </c>
      <c r="BA720" s="47" t="s">
        <v>3472</v>
      </c>
      <c r="BB720" s="47" t="s">
        <v>39</v>
      </c>
    </row>
    <row r="721" spans="1:54" s="14" customFormat="1" ht="36" x14ac:dyDescent="0.25">
      <c r="A721" s="73">
        <v>9001389727</v>
      </c>
      <c r="B721" s="47" t="s">
        <v>3323</v>
      </c>
      <c r="C721" s="144">
        <v>42583</v>
      </c>
      <c r="D721" s="47" t="s">
        <v>264</v>
      </c>
      <c r="E721" s="48" t="s">
        <v>48</v>
      </c>
      <c r="F721" s="48" t="s">
        <v>48</v>
      </c>
      <c r="G721" s="48" t="s">
        <v>3324</v>
      </c>
      <c r="H721" s="48" t="s">
        <v>3325</v>
      </c>
      <c r="I721" s="47" t="s">
        <v>213</v>
      </c>
      <c r="J721" s="47" t="s">
        <v>37</v>
      </c>
      <c r="K721" s="47" t="s">
        <v>3326</v>
      </c>
      <c r="L721" s="47">
        <v>160170</v>
      </c>
      <c r="M721" s="47" t="s">
        <v>57</v>
      </c>
      <c r="N721" s="49">
        <v>55000</v>
      </c>
      <c r="O721" s="49">
        <v>56100</v>
      </c>
      <c r="P721" s="70">
        <v>0.46750000000000003</v>
      </c>
      <c r="Q721" s="49">
        <v>120000</v>
      </c>
      <c r="R721" s="47" t="s">
        <v>39</v>
      </c>
      <c r="S721" s="47" t="s">
        <v>78</v>
      </c>
      <c r="T721" s="47">
        <v>1.2947032000000001</v>
      </c>
      <c r="U721" s="49" t="s">
        <v>43</v>
      </c>
      <c r="V721" s="47" t="s">
        <v>43</v>
      </c>
      <c r="W721" s="47" t="s">
        <v>43</v>
      </c>
      <c r="X721" s="47" t="s">
        <v>44</v>
      </c>
      <c r="Y721" s="70">
        <v>3.8899999999999997E-2</v>
      </c>
      <c r="Z721" s="47">
        <v>48</v>
      </c>
      <c r="AA721" s="47" t="s">
        <v>43</v>
      </c>
      <c r="AB721" s="47">
        <v>24</v>
      </c>
      <c r="AC721" s="47">
        <v>72</v>
      </c>
      <c r="AD721" s="47" t="s">
        <v>43</v>
      </c>
      <c r="AE721" s="47" t="s">
        <v>80</v>
      </c>
      <c r="AF721" s="47" t="s">
        <v>43</v>
      </c>
      <c r="AG721" s="47" t="s">
        <v>43</v>
      </c>
      <c r="AH721" s="47" t="s">
        <v>43</v>
      </c>
      <c r="AI721" s="47" t="s">
        <v>55</v>
      </c>
      <c r="AJ721" s="47" t="s">
        <v>43</v>
      </c>
      <c r="AK721" s="47" t="s">
        <v>43</v>
      </c>
      <c r="AL721" s="47" t="s">
        <v>43</v>
      </c>
      <c r="AM721" s="160" t="s">
        <v>66</v>
      </c>
      <c r="AN721" s="47" t="s">
        <v>43</v>
      </c>
      <c r="AO721" s="160">
        <v>0</v>
      </c>
      <c r="AP721" s="160">
        <v>0</v>
      </c>
      <c r="AQ721" s="47" t="s">
        <v>37</v>
      </c>
      <c r="AR721" s="47" t="s">
        <v>37</v>
      </c>
      <c r="AS721" s="49">
        <v>0</v>
      </c>
      <c r="AT721" s="47" t="s">
        <v>41</v>
      </c>
      <c r="AU721" s="47" t="s">
        <v>58</v>
      </c>
      <c r="AV721" s="73">
        <v>3</v>
      </c>
      <c r="AW721" s="47" t="s">
        <v>3327</v>
      </c>
      <c r="AX721" s="47">
        <v>1990</v>
      </c>
      <c r="AY721" s="47" t="s">
        <v>37</v>
      </c>
      <c r="AZ721" s="47" t="s">
        <v>43</v>
      </c>
      <c r="BA721" s="47" t="s">
        <v>3328</v>
      </c>
      <c r="BB721" s="47" t="s">
        <v>39</v>
      </c>
    </row>
    <row r="722" spans="1:54" s="14" customFormat="1" ht="24" x14ac:dyDescent="0.25">
      <c r="A722" s="73">
        <v>9001389764</v>
      </c>
      <c r="B722" s="47" t="s">
        <v>3422</v>
      </c>
      <c r="C722" s="144">
        <v>42583</v>
      </c>
      <c r="D722" s="47" t="s">
        <v>264</v>
      </c>
      <c r="E722" s="48" t="s">
        <v>48</v>
      </c>
      <c r="F722" s="48" t="s">
        <v>48</v>
      </c>
      <c r="G722" s="48" t="s">
        <v>663</v>
      </c>
      <c r="H722" s="48" t="s">
        <v>48</v>
      </c>
      <c r="I722" s="47" t="s">
        <v>72</v>
      </c>
      <c r="J722" s="47" t="s">
        <v>37</v>
      </c>
      <c r="K722" s="47" t="s">
        <v>3423</v>
      </c>
      <c r="L722" s="47">
        <v>594179</v>
      </c>
      <c r="M722" s="47" t="s">
        <v>38</v>
      </c>
      <c r="N722" s="49">
        <v>136000</v>
      </c>
      <c r="O722" s="49">
        <v>136000</v>
      </c>
      <c r="P722" s="70">
        <v>0.85</v>
      </c>
      <c r="Q722" s="49">
        <v>160000</v>
      </c>
      <c r="R722" s="47" t="s">
        <v>37</v>
      </c>
      <c r="S722" s="47" t="s">
        <v>43</v>
      </c>
      <c r="T722" s="47" t="s">
        <v>43</v>
      </c>
      <c r="U722" s="49">
        <v>160000</v>
      </c>
      <c r="V722" s="47" t="s">
        <v>51</v>
      </c>
      <c r="W722" s="47">
        <v>3000</v>
      </c>
      <c r="X722" s="47" t="s">
        <v>44</v>
      </c>
      <c r="Y722" s="70">
        <v>5.2400000000000002E-2</v>
      </c>
      <c r="Z722" s="47">
        <v>26</v>
      </c>
      <c r="AA722" s="47">
        <v>23</v>
      </c>
      <c r="AB722" s="47">
        <v>34</v>
      </c>
      <c r="AC722" s="47">
        <v>60</v>
      </c>
      <c r="AD722" s="47">
        <v>57</v>
      </c>
      <c r="AE722" s="47" t="s">
        <v>60</v>
      </c>
      <c r="AF722" s="47" t="s">
        <v>60</v>
      </c>
      <c r="AG722" s="47" t="s">
        <v>37</v>
      </c>
      <c r="AH722" s="47" t="s">
        <v>39</v>
      </c>
      <c r="AI722" s="47" t="s">
        <v>55</v>
      </c>
      <c r="AJ722" s="47" t="s">
        <v>55</v>
      </c>
      <c r="AK722" s="47" t="s">
        <v>164</v>
      </c>
      <c r="AL722" s="47" t="s">
        <v>65</v>
      </c>
      <c r="AM722" s="160">
        <v>40000</v>
      </c>
      <c r="AN722" s="47" t="s">
        <v>65</v>
      </c>
      <c r="AO722" s="160">
        <v>0</v>
      </c>
      <c r="AP722" s="160">
        <v>40000</v>
      </c>
      <c r="AQ722" s="47" t="s">
        <v>37</v>
      </c>
      <c r="AR722" s="47" t="s">
        <v>37</v>
      </c>
      <c r="AS722" s="49" t="s">
        <v>43</v>
      </c>
      <c r="AT722" s="47" t="s">
        <v>41</v>
      </c>
      <c r="AU722" s="47" t="s">
        <v>58</v>
      </c>
      <c r="AV722" s="73">
        <v>3</v>
      </c>
      <c r="AW722" s="47" t="s">
        <v>3424</v>
      </c>
      <c r="AX722" s="47">
        <v>1995</v>
      </c>
      <c r="AY722" s="47" t="s">
        <v>37</v>
      </c>
      <c r="AZ722" s="47" t="s">
        <v>43</v>
      </c>
      <c r="BA722" s="47" t="s">
        <v>3425</v>
      </c>
      <c r="BB722" s="47" t="s">
        <v>39</v>
      </c>
    </row>
    <row r="723" spans="1:54" s="14" customFormat="1" ht="72" x14ac:dyDescent="0.25">
      <c r="A723" s="73">
        <v>9001389815</v>
      </c>
      <c r="B723" s="47" t="s">
        <v>3606</v>
      </c>
      <c r="C723" s="144">
        <v>42583</v>
      </c>
      <c r="D723" s="47" t="s">
        <v>264</v>
      </c>
      <c r="E723" s="48" t="s">
        <v>48</v>
      </c>
      <c r="F723" s="48" t="s">
        <v>48</v>
      </c>
      <c r="G723" s="48" t="s">
        <v>3607</v>
      </c>
      <c r="H723" s="48" t="s">
        <v>3608</v>
      </c>
      <c r="I723" s="47" t="s">
        <v>81</v>
      </c>
      <c r="J723" s="47" t="s">
        <v>37</v>
      </c>
      <c r="K723" s="47" t="s">
        <v>3609</v>
      </c>
      <c r="L723" s="47">
        <v>184591</v>
      </c>
      <c r="M723" s="47" t="s">
        <v>57</v>
      </c>
      <c r="N723" s="49">
        <v>133300</v>
      </c>
      <c r="O723" s="49">
        <v>133300</v>
      </c>
      <c r="P723" s="70">
        <v>0.53320000000000001</v>
      </c>
      <c r="Q723" s="49">
        <v>250000</v>
      </c>
      <c r="R723" s="47" t="s">
        <v>37</v>
      </c>
      <c r="S723" s="47" t="s">
        <v>43</v>
      </c>
      <c r="T723" s="47" t="s">
        <v>43</v>
      </c>
      <c r="U723" s="49" t="s">
        <v>43</v>
      </c>
      <c r="V723" s="47" t="s">
        <v>43</v>
      </c>
      <c r="W723" s="47" t="s">
        <v>43</v>
      </c>
      <c r="X723" s="47" t="s">
        <v>44</v>
      </c>
      <c r="Y723" s="70">
        <v>4.24E-2</v>
      </c>
      <c r="Z723" s="47">
        <v>33</v>
      </c>
      <c r="AA723" s="47" t="s">
        <v>43</v>
      </c>
      <c r="AB723" s="47">
        <v>35</v>
      </c>
      <c r="AC723" s="47">
        <v>68</v>
      </c>
      <c r="AD723" s="47" t="s">
        <v>43</v>
      </c>
      <c r="AE723" s="47" t="s">
        <v>53</v>
      </c>
      <c r="AF723" s="47" t="s">
        <v>43</v>
      </c>
      <c r="AG723" s="47" t="s">
        <v>37</v>
      </c>
      <c r="AH723" s="47" t="s">
        <v>43</v>
      </c>
      <c r="AI723" s="47" t="s">
        <v>55</v>
      </c>
      <c r="AJ723" s="47" t="s">
        <v>43</v>
      </c>
      <c r="AK723" s="47" t="s">
        <v>43</v>
      </c>
      <c r="AL723" s="47" t="s">
        <v>45</v>
      </c>
      <c r="AM723" s="160">
        <v>40000</v>
      </c>
      <c r="AN723" s="47" t="s">
        <v>43</v>
      </c>
      <c r="AO723" s="160">
        <v>0</v>
      </c>
      <c r="AP723" s="160">
        <v>40000</v>
      </c>
      <c r="AQ723" s="47" t="s">
        <v>37</v>
      </c>
      <c r="AR723" s="47" t="s">
        <v>37</v>
      </c>
      <c r="AS723" s="49">
        <v>26072</v>
      </c>
      <c r="AT723" s="47" t="s">
        <v>41</v>
      </c>
      <c r="AU723" s="47" t="s">
        <v>42</v>
      </c>
      <c r="AV723" s="73">
        <v>3</v>
      </c>
      <c r="AW723" s="47" t="s">
        <v>3610</v>
      </c>
      <c r="AX723" s="47">
        <v>1750</v>
      </c>
      <c r="AY723" s="47" t="s">
        <v>37</v>
      </c>
      <c r="AZ723" s="47" t="s">
        <v>43</v>
      </c>
      <c r="BA723" s="47" t="s">
        <v>3611</v>
      </c>
      <c r="BB723" s="47" t="s">
        <v>39</v>
      </c>
    </row>
    <row r="724" spans="1:54" s="14" customFormat="1" ht="72" x14ac:dyDescent="0.25">
      <c r="A724" s="73">
        <v>9001389827</v>
      </c>
      <c r="B724" s="47" t="s">
        <v>3706</v>
      </c>
      <c r="C724" s="144">
        <v>42583</v>
      </c>
      <c r="D724" s="47" t="s">
        <v>62</v>
      </c>
      <c r="E724" s="48" t="s">
        <v>48</v>
      </c>
      <c r="F724" s="48" t="s">
        <v>48</v>
      </c>
      <c r="G724" s="48" t="s">
        <v>48</v>
      </c>
      <c r="H724" s="48" t="s">
        <v>3707</v>
      </c>
      <c r="I724" s="47" t="s">
        <v>72</v>
      </c>
      <c r="J724" s="47" t="s">
        <v>37</v>
      </c>
      <c r="K724" s="47" t="s">
        <v>3708</v>
      </c>
      <c r="L724" s="47">
        <v>523897</v>
      </c>
      <c r="M724" s="47" t="s">
        <v>57</v>
      </c>
      <c r="N724" s="49">
        <v>102000</v>
      </c>
      <c r="O724" s="49">
        <v>102000</v>
      </c>
      <c r="P724" s="70">
        <v>0.83606550000000002</v>
      </c>
      <c r="Q724" s="49">
        <v>122000</v>
      </c>
      <c r="R724" s="47" t="s">
        <v>37</v>
      </c>
      <c r="S724" s="47" t="s">
        <v>43</v>
      </c>
      <c r="T724" s="47" t="s">
        <v>43</v>
      </c>
      <c r="U724" s="49" t="s">
        <v>43</v>
      </c>
      <c r="V724" s="47" t="s">
        <v>43</v>
      </c>
      <c r="W724" s="47" t="s">
        <v>43</v>
      </c>
      <c r="X724" s="47" t="s">
        <v>44</v>
      </c>
      <c r="Y724" s="70">
        <v>5.2400000000000002E-2</v>
      </c>
      <c r="Z724" s="47">
        <v>44</v>
      </c>
      <c r="AA724" s="47">
        <v>43</v>
      </c>
      <c r="AB724" s="47">
        <v>14</v>
      </c>
      <c r="AC724" s="47">
        <v>58</v>
      </c>
      <c r="AD724" s="47">
        <v>57</v>
      </c>
      <c r="AE724" s="47" t="s">
        <v>53</v>
      </c>
      <c r="AF724" s="47" t="s">
        <v>53</v>
      </c>
      <c r="AG724" s="47" t="s">
        <v>37</v>
      </c>
      <c r="AH724" s="47" t="s">
        <v>43</v>
      </c>
      <c r="AI724" s="47" t="s">
        <v>40</v>
      </c>
      <c r="AJ724" s="47" t="s">
        <v>40</v>
      </c>
      <c r="AK724" s="47" t="s">
        <v>50</v>
      </c>
      <c r="AL724" s="47" t="s">
        <v>45</v>
      </c>
      <c r="AM724" s="160">
        <v>26771</v>
      </c>
      <c r="AN724" s="47" t="s">
        <v>45</v>
      </c>
      <c r="AO724" s="160">
        <v>13647</v>
      </c>
      <c r="AP724" s="160">
        <v>40418</v>
      </c>
      <c r="AQ724" s="47" t="s">
        <v>37</v>
      </c>
      <c r="AR724" s="47" t="s">
        <v>37</v>
      </c>
      <c r="AS724" s="49">
        <v>5733</v>
      </c>
      <c r="AT724" s="47" t="s">
        <v>41</v>
      </c>
      <c r="AU724" s="47" t="s">
        <v>52</v>
      </c>
      <c r="AV724" s="73">
        <v>3</v>
      </c>
      <c r="AW724" s="47" t="s">
        <v>3709</v>
      </c>
      <c r="AX724" s="47">
        <v>1993</v>
      </c>
      <c r="AY724" s="47" t="s">
        <v>37</v>
      </c>
      <c r="AZ724" s="47" t="s">
        <v>43</v>
      </c>
      <c r="BA724" s="47" t="s">
        <v>3710</v>
      </c>
      <c r="BB724" s="47" t="s">
        <v>39</v>
      </c>
    </row>
    <row r="725" spans="1:54" s="14" customFormat="1" ht="84" x14ac:dyDescent="0.25">
      <c r="A725" s="73">
        <v>9001389831</v>
      </c>
      <c r="B725" s="47" t="s">
        <v>3711</v>
      </c>
      <c r="C725" s="144">
        <v>42583</v>
      </c>
      <c r="D725" s="47" t="s">
        <v>264</v>
      </c>
      <c r="E725" s="48" t="s">
        <v>48</v>
      </c>
      <c r="F725" s="48" t="s">
        <v>48</v>
      </c>
      <c r="G725" s="48" t="s">
        <v>3712</v>
      </c>
      <c r="H725" s="48" t="s">
        <v>89</v>
      </c>
      <c r="I725" s="47" t="s">
        <v>1046</v>
      </c>
      <c r="J725" s="47" t="s">
        <v>37</v>
      </c>
      <c r="K725" s="47" t="s">
        <v>3713</v>
      </c>
      <c r="L725" s="47">
        <v>649957</v>
      </c>
      <c r="M725" s="47" t="s">
        <v>38</v>
      </c>
      <c r="N725" s="49">
        <v>91748</v>
      </c>
      <c r="O725" s="49">
        <v>91748</v>
      </c>
      <c r="P725" s="70">
        <v>0.77099150000000005</v>
      </c>
      <c r="Q725" s="49">
        <v>119000</v>
      </c>
      <c r="R725" s="47" t="s">
        <v>37</v>
      </c>
      <c r="S725" s="47" t="s">
        <v>43</v>
      </c>
      <c r="T725" s="47" t="s">
        <v>43</v>
      </c>
      <c r="U725" s="49">
        <v>119000</v>
      </c>
      <c r="V725" s="47" t="s">
        <v>51</v>
      </c>
      <c r="W725" s="47">
        <v>27000</v>
      </c>
      <c r="X725" s="47" t="s">
        <v>44</v>
      </c>
      <c r="Y725" s="70">
        <v>4.6899999999999997E-2</v>
      </c>
      <c r="Z725" s="47">
        <v>30</v>
      </c>
      <c r="AA725" s="47" t="s">
        <v>43</v>
      </c>
      <c r="AB725" s="47">
        <v>39</v>
      </c>
      <c r="AC725" s="47">
        <v>69</v>
      </c>
      <c r="AD725" s="47" t="s">
        <v>43</v>
      </c>
      <c r="AE725" s="47" t="s">
        <v>60</v>
      </c>
      <c r="AF725" s="47" t="s">
        <v>43</v>
      </c>
      <c r="AG725" s="47" t="s">
        <v>37</v>
      </c>
      <c r="AH725" s="47" t="s">
        <v>39</v>
      </c>
      <c r="AI725" s="47" t="s">
        <v>55</v>
      </c>
      <c r="AJ725" s="47" t="s">
        <v>43</v>
      </c>
      <c r="AK725" s="47" t="s">
        <v>43</v>
      </c>
      <c r="AL725" s="47" t="s">
        <v>45</v>
      </c>
      <c r="AM725" s="160">
        <v>22937</v>
      </c>
      <c r="AN725" s="47" t="s">
        <v>43</v>
      </c>
      <c r="AO725" s="160">
        <v>0</v>
      </c>
      <c r="AP725" s="160">
        <v>22937</v>
      </c>
      <c r="AQ725" s="47" t="s">
        <v>37</v>
      </c>
      <c r="AR725" s="47" t="s">
        <v>37</v>
      </c>
      <c r="AS725" s="49" t="s">
        <v>43</v>
      </c>
      <c r="AT725" s="47" t="s">
        <v>41</v>
      </c>
      <c r="AU725" s="47" t="s">
        <v>42</v>
      </c>
      <c r="AV725" s="73">
        <v>3</v>
      </c>
      <c r="AW725" s="47" t="s">
        <v>3714</v>
      </c>
      <c r="AX725" s="47">
        <v>1955</v>
      </c>
      <c r="AY725" s="47" t="s">
        <v>37</v>
      </c>
      <c r="AZ725" s="47" t="s">
        <v>43</v>
      </c>
      <c r="BA725" s="47" t="s">
        <v>3715</v>
      </c>
      <c r="BB725" s="47" t="s">
        <v>39</v>
      </c>
    </row>
    <row r="726" spans="1:54" s="14" customFormat="1" ht="252" x14ac:dyDescent="0.25">
      <c r="A726" s="73">
        <v>9001389832</v>
      </c>
      <c r="B726" s="47" t="s">
        <v>3342</v>
      </c>
      <c r="C726" s="144">
        <v>42583</v>
      </c>
      <c r="D726" s="47" t="s">
        <v>264</v>
      </c>
      <c r="E726" s="48" t="s">
        <v>48</v>
      </c>
      <c r="F726" s="48" t="s">
        <v>48</v>
      </c>
      <c r="G726" s="48" t="s">
        <v>3343</v>
      </c>
      <c r="H726" s="48" t="s">
        <v>89</v>
      </c>
      <c r="I726" s="47" t="s">
        <v>165</v>
      </c>
      <c r="J726" s="47" t="s">
        <v>37</v>
      </c>
      <c r="K726" s="47" t="s">
        <v>3344</v>
      </c>
      <c r="L726" s="47">
        <v>710141</v>
      </c>
      <c r="M726" s="47" t="s">
        <v>38</v>
      </c>
      <c r="N726" s="49">
        <v>103700</v>
      </c>
      <c r="O726" s="49">
        <v>103700</v>
      </c>
      <c r="P726" s="70">
        <v>0.85</v>
      </c>
      <c r="Q726" s="49">
        <v>122000</v>
      </c>
      <c r="R726" s="47" t="s">
        <v>37</v>
      </c>
      <c r="S726" s="47" t="s">
        <v>43</v>
      </c>
      <c r="T726" s="47" t="s">
        <v>43</v>
      </c>
      <c r="U726" s="49">
        <v>122000</v>
      </c>
      <c r="V726" s="47" t="s">
        <v>51</v>
      </c>
      <c r="W726" s="47" t="s">
        <v>43</v>
      </c>
      <c r="X726" s="47" t="s">
        <v>44</v>
      </c>
      <c r="Y726" s="70">
        <v>5.4899999999999997E-2</v>
      </c>
      <c r="Z726" s="47">
        <v>39</v>
      </c>
      <c r="AA726" s="47">
        <v>33</v>
      </c>
      <c r="AB726" s="47">
        <v>20</v>
      </c>
      <c r="AC726" s="47">
        <v>59</v>
      </c>
      <c r="AD726" s="47">
        <v>53</v>
      </c>
      <c r="AE726" s="47" t="s">
        <v>49</v>
      </c>
      <c r="AF726" s="47" t="s">
        <v>49</v>
      </c>
      <c r="AG726" s="47" t="s">
        <v>37</v>
      </c>
      <c r="AH726" s="47" t="s">
        <v>39</v>
      </c>
      <c r="AI726" s="47" t="s">
        <v>40</v>
      </c>
      <c r="AJ726" s="47" t="s">
        <v>40</v>
      </c>
      <c r="AK726" s="47" t="s">
        <v>50</v>
      </c>
      <c r="AL726" s="47" t="s">
        <v>201</v>
      </c>
      <c r="AM726" s="160">
        <v>22000</v>
      </c>
      <c r="AN726" s="47" t="s">
        <v>45</v>
      </c>
      <c r="AO726" s="160">
        <v>11262</v>
      </c>
      <c r="AP726" s="160">
        <v>33262</v>
      </c>
      <c r="AQ726" s="47" t="s">
        <v>37</v>
      </c>
      <c r="AR726" s="47" t="s">
        <v>37</v>
      </c>
      <c r="AS726" s="49" t="s">
        <v>43</v>
      </c>
      <c r="AT726" s="47" t="s">
        <v>41</v>
      </c>
      <c r="AU726" s="47" t="s">
        <v>42</v>
      </c>
      <c r="AV726" s="73">
        <v>4</v>
      </c>
      <c r="AW726" s="47" t="s">
        <v>3345</v>
      </c>
      <c r="AX726" s="47">
        <v>1975</v>
      </c>
      <c r="AY726" s="47" t="s">
        <v>37</v>
      </c>
      <c r="AZ726" s="47" t="s">
        <v>43</v>
      </c>
      <c r="BA726" s="47" t="s">
        <v>3346</v>
      </c>
      <c r="BB726" s="47" t="s">
        <v>39</v>
      </c>
    </row>
    <row r="727" spans="1:54" s="14" customFormat="1" ht="120" x14ac:dyDescent="0.25">
      <c r="A727" s="73">
        <v>9001390046</v>
      </c>
      <c r="B727" s="47" t="s">
        <v>3524</v>
      </c>
      <c r="C727" s="144">
        <v>42583</v>
      </c>
      <c r="D727" s="47" t="s">
        <v>62</v>
      </c>
      <c r="E727" s="48" t="s">
        <v>48</v>
      </c>
      <c r="F727" s="48" t="s">
        <v>48</v>
      </c>
      <c r="G727" s="48" t="s">
        <v>48</v>
      </c>
      <c r="H727" s="48" t="s">
        <v>3525</v>
      </c>
      <c r="I727" s="47" t="s">
        <v>72</v>
      </c>
      <c r="J727" s="47" t="s">
        <v>37</v>
      </c>
      <c r="K727" s="47" t="s">
        <v>48</v>
      </c>
      <c r="L727" s="47">
        <v>441000</v>
      </c>
      <c r="M727" s="47" t="s">
        <v>38</v>
      </c>
      <c r="N727" s="49">
        <v>233000</v>
      </c>
      <c r="O727" s="49">
        <v>233999</v>
      </c>
      <c r="P727" s="70">
        <v>0.71999690000000005</v>
      </c>
      <c r="Q727" s="49">
        <v>325000</v>
      </c>
      <c r="R727" s="47" t="s">
        <v>37</v>
      </c>
      <c r="S727" s="47" t="s">
        <v>43</v>
      </c>
      <c r="T727" s="47" t="s">
        <v>43</v>
      </c>
      <c r="U727" s="49">
        <v>325000</v>
      </c>
      <c r="V727" s="47" t="s">
        <v>51</v>
      </c>
      <c r="W727" s="47">
        <v>92000</v>
      </c>
      <c r="X727" s="47" t="s">
        <v>44</v>
      </c>
      <c r="Y727" s="70">
        <v>3.7900000000000003E-2</v>
      </c>
      <c r="Z727" s="47">
        <v>38</v>
      </c>
      <c r="AA727" s="47" t="s">
        <v>43</v>
      </c>
      <c r="AB727" s="47">
        <v>30</v>
      </c>
      <c r="AC727" s="47">
        <v>68</v>
      </c>
      <c r="AD727" s="47" t="s">
        <v>43</v>
      </c>
      <c r="AE727" s="47" t="s">
        <v>49</v>
      </c>
      <c r="AF727" s="47" t="s">
        <v>43</v>
      </c>
      <c r="AG727" s="47" t="s">
        <v>37</v>
      </c>
      <c r="AH727" s="47" t="s">
        <v>37</v>
      </c>
      <c r="AI727" s="47" t="s">
        <v>55</v>
      </c>
      <c r="AJ727" s="47" t="s">
        <v>43</v>
      </c>
      <c r="AK727" s="47" t="s">
        <v>43</v>
      </c>
      <c r="AL727" s="47" t="s">
        <v>45</v>
      </c>
      <c r="AM727" s="160">
        <v>55710.62</v>
      </c>
      <c r="AN727" s="47" t="s">
        <v>43</v>
      </c>
      <c r="AO727" s="160">
        <v>0</v>
      </c>
      <c r="AP727" s="160">
        <v>55710.62</v>
      </c>
      <c r="AQ727" s="47" t="s">
        <v>37</v>
      </c>
      <c r="AR727" s="47" t="s">
        <v>37</v>
      </c>
      <c r="AS727" s="49" t="s">
        <v>43</v>
      </c>
      <c r="AT727" s="47" t="s">
        <v>41</v>
      </c>
      <c r="AU727" s="47" t="s">
        <v>52</v>
      </c>
      <c r="AV727" s="73">
        <v>4</v>
      </c>
      <c r="AW727" s="47" t="s">
        <v>3526</v>
      </c>
      <c r="AX727" s="47">
        <v>1935</v>
      </c>
      <c r="AY727" s="47" t="s">
        <v>37</v>
      </c>
      <c r="AZ727" s="47" t="s">
        <v>43</v>
      </c>
      <c r="BA727" s="47" t="s">
        <v>3527</v>
      </c>
      <c r="BB727" s="47" t="s">
        <v>39</v>
      </c>
    </row>
    <row r="728" spans="1:54" s="14" customFormat="1" ht="204" x14ac:dyDescent="0.25">
      <c r="A728" s="73">
        <v>9001390351</v>
      </c>
      <c r="B728" s="47" t="s">
        <v>3519</v>
      </c>
      <c r="C728" s="144">
        <v>42583</v>
      </c>
      <c r="D728" s="47" t="s">
        <v>264</v>
      </c>
      <c r="E728" s="48" t="s">
        <v>48</v>
      </c>
      <c r="F728" s="48" t="s">
        <v>48</v>
      </c>
      <c r="G728" s="48" t="s">
        <v>3520</v>
      </c>
      <c r="H728" s="48" t="s">
        <v>48</v>
      </c>
      <c r="I728" s="47" t="s">
        <v>798</v>
      </c>
      <c r="J728" s="47" t="s">
        <v>37</v>
      </c>
      <c r="K728" s="47" t="s">
        <v>3521</v>
      </c>
      <c r="L728" s="47">
        <v>301684</v>
      </c>
      <c r="M728" s="47" t="s">
        <v>38</v>
      </c>
      <c r="N728" s="49">
        <v>122000</v>
      </c>
      <c r="O728" s="49">
        <v>122000</v>
      </c>
      <c r="P728" s="70">
        <v>0.75076920000000003</v>
      </c>
      <c r="Q728" s="49">
        <v>162500</v>
      </c>
      <c r="R728" s="47" t="s">
        <v>37</v>
      </c>
      <c r="S728" s="47" t="s">
        <v>43</v>
      </c>
      <c r="T728" s="47" t="s">
        <v>43</v>
      </c>
      <c r="U728" s="49">
        <v>162500</v>
      </c>
      <c r="V728" s="47" t="s">
        <v>51</v>
      </c>
      <c r="W728" s="47">
        <v>40000</v>
      </c>
      <c r="X728" s="47" t="s">
        <v>44</v>
      </c>
      <c r="Y728" s="70">
        <v>4.6899999999999997E-2</v>
      </c>
      <c r="Z728" s="47">
        <v>30</v>
      </c>
      <c r="AA728" s="47">
        <v>28</v>
      </c>
      <c r="AB728" s="47">
        <v>38</v>
      </c>
      <c r="AC728" s="47">
        <v>68</v>
      </c>
      <c r="AD728" s="47">
        <v>66</v>
      </c>
      <c r="AE728" s="47" t="s">
        <v>60</v>
      </c>
      <c r="AF728" s="47" t="s">
        <v>60</v>
      </c>
      <c r="AG728" s="47" t="s">
        <v>37</v>
      </c>
      <c r="AH728" s="47" t="s">
        <v>37</v>
      </c>
      <c r="AI728" s="47" t="s">
        <v>55</v>
      </c>
      <c r="AJ728" s="47" t="s">
        <v>55</v>
      </c>
      <c r="AK728" s="47" t="s">
        <v>164</v>
      </c>
      <c r="AL728" s="47" t="s">
        <v>45</v>
      </c>
      <c r="AM728" s="160">
        <v>30513</v>
      </c>
      <c r="AN728" s="47" t="s">
        <v>45</v>
      </c>
      <c r="AO728" s="160">
        <v>12117</v>
      </c>
      <c r="AP728" s="160">
        <v>42630</v>
      </c>
      <c r="AQ728" s="47" t="s">
        <v>37</v>
      </c>
      <c r="AR728" s="47" t="s">
        <v>37</v>
      </c>
      <c r="AS728" s="49" t="s">
        <v>43</v>
      </c>
      <c r="AT728" s="47" t="s">
        <v>41</v>
      </c>
      <c r="AU728" s="47" t="s">
        <v>52</v>
      </c>
      <c r="AV728" s="73">
        <v>3</v>
      </c>
      <c r="AW728" s="47" t="s">
        <v>3522</v>
      </c>
      <c r="AX728" s="47">
        <v>1935</v>
      </c>
      <c r="AY728" s="47" t="s">
        <v>37</v>
      </c>
      <c r="AZ728" s="47" t="s">
        <v>43</v>
      </c>
      <c r="BA728" s="47" t="s">
        <v>3523</v>
      </c>
      <c r="BB728" s="47" t="s">
        <v>39</v>
      </c>
    </row>
    <row r="729" spans="1:54" s="14" customFormat="1" ht="60" x14ac:dyDescent="0.25">
      <c r="A729" s="73">
        <v>9001390382</v>
      </c>
      <c r="B729" s="47" t="s">
        <v>3597</v>
      </c>
      <c r="C729" s="144">
        <v>42583</v>
      </c>
      <c r="D729" s="47" t="s">
        <v>264</v>
      </c>
      <c r="E729" s="48" t="s">
        <v>48</v>
      </c>
      <c r="F729" s="48" t="s">
        <v>48</v>
      </c>
      <c r="G729" s="48" t="s">
        <v>3598</v>
      </c>
      <c r="H729" s="48" t="s">
        <v>89</v>
      </c>
      <c r="I729" s="47" t="s">
        <v>798</v>
      </c>
      <c r="J729" s="47" t="s">
        <v>37</v>
      </c>
      <c r="K729" s="47" t="s">
        <v>48</v>
      </c>
      <c r="L729" s="47">
        <v>300024</v>
      </c>
      <c r="M729" s="47" t="s">
        <v>57</v>
      </c>
      <c r="N729" s="49">
        <v>200000</v>
      </c>
      <c r="O729" s="49">
        <v>200000</v>
      </c>
      <c r="P729" s="70">
        <v>0.60606059999999995</v>
      </c>
      <c r="Q729" s="49">
        <v>330000</v>
      </c>
      <c r="R729" s="47" t="s">
        <v>37</v>
      </c>
      <c r="S729" s="47" t="s">
        <v>43</v>
      </c>
      <c r="T729" s="47" t="s">
        <v>43</v>
      </c>
      <c r="U729" s="49" t="s">
        <v>43</v>
      </c>
      <c r="V729" s="47" t="s">
        <v>43</v>
      </c>
      <c r="W729" s="47" t="s">
        <v>43</v>
      </c>
      <c r="X729" s="47" t="s">
        <v>44</v>
      </c>
      <c r="Y729" s="70">
        <v>4.1399999999999999E-2</v>
      </c>
      <c r="Z729" s="47">
        <v>40</v>
      </c>
      <c r="AA729" s="47">
        <v>39</v>
      </c>
      <c r="AB729" s="47">
        <v>25</v>
      </c>
      <c r="AC729" s="47">
        <v>65</v>
      </c>
      <c r="AD729" s="47">
        <v>64</v>
      </c>
      <c r="AE729" s="47" t="s">
        <v>53</v>
      </c>
      <c r="AF729" s="47" t="s">
        <v>53</v>
      </c>
      <c r="AG729" s="47" t="s">
        <v>37</v>
      </c>
      <c r="AH729" s="47" t="s">
        <v>43</v>
      </c>
      <c r="AI729" s="47" t="s">
        <v>40</v>
      </c>
      <c r="AJ729" s="47" t="s">
        <v>40</v>
      </c>
      <c r="AK729" s="47" t="s">
        <v>50</v>
      </c>
      <c r="AL729" s="47" t="s">
        <v>45</v>
      </c>
      <c r="AM729" s="160">
        <v>65365</v>
      </c>
      <c r="AN729" s="47" t="s">
        <v>45</v>
      </c>
      <c r="AO729" s="160">
        <v>14666</v>
      </c>
      <c r="AP729" s="160">
        <v>80031</v>
      </c>
      <c r="AQ729" s="47" t="s">
        <v>37</v>
      </c>
      <c r="AR729" s="47" t="s">
        <v>39</v>
      </c>
      <c r="AS729" s="49">
        <v>42214</v>
      </c>
      <c r="AT729" s="47" t="s">
        <v>41</v>
      </c>
      <c r="AU729" s="47" t="s">
        <v>52</v>
      </c>
      <c r="AV729" s="73">
        <v>4</v>
      </c>
      <c r="AW729" s="47" t="s">
        <v>3599</v>
      </c>
      <c r="AX729" s="47">
        <v>1977</v>
      </c>
      <c r="AY729" s="47" t="s">
        <v>37</v>
      </c>
      <c r="AZ729" s="47" t="s">
        <v>43</v>
      </c>
      <c r="BA729" s="47" t="s">
        <v>3600</v>
      </c>
      <c r="BB729" s="47" t="s">
        <v>39</v>
      </c>
    </row>
    <row r="730" spans="1:54" s="14" customFormat="1" ht="48" x14ac:dyDescent="0.25">
      <c r="A730" s="73">
        <v>9001390592</v>
      </c>
      <c r="B730" s="47" t="s">
        <v>3722</v>
      </c>
      <c r="C730" s="144">
        <v>42583</v>
      </c>
      <c r="D730" s="47" t="s">
        <v>62</v>
      </c>
      <c r="E730" s="48" t="s">
        <v>48</v>
      </c>
      <c r="F730" s="48" t="s">
        <v>48</v>
      </c>
      <c r="G730" s="48" t="s">
        <v>48</v>
      </c>
      <c r="H730" s="48" t="s">
        <v>3723</v>
      </c>
      <c r="I730" s="47" t="s">
        <v>56</v>
      </c>
      <c r="J730" s="47" t="s">
        <v>37</v>
      </c>
      <c r="K730" s="47" t="s">
        <v>3724</v>
      </c>
      <c r="L730" s="47">
        <v>609835</v>
      </c>
      <c r="M730" s="47" t="s">
        <v>38</v>
      </c>
      <c r="N730" s="49">
        <v>210000</v>
      </c>
      <c r="O730" s="49">
        <v>211299</v>
      </c>
      <c r="P730" s="70">
        <v>0.84519599999999995</v>
      </c>
      <c r="Q730" s="49">
        <v>250000</v>
      </c>
      <c r="R730" s="47" t="s">
        <v>37</v>
      </c>
      <c r="S730" s="47" t="s">
        <v>43</v>
      </c>
      <c r="T730" s="47" t="s">
        <v>43</v>
      </c>
      <c r="U730" s="49">
        <v>250000</v>
      </c>
      <c r="V730" s="47" t="s">
        <v>70</v>
      </c>
      <c r="W730" s="47" t="s">
        <v>43</v>
      </c>
      <c r="X730" s="47" t="s">
        <v>44</v>
      </c>
      <c r="Y730" s="70">
        <v>4.8399999999999999E-2</v>
      </c>
      <c r="Z730" s="47">
        <v>46</v>
      </c>
      <c r="AA730" s="47" t="s">
        <v>43</v>
      </c>
      <c r="AB730" s="47">
        <v>23</v>
      </c>
      <c r="AC730" s="47">
        <v>69</v>
      </c>
      <c r="AD730" s="47" t="s">
        <v>43</v>
      </c>
      <c r="AE730" s="47" t="s">
        <v>49</v>
      </c>
      <c r="AF730" s="47" t="s">
        <v>43</v>
      </c>
      <c r="AG730" s="47" t="s">
        <v>37</v>
      </c>
      <c r="AH730" s="47" t="s">
        <v>37</v>
      </c>
      <c r="AI730" s="47" t="s">
        <v>55</v>
      </c>
      <c r="AJ730" s="47" t="s">
        <v>43</v>
      </c>
      <c r="AK730" s="47" t="s">
        <v>43</v>
      </c>
      <c r="AL730" s="47" t="s">
        <v>65</v>
      </c>
      <c r="AM730" s="160">
        <v>62643</v>
      </c>
      <c r="AN730" s="47" t="s">
        <v>43</v>
      </c>
      <c r="AO730" s="160">
        <v>0</v>
      </c>
      <c r="AP730" s="160">
        <v>62643</v>
      </c>
      <c r="AQ730" s="47" t="s">
        <v>37</v>
      </c>
      <c r="AR730" s="47" t="s">
        <v>37</v>
      </c>
      <c r="AS730" s="49" t="s">
        <v>43</v>
      </c>
      <c r="AT730" s="47" t="s">
        <v>41</v>
      </c>
      <c r="AU730" s="47" t="s">
        <v>58</v>
      </c>
      <c r="AV730" s="73">
        <v>4</v>
      </c>
      <c r="AW730" s="47" t="s">
        <v>3725</v>
      </c>
      <c r="AX730" s="47">
        <v>1998</v>
      </c>
      <c r="AY730" s="47" t="s">
        <v>37</v>
      </c>
      <c r="AZ730" s="47" t="s">
        <v>43</v>
      </c>
      <c r="BA730" s="47" t="s">
        <v>3726</v>
      </c>
      <c r="BB730" s="47" t="s">
        <v>39</v>
      </c>
    </row>
    <row r="731" spans="1:54" s="14" customFormat="1" ht="120" x14ac:dyDescent="0.25">
      <c r="A731" s="73">
        <v>9001391045</v>
      </c>
      <c r="B731" s="47" t="s">
        <v>3417</v>
      </c>
      <c r="C731" s="144">
        <v>42583</v>
      </c>
      <c r="D731" s="47" t="s">
        <v>264</v>
      </c>
      <c r="E731" s="48" t="s">
        <v>48</v>
      </c>
      <c r="F731" s="48" t="s">
        <v>48</v>
      </c>
      <c r="G731" s="48" t="s">
        <v>3418</v>
      </c>
      <c r="H731" s="48" t="s">
        <v>89</v>
      </c>
      <c r="I731" s="47" t="s">
        <v>798</v>
      </c>
      <c r="J731" s="47" t="s">
        <v>37</v>
      </c>
      <c r="K731" s="47" t="s">
        <v>3419</v>
      </c>
      <c r="L731" s="47">
        <v>495292</v>
      </c>
      <c r="M731" s="47" t="s">
        <v>57</v>
      </c>
      <c r="N731" s="49">
        <v>354000</v>
      </c>
      <c r="O731" s="49">
        <v>354000</v>
      </c>
      <c r="P731" s="70">
        <v>0.83294109999999999</v>
      </c>
      <c r="Q731" s="49">
        <v>425000</v>
      </c>
      <c r="R731" s="47" t="s">
        <v>37</v>
      </c>
      <c r="S731" s="47" t="s">
        <v>43</v>
      </c>
      <c r="T731" s="47" t="s">
        <v>43</v>
      </c>
      <c r="U731" s="49" t="s">
        <v>43</v>
      </c>
      <c r="V731" s="47" t="s">
        <v>43</v>
      </c>
      <c r="W731" s="47" t="s">
        <v>43</v>
      </c>
      <c r="X731" s="47" t="s">
        <v>44</v>
      </c>
      <c r="Y731" s="70">
        <v>4.8399999999999999E-2</v>
      </c>
      <c r="Z731" s="47">
        <v>41</v>
      </c>
      <c r="AA731" s="47">
        <v>40</v>
      </c>
      <c r="AB731" s="47">
        <v>29</v>
      </c>
      <c r="AC731" s="47">
        <v>70</v>
      </c>
      <c r="AD731" s="47">
        <v>69</v>
      </c>
      <c r="AE731" s="47" t="s">
        <v>53</v>
      </c>
      <c r="AF731" s="47" t="s">
        <v>53</v>
      </c>
      <c r="AG731" s="47" t="s">
        <v>37</v>
      </c>
      <c r="AH731" s="47" t="s">
        <v>43</v>
      </c>
      <c r="AI731" s="47" t="s">
        <v>40</v>
      </c>
      <c r="AJ731" s="47" t="s">
        <v>40</v>
      </c>
      <c r="AK731" s="47" t="s">
        <v>50</v>
      </c>
      <c r="AL731" s="47" t="s">
        <v>45</v>
      </c>
      <c r="AM731" s="160">
        <v>53714</v>
      </c>
      <c r="AN731" s="47" t="s">
        <v>45</v>
      </c>
      <c r="AO731" s="160">
        <v>58296</v>
      </c>
      <c r="AP731" s="160">
        <v>112010</v>
      </c>
      <c r="AQ731" s="47" t="s">
        <v>37</v>
      </c>
      <c r="AR731" s="47" t="s">
        <v>37</v>
      </c>
      <c r="AS731" s="49">
        <v>101656</v>
      </c>
      <c r="AT731" s="47" t="s">
        <v>41</v>
      </c>
      <c r="AU731" s="47" t="s">
        <v>58</v>
      </c>
      <c r="AV731" s="73">
        <v>4</v>
      </c>
      <c r="AW731" s="47" t="s">
        <v>3420</v>
      </c>
      <c r="AX731" s="47">
        <v>2006</v>
      </c>
      <c r="AY731" s="47" t="s">
        <v>37</v>
      </c>
      <c r="AZ731" s="47" t="s">
        <v>43</v>
      </c>
      <c r="BA731" s="47" t="s">
        <v>3421</v>
      </c>
      <c r="BB731" s="47" t="s">
        <v>39</v>
      </c>
    </row>
    <row r="732" spans="1:54" s="14" customFormat="1" ht="24" x14ac:dyDescent="0.25">
      <c r="A732" s="73">
        <v>9001392373</v>
      </c>
      <c r="B732" s="47" t="s">
        <v>3593</v>
      </c>
      <c r="C732" s="144">
        <v>42583</v>
      </c>
      <c r="D732" s="47" t="s">
        <v>62</v>
      </c>
      <c r="E732" s="48" t="s">
        <v>48</v>
      </c>
      <c r="F732" s="48" t="s">
        <v>48</v>
      </c>
      <c r="G732" s="48" t="s">
        <v>48</v>
      </c>
      <c r="H732" s="48" t="s">
        <v>48</v>
      </c>
      <c r="I732" s="47" t="s">
        <v>329</v>
      </c>
      <c r="J732" s="47" t="s">
        <v>37</v>
      </c>
      <c r="K732" s="47" t="s">
        <v>3594</v>
      </c>
      <c r="L732" s="47">
        <v>407419</v>
      </c>
      <c r="M732" s="47" t="s">
        <v>38</v>
      </c>
      <c r="N732" s="49">
        <v>200000</v>
      </c>
      <c r="O732" s="49">
        <v>200000</v>
      </c>
      <c r="P732" s="70">
        <v>0.8</v>
      </c>
      <c r="Q732" s="49">
        <v>250000</v>
      </c>
      <c r="R732" s="47" t="s">
        <v>37</v>
      </c>
      <c r="S732" s="47" t="s">
        <v>43</v>
      </c>
      <c r="T732" s="47" t="s">
        <v>43</v>
      </c>
      <c r="U732" s="49">
        <v>250000</v>
      </c>
      <c r="V732" s="47" t="s">
        <v>51</v>
      </c>
      <c r="W732" s="47">
        <v>14000</v>
      </c>
      <c r="X732" s="47" t="s">
        <v>44</v>
      </c>
      <c r="Y732" s="70">
        <v>4.6899999999999997E-2</v>
      </c>
      <c r="Z732" s="47">
        <v>27</v>
      </c>
      <c r="AA732" s="47">
        <v>25</v>
      </c>
      <c r="AB732" s="47">
        <v>30</v>
      </c>
      <c r="AC732" s="47">
        <v>57</v>
      </c>
      <c r="AD732" s="47">
        <v>55</v>
      </c>
      <c r="AE732" s="47" t="s">
        <v>60</v>
      </c>
      <c r="AF732" s="47" t="s">
        <v>60</v>
      </c>
      <c r="AG732" s="47" t="s">
        <v>37</v>
      </c>
      <c r="AH732" s="47" t="s">
        <v>39</v>
      </c>
      <c r="AI732" s="47" t="s">
        <v>55</v>
      </c>
      <c r="AJ732" s="47" t="s">
        <v>55</v>
      </c>
      <c r="AK732" s="47" t="s">
        <v>164</v>
      </c>
      <c r="AL732" s="47" t="s">
        <v>45</v>
      </c>
      <c r="AM732" s="160">
        <v>27956</v>
      </c>
      <c r="AN732" s="47" t="s">
        <v>45</v>
      </c>
      <c r="AO732" s="160">
        <v>24500</v>
      </c>
      <c r="AP732" s="160">
        <v>52456</v>
      </c>
      <c r="AQ732" s="47" t="s">
        <v>37</v>
      </c>
      <c r="AR732" s="47" t="s">
        <v>37</v>
      </c>
      <c r="AS732" s="49" t="s">
        <v>43</v>
      </c>
      <c r="AT732" s="47" t="s">
        <v>75</v>
      </c>
      <c r="AU732" s="47" t="s">
        <v>76</v>
      </c>
      <c r="AV732" s="73">
        <v>2</v>
      </c>
      <c r="AW732" s="47" t="s">
        <v>3595</v>
      </c>
      <c r="AX732" s="47">
        <v>1988</v>
      </c>
      <c r="AY732" s="47" t="s">
        <v>39</v>
      </c>
      <c r="AZ732" s="47">
        <v>71</v>
      </c>
      <c r="BA732" s="47" t="s">
        <v>3596</v>
      </c>
      <c r="BB732" s="47" t="s">
        <v>39</v>
      </c>
    </row>
    <row r="733" spans="1:54" ht="67.5" x14ac:dyDescent="0.25">
      <c r="A733" s="210">
        <v>1001381918</v>
      </c>
      <c r="B733" s="210" t="s">
        <v>3882</v>
      </c>
      <c r="C733" s="144">
        <v>42614</v>
      </c>
      <c r="D733" s="210" t="s">
        <v>264</v>
      </c>
      <c r="E733" s="210" t="s">
        <v>48</v>
      </c>
      <c r="F733" s="210" t="s">
        <v>48</v>
      </c>
      <c r="G733" s="210" t="s">
        <v>1096</v>
      </c>
      <c r="H733" s="210" t="s">
        <v>4117</v>
      </c>
      <c r="I733" s="210" t="s">
        <v>165</v>
      </c>
      <c r="J733" s="210" t="s">
        <v>37</v>
      </c>
      <c r="K733" s="210" t="s">
        <v>4118</v>
      </c>
      <c r="L733" s="47" t="s">
        <v>4119</v>
      </c>
      <c r="M733" s="47" t="s">
        <v>38</v>
      </c>
      <c r="N733" s="49">
        <v>170000</v>
      </c>
      <c r="O733" s="49">
        <v>170000</v>
      </c>
      <c r="P733" s="70">
        <v>0.82947059999999995</v>
      </c>
      <c r="Q733" s="49">
        <v>204950</v>
      </c>
      <c r="R733" s="47" t="s">
        <v>37</v>
      </c>
      <c r="S733" s="47" t="s">
        <v>43</v>
      </c>
      <c r="T733" s="47" t="s">
        <v>43</v>
      </c>
      <c r="U733" s="49">
        <v>204950</v>
      </c>
      <c r="V733" s="47" t="s">
        <v>51</v>
      </c>
      <c r="W733" s="49">
        <v>30000</v>
      </c>
      <c r="X733" s="47" t="s">
        <v>44</v>
      </c>
      <c r="Y733" s="67">
        <v>5.1400000000000001E-2</v>
      </c>
      <c r="Z733" s="47">
        <v>35</v>
      </c>
      <c r="AA733" s="47">
        <v>31</v>
      </c>
      <c r="AB733" s="47">
        <v>30</v>
      </c>
      <c r="AC733" s="47">
        <v>65</v>
      </c>
      <c r="AD733" s="47">
        <v>61</v>
      </c>
      <c r="AE733" s="47" t="s">
        <v>60</v>
      </c>
      <c r="AF733" s="47" t="s">
        <v>60</v>
      </c>
      <c r="AG733" s="47" t="s">
        <v>37</v>
      </c>
      <c r="AH733" s="47" t="s">
        <v>39</v>
      </c>
      <c r="AI733" s="47" t="s">
        <v>40</v>
      </c>
      <c r="AJ733" s="47" t="s">
        <v>40</v>
      </c>
      <c r="AK733" s="47" t="s">
        <v>50</v>
      </c>
      <c r="AL733" s="47" t="s">
        <v>201</v>
      </c>
      <c r="AM733" s="49">
        <v>50209</v>
      </c>
      <c r="AN733" s="47" t="s">
        <v>67</v>
      </c>
      <c r="AO733" s="49" t="s">
        <v>66</v>
      </c>
      <c r="AP733" s="49">
        <v>50209</v>
      </c>
      <c r="AQ733" s="47" t="s">
        <v>37</v>
      </c>
      <c r="AR733" s="47" t="s">
        <v>37</v>
      </c>
      <c r="AS733" s="47" t="s">
        <v>43</v>
      </c>
      <c r="AT733" s="47" t="s">
        <v>41</v>
      </c>
      <c r="AU733" s="47" t="s">
        <v>52</v>
      </c>
      <c r="AV733" s="73">
        <v>4</v>
      </c>
      <c r="AW733" s="47" t="s">
        <v>3965</v>
      </c>
      <c r="AX733" s="47">
        <v>1880</v>
      </c>
      <c r="AY733" s="47" t="s">
        <v>37</v>
      </c>
      <c r="AZ733" s="47" t="s">
        <v>43</v>
      </c>
      <c r="BA733" s="47" t="s">
        <v>4051</v>
      </c>
      <c r="BB733" s="47" t="s">
        <v>39</v>
      </c>
    </row>
    <row r="734" spans="1:54" ht="135" x14ac:dyDescent="0.25">
      <c r="A734" s="210">
        <v>1001384093</v>
      </c>
      <c r="B734" s="210" t="s">
        <v>3869</v>
      </c>
      <c r="C734" s="144">
        <v>42614</v>
      </c>
      <c r="D734" s="210" t="s">
        <v>88</v>
      </c>
      <c r="E734" s="210" t="s">
        <v>4120</v>
      </c>
      <c r="F734" s="210" t="s">
        <v>4121</v>
      </c>
      <c r="G734" s="210" t="s">
        <v>4122</v>
      </c>
      <c r="H734" s="210" t="s">
        <v>48</v>
      </c>
      <c r="I734" s="210" t="s">
        <v>647</v>
      </c>
      <c r="J734" s="210" t="s">
        <v>37</v>
      </c>
      <c r="K734" s="210" t="s">
        <v>4123</v>
      </c>
      <c r="L734" s="47" t="s">
        <v>4124</v>
      </c>
      <c r="M734" s="47" t="s">
        <v>38</v>
      </c>
      <c r="N734" s="69">
        <v>113000</v>
      </c>
      <c r="O734" s="69">
        <v>113999</v>
      </c>
      <c r="P734" s="67">
        <v>0.54544970000000004</v>
      </c>
      <c r="Q734" s="69">
        <v>211500</v>
      </c>
      <c r="R734" s="47" t="s">
        <v>37</v>
      </c>
      <c r="S734" s="47" t="s">
        <v>43</v>
      </c>
      <c r="T734" s="47" t="s">
        <v>43</v>
      </c>
      <c r="U734" s="49">
        <v>209000</v>
      </c>
      <c r="V734" s="47" t="s">
        <v>51</v>
      </c>
      <c r="W734" s="49" t="s">
        <v>43</v>
      </c>
      <c r="X734" s="47" t="s">
        <v>44</v>
      </c>
      <c r="Y734" s="67">
        <v>3.5900000000000001E-2</v>
      </c>
      <c r="Z734" s="47">
        <v>30</v>
      </c>
      <c r="AA734" s="47" t="s">
        <v>43</v>
      </c>
      <c r="AB734" s="47">
        <v>35</v>
      </c>
      <c r="AC734" s="47">
        <v>65</v>
      </c>
      <c r="AD734" s="47" t="s">
        <v>43</v>
      </c>
      <c r="AE734" s="47" t="s">
        <v>60</v>
      </c>
      <c r="AF734" s="47" t="s">
        <v>43</v>
      </c>
      <c r="AG734" s="47" t="s">
        <v>37</v>
      </c>
      <c r="AH734" s="47" t="s">
        <v>37</v>
      </c>
      <c r="AI734" s="47" t="s">
        <v>55</v>
      </c>
      <c r="AJ734" s="47" t="s">
        <v>43</v>
      </c>
      <c r="AK734" s="47" t="s">
        <v>43</v>
      </c>
      <c r="AL734" s="47" t="s">
        <v>65</v>
      </c>
      <c r="AM734" s="49">
        <v>61327</v>
      </c>
      <c r="AN734" s="66" t="s">
        <v>43</v>
      </c>
      <c r="AO734" s="49" t="s">
        <v>66</v>
      </c>
      <c r="AP734" s="69">
        <v>61327</v>
      </c>
      <c r="AQ734" s="66" t="s">
        <v>37</v>
      </c>
      <c r="AR734" s="47" t="s">
        <v>37</v>
      </c>
      <c r="AS734" s="47" t="s">
        <v>43</v>
      </c>
      <c r="AT734" s="47" t="s">
        <v>75</v>
      </c>
      <c r="AU734" s="47" t="s">
        <v>76</v>
      </c>
      <c r="AV734" s="74">
        <v>1</v>
      </c>
      <c r="AW734" s="47" t="s">
        <v>4023</v>
      </c>
      <c r="AX734" s="47">
        <v>1965</v>
      </c>
      <c r="AY734" s="47" t="s">
        <v>39</v>
      </c>
      <c r="AZ734" s="47">
        <v>97</v>
      </c>
      <c r="BA734" s="47" t="s">
        <v>4104</v>
      </c>
      <c r="BB734" s="47" t="s">
        <v>39</v>
      </c>
    </row>
    <row r="735" spans="1:54" ht="33.75" x14ac:dyDescent="0.25">
      <c r="A735" s="210">
        <v>1001386349</v>
      </c>
      <c r="B735" s="210" t="s">
        <v>3946</v>
      </c>
      <c r="C735" s="144">
        <v>42614</v>
      </c>
      <c r="D735" s="210" t="s">
        <v>264</v>
      </c>
      <c r="E735" s="210" t="s">
        <v>48</v>
      </c>
      <c r="F735" s="210" t="s">
        <v>48</v>
      </c>
      <c r="G735" s="210" t="s">
        <v>4125</v>
      </c>
      <c r="H735" s="210" t="s">
        <v>4126</v>
      </c>
      <c r="I735" s="210" t="s">
        <v>72</v>
      </c>
      <c r="J735" s="210" t="s">
        <v>37</v>
      </c>
      <c r="K735" s="210" t="s">
        <v>4127</v>
      </c>
      <c r="L735" s="47" t="s">
        <v>4128</v>
      </c>
      <c r="M735" s="47" t="s">
        <v>57</v>
      </c>
      <c r="N735" s="69">
        <v>210000</v>
      </c>
      <c r="O735" s="69">
        <v>210999</v>
      </c>
      <c r="P735" s="67">
        <v>0.64922760000000002</v>
      </c>
      <c r="Q735" s="69">
        <v>325000</v>
      </c>
      <c r="R735" s="47" t="s">
        <v>37</v>
      </c>
      <c r="S735" s="47" t="s">
        <v>43</v>
      </c>
      <c r="T735" s="47" t="s">
        <v>43</v>
      </c>
      <c r="U735" s="69" t="s">
        <v>43</v>
      </c>
      <c r="V735" s="47" t="s">
        <v>43</v>
      </c>
      <c r="W735" s="49" t="s">
        <v>43</v>
      </c>
      <c r="X735" s="47" t="s">
        <v>44</v>
      </c>
      <c r="Y735" s="67">
        <v>3.6900000000000002E-2</v>
      </c>
      <c r="Z735" s="47">
        <v>40</v>
      </c>
      <c r="AA735" s="47">
        <v>43</v>
      </c>
      <c r="AB735" s="47">
        <v>21</v>
      </c>
      <c r="AC735" s="47">
        <v>61</v>
      </c>
      <c r="AD735" s="47">
        <v>64</v>
      </c>
      <c r="AE735" s="47" t="s">
        <v>54</v>
      </c>
      <c r="AF735" s="47" t="s">
        <v>53</v>
      </c>
      <c r="AG735" s="47" t="s">
        <v>37</v>
      </c>
      <c r="AH735" s="47" t="s">
        <v>43</v>
      </c>
      <c r="AI735" s="47" t="s">
        <v>55</v>
      </c>
      <c r="AJ735" s="47" t="s">
        <v>55</v>
      </c>
      <c r="AK735" s="47" t="s">
        <v>164</v>
      </c>
      <c r="AL735" s="47" t="s">
        <v>45</v>
      </c>
      <c r="AM735" s="49">
        <v>42589.760000000002</v>
      </c>
      <c r="AN735" s="66" t="s">
        <v>45</v>
      </c>
      <c r="AO735" s="49">
        <v>36408</v>
      </c>
      <c r="AP735" s="49">
        <v>78997.759999999995</v>
      </c>
      <c r="AQ735" s="66" t="s">
        <v>37</v>
      </c>
      <c r="AR735" s="47" t="s">
        <v>37</v>
      </c>
      <c r="AS735" s="47">
        <v>10360</v>
      </c>
      <c r="AT735" s="47" t="s">
        <v>41</v>
      </c>
      <c r="AU735" s="47" t="s">
        <v>58</v>
      </c>
      <c r="AV735" s="73">
        <v>5</v>
      </c>
      <c r="AW735" s="47" t="s">
        <v>3972</v>
      </c>
      <c r="AX735" s="47">
        <v>1976</v>
      </c>
      <c r="AY735" s="47" t="s">
        <v>37</v>
      </c>
      <c r="AZ735" s="47" t="s">
        <v>43</v>
      </c>
      <c r="BA735" s="47" t="s">
        <v>4058</v>
      </c>
      <c r="BB735" s="47" t="s">
        <v>39</v>
      </c>
    </row>
    <row r="736" spans="1:54" ht="56.25" x14ac:dyDescent="0.25">
      <c r="A736" s="210">
        <v>1001389811</v>
      </c>
      <c r="B736" s="210" t="s">
        <v>3908</v>
      </c>
      <c r="C736" s="144">
        <v>42614</v>
      </c>
      <c r="D736" s="210" t="s">
        <v>62</v>
      </c>
      <c r="E736" s="210" t="s">
        <v>48</v>
      </c>
      <c r="F736" s="210" t="s">
        <v>48</v>
      </c>
      <c r="G736" s="210" t="s">
        <v>48</v>
      </c>
      <c r="H736" s="210" t="s">
        <v>4129</v>
      </c>
      <c r="I736" s="210" t="s">
        <v>1046</v>
      </c>
      <c r="J736" s="210" t="s">
        <v>37</v>
      </c>
      <c r="K736" s="210" t="s">
        <v>48</v>
      </c>
      <c r="L736" s="47" t="s">
        <v>4130</v>
      </c>
      <c r="M736" s="47" t="s">
        <v>38</v>
      </c>
      <c r="N736" s="69">
        <v>73950</v>
      </c>
      <c r="O736" s="69">
        <v>73950</v>
      </c>
      <c r="P736" s="67">
        <v>0.85</v>
      </c>
      <c r="Q736" s="69">
        <v>87000</v>
      </c>
      <c r="R736" s="47" t="s">
        <v>37</v>
      </c>
      <c r="S736" s="47" t="s">
        <v>43</v>
      </c>
      <c r="T736" s="47" t="s">
        <v>43</v>
      </c>
      <c r="U736" s="49">
        <v>87000</v>
      </c>
      <c r="V736" s="47" t="s">
        <v>51</v>
      </c>
      <c r="W736" s="49">
        <v>10000</v>
      </c>
      <c r="X736" s="47" t="s">
        <v>44</v>
      </c>
      <c r="Y736" s="67">
        <v>5.2400000000000002E-2</v>
      </c>
      <c r="Z736" s="47">
        <v>44</v>
      </c>
      <c r="AA736" s="47">
        <v>35</v>
      </c>
      <c r="AB736" s="47">
        <v>22</v>
      </c>
      <c r="AC736" s="47">
        <v>66</v>
      </c>
      <c r="AD736" s="47">
        <v>57</v>
      </c>
      <c r="AE736" s="47" t="s">
        <v>49</v>
      </c>
      <c r="AF736" s="47" t="s">
        <v>49</v>
      </c>
      <c r="AG736" s="47" t="s">
        <v>37</v>
      </c>
      <c r="AH736" s="47" t="s">
        <v>39</v>
      </c>
      <c r="AI736" s="47" t="s">
        <v>40</v>
      </c>
      <c r="AJ736" s="47" t="s">
        <v>40</v>
      </c>
      <c r="AK736" s="47" t="s">
        <v>50</v>
      </c>
      <c r="AL736" s="47" t="s">
        <v>45</v>
      </c>
      <c r="AM736" s="49">
        <v>40858</v>
      </c>
      <c r="AN736" s="66" t="s">
        <v>45</v>
      </c>
      <c r="AO736" s="49">
        <v>10028</v>
      </c>
      <c r="AP736" s="69">
        <v>50886</v>
      </c>
      <c r="AQ736" s="66" t="s">
        <v>37</v>
      </c>
      <c r="AR736" s="47" t="s">
        <v>37</v>
      </c>
      <c r="AS736" s="47" t="s">
        <v>43</v>
      </c>
      <c r="AT736" s="47" t="s">
        <v>41</v>
      </c>
      <c r="AU736" s="47" t="s">
        <v>52</v>
      </c>
      <c r="AV736" s="73">
        <v>3</v>
      </c>
      <c r="AW736" s="47" t="s">
        <v>4029</v>
      </c>
      <c r="AX736" s="47">
        <v>1930</v>
      </c>
      <c r="AY736" s="47" t="s">
        <v>37</v>
      </c>
      <c r="AZ736" s="47" t="s">
        <v>43</v>
      </c>
      <c r="BA736" s="47" t="s">
        <v>85</v>
      </c>
      <c r="BB736" s="47" t="s">
        <v>39</v>
      </c>
    </row>
    <row r="737" spans="1:54" ht="36" x14ac:dyDescent="0.25">
      <c r="A737" s="210">
        <v>1001386703</v>
      </c>
      <c r="B737" s="210" t="s">
        <v>3928</v>
      </c>
      <c r="C737" s="144">
        <v>42614</v>
      </c>
      <c r="D737" s="210" t="s">
        <v>264</v>
      </c>
      <c r="E737" s="210" t="s">
        <v>48</v>
      </c>
      <c r="F737" s="210" t="s">
        <v>48</v>
      </c>
      <c r="G737" s="210" t="s">
        <v>248</v>
      </c>
      <c r="H737" s="210" t="s">
        <v>4131</v>
      </c>
      <c r="I737" s="210" t="s">
        <v>329</v>
      </c>
      <c r="J737" s="210" t="s">
        <v>37</v>
      </c>
      <c r="K737" s="210" t="s">
        <v>4132</v>
      </c>
      <c r="L737" s="47" t="s">
        <v>4133</v>
      </c>
      <c r="M737" s="47" t="s">
        <v>38</v>
      </c>
      <c r="N737" s="69">
        <v>74700</v>
      </c>
      <c r="O737" s="69">
        <v>74700</v>
      </c>
      <c r="P737" s="67">
        <v>0.9</v>
      </c>
      <c r="Q737" s="69">
        <v>83000</v>
      </c>
      <c r="R737" s="47" t="s">
        <v>37</v>
      </c>
      <c r="S737" s="47" t="s">
        <v>43</v>
      </c>
      <c r="T737" s="47" t="s">
        <v>43</v>
      </c>
      <c r="U737" s="69">
        <v>83000</v>
      </c>
      <c r="V737" s="47" t="s">
        <v>51</v>
      </c>
      <c r="W737" s="49" t="s">
        <v>43</v>
      </c>
      <c r="X737" s="47" t="s">
        <v>44</v>
      </c>
      <c r="Y737" s="67">
        <v>5.3900000000000003E-2</v>
      </c>
      <c r="Z737" s="47">
        <v>29</v>
      </c>
      <c r="AA737" s="47" t="s">
        <v>43</v>
      </c>
      <c r="AB737" s="47">
        <v>25</v>
      </c>
      <c r="AC737" s="47">
        <v>54</v>
      </c>
      <c r="AD737" s="47" t="s">
        <v>43</v>
      </c>
      <c r="AE737" s="47" t="s">
        <v>60</v>
      </c>
      <c r="AF737" s="47" t="s">
        <v>43</v>
      </c>
      <c r="AG737" s="47" t="s">
        <v>37</v>
      </c>
      <c r="AH737" s="47" t="s">
        <v>39</v>
      </c>
      <c r="AI737" s="47" t="s">
        <v>55</v>
      </c>
      <c r="AJ737" s="47" t="s">
        <v>43</v>
      </c>
      <c r="AK737" s="47" t="s">
        <v>43</v>
      </c>
      <c r="AL737" s="47" t="s">
        <v>45</v>
      </c>
      <c r="AM737" s="49">
        <v>27820.78</v>
      </c>
      <c r="AN737" s="66" t="s">
        <v>43</v>
      </c>
      <c r="AO737" s="49" t="s">
        <v>66</v>
      </c>
      <c r="AP737" s="69">
        <v>27820.78</v>
      </c>
      <c r="AQ737" s="66" t="s">
        <v>37</v>
      </c>
      <c r="AR737" s="47" t="s">
        <v>37</v>
      </c>
      <c r="AS737" s="47" t="s">
        <v>43</v>
      </c>
      <c r="AT737" s="47" t="s">
        <v>41</v>
      </c>
      <c r="AU737" s="47" t="s">
        <v>42</v>
      </c>
      <c r="AV737" s="73">
        <v>2</v>
      </c>
      <c r="AW737" s="47" t="s">
        <v>4001</v>
      </c>
      <c r="AX737" s="47">
        <v>1900</v>
      </c>
      <c r="AY737" s="47" t="s">
        <v>37</v>
      </c>
      <c r="AZ737" s="47" t="s">
        <v>43</v>
      </c>
      <c r="BA737" s="47" t="s">
        <v>4083</v>
      </c>
      <c r="BB737" s="47" t="s">
        <v>39</v>
      </c>
    </row>
    <row r="738" spans="1:54" ht="56.25" x14ac:dyDescent="0.25">
      <c r="A738" s="210">
        <v>1001389828</v>
      </c>
      <c r="B738" s="210" t="s">
        <v>3898</v>
      </c>
      <c r="C738" s="144">
        <v>42614</v>
      </c>
      <c r="D738" s="210" t="s">
        <v>264</v>
      </c>
      <c r="E738" s="210" t="s">
        <v>48</v>
      </c>
      <c r="F738" s="210" t="s">
        <v>48</v>
      </c>
      <c r="G738" s="210" t="s">
        <v>4134</v>
      </c>
      <c r="H738" s="210" t="s">
        <v>91</v>
      </c>
      <c r="I738" s="210" t="s">
        <v>647</v>
      </c>
      <c r="J738" s="210" t="s">
        <v>37</v>
      </c>
      <c r="K738" s="210" t="s">
        <v>4135</v>
      </c>
      <c r="L738" s="47" t="s">
        <v>4136</v>
      </c>
      <c r="M738" s="47" t="s">
        <v>38</v>
      </c>
      <c r="N738" s="69">
        <v>80750</v>
      </c>
      <c r="O738" s="69">
        <v>80750</v>
      </c>
      <c r="P738" s="67">
        <v>0.85</v>
      </c>
      <c r="Q738" s="69">
        <v>95000</v>
      </c>
      <c r="R738" s="47" t="s">
        <v>37</v>
      </c>
      <c r="S738" s="47" t="s">
        <v>43</v>
      </c>
      <c r="T738" s="47" t="s">
        <v>43</v>
      </c>
      <c r="U738" s="49">
        <v>95000</v>
      </c>
      <c r="V738" s="47" t="s">
        <v>51</v>
      </c>
      <c r="W738" s="49">
        <v>7000</v>
      </c>
      <c r="X738" s="47" t="s">
        <v>44</v>
      </c>
      <c r="Y738" s="67">
        <v>5.4899999999999997E-2</v>
      </c>
      <c r="Z738" s="47">
        <v>38</v>
      </c>
      <c r="AA738" s="47">
        <v>44</v>
      </c>
      <c r="AB738" s="47">
        <v>20</v>
      </c>
      <c r="AC738" s="47">
        <v>58</v>
      </c>
      <c r="AD738" s="47">
        <v>64</v>
      </c>
      <c r="AE738" s="47" t="s">
        <v>49</v>
      </c>
      <c r="AF738" s="47" t="s">
        <v>49</v>
      </c>
      <c r="AG738" s="47" t="s">
        <v>37</v>
      </c>
      <c r="AH738" s="47" t="s">
        <v>39</v>
      </c>
      <c r="AI738" s="47" t="s">
        <v>55</v>
      </c>
      <c r="AJ738" s="47" t="s">
        <v>55</v>
      </c>
      <c r="AK738" s="47" t="s">
        <v>164</v>
      </c>
      <c r="AL738" s="47" t="s">
        <v>45</v>
      </c>
      <c r="AM738" s="49">
        <v>28000</v>
      </c>
      <c r="AN738" s="66" t="s">
        <v>45</v>
      </c>
      <c r="AO738" s="49">
        <v>16921</v>
      </c>
      <c r="AP738" s="69">
        <v>44921</v>
      </c>
      <c r="AQ738" s="66" t="s">
        <v>37</v>
      </c>
      <c r="AR738" s="47" t="s">
        <v>37</v>
      </c>
      <c r="AS738" s="47" t="s">
        <v>43</v>
      </c>
      <c r="AT738" s="47" t="s">
        <v>41</v>
      </c>
      <c r="AU738" s="47" t="s">
        <v>52</v>
      </c>
      <c r="AV738" s="74">
        <v>2</v>
      </c>
      <c r="AW738" s="47" t="s">
        <v>3995</v>
      </c>
      <c r="AX738" s="47">
        <v>1935</v>
      </c>
      <c r="AY738" s="47" t="s">
        <v>37</v>
      </c>
      <c r="AZ738" s="47" t="s">
        <v>43</v>
      </c>
      <c r="BA738" s="47" t="s">
        <v>4078</v>
      </c>
      <c r="BB738" s="47" t="s">
        <v>39</v>
      </c>
    </row>
    <row r="739" spans="1:54" ht="36" x14ac:dyDescent="0.25">
      <c r="A739" s="210">
        <v>1001391024</v>
      </c>
      <c r="B739" s="210" t="s">
        <v>3933</v>
      </c>
      <c r="C739" s="144">
        <v>42614</v>
      </c>
      <c r="D739" s="210" t="s">
        <v>62</v>
      </c>
      <c r="E739" s="210" t="s">
        <v>48</v>
      </c>
      <c r="F739" s="210" t="s">
        <v>48</v>
      </c>
      <c r="G739" s="210" t="s">
        <v>48</v>
      </c>
      <c r="H739" s="210" t="s">
        <v>48</v>
      </c>
      <c r="I739" s="210" t="s">
        <v>1252</v>
      </c>
      <c r="J739" s="210" t="s">
        <v>37</v>
      </c>
      <c r="K739" s="210" t="s">
        <v>4137</v>
      </c>
      <c r="L739" s="47" t="s">
        <v>691</v>
      </c>
      <c r="M739" s="47" t="s">
        <v>57</v>
      </c>
      <c r="N739" s="69">
        <v>92000</v>
      </c>
      <c r="O739" s="69">
        <v>93840</v>
      </c>
      <c r="P739" s="67">
        <v>0.81599999999999995</v>
      </c>
      <c r="Q739" s="69">
        <v>115000</v>
      </c>
      <c r="R739" s="47" t="s">
        <v>39</v>
      </c>
      <c r="S739" s="47" t="s">
        <v>87</v>
      </c>
      <c r="T739" s="68">
        <v>1.2787723</v>
      </c>
      <c r="U739" s="49" t="s">
        <v>43</v>
      </c>
      <c r="V739" s="47" t="s">
        <v>43</v>
      </c>
      <c r="W739" s="49" t="s">
        <v>43</v>
      </c>
      <c r="X739" s="47" t="s">
        <v>77</v>
      </c>
      <c r="Y739" s="67">
        <v>4.6399999999999997E-2</v>
      </c>
      <c r="Z739" s="47">
        <v>26</v>
      </c>
      <c r="AA739" s="47" t="s">
        <v>43</v>
      </c>
      <c r="AB739" s="47">
        <v>25</v>
      </c>
      <c r="AC739" s="47">
        <v>51</v>
      </c>
      <c r="AD739" s="47" t="s">
        <v>43</v>
      </c>
      <c r="AE739" s="47" t="s">
        <v>53</v>
      </c>
      <c r="AF739" s="47" t="s">
        <v>43</v>
      </c>
      <c r="AG739" s="47" t="s">
        <v>43</v>
      </c>
      <c r="AH739" s="47" t="s">
        <v>43</v>
      </c>
      <c r="AI739" s="47" t="s">
        <v>55</v>
      </c>
      <c r="AJ739" s="47" t="s">
        <v>43</v>
      </c>
      <c r="AK739" s="47" t="s">
        <v>43</v>
      </c>
      <c r="AL739" s="47" t="s">
        <v>43</v>
      </c>
      <c r="AM739" s="49" t="s">
        <v>43</v>
      </c>
      <c r="AN739" s="47" t="s">
        <v>43</v>
      </c>
      <c r="AO739" s="49" t="s">
        <v>66</v>
      </c>
      <c r="AP739" s="49" t="s">
        <v>66</v>
      </c>
      <c r="AQ739" s="47" t="s">
        <v>37</v>
      </c>
      <c r="AR739" s="47" t="s">
        <v>37</v>
      </c>
      <c r="AS739" s="47" t="s">
        <v>66</v>
      </c>
      <c r="AT739" s="47" t="s">
        <v>41</v>
      </c>
      <c r="AU739" s="47" t="s">
        <v>42</v>
      </c>
      <c r="AV739" s="73">
        <v>2</v>
      </c>
      <c r="AW739" s="47" t="s">
        <v>3998</v>
      </c>
      <c r="AX739" s="47">
        <v>1975</v>
      </c>
      <c r="AY739" s="47" t="s">
        <v>37</v>
      </c>
      <c r="AZ739" s="47" t="s">
        <v>43</v>
      </c>
      <c r="BA739" s="47" t="s">
        <v>4080</v>
      </c>
      <c r="BB739" s="47" t="s">
        <v>39</v>
      </c>
    </row>
    <row r="740" spans="1:54" ht="36" x14ac:dyDescent="0.25">
      <c r="A740" s="210">
        <v>1001389048</v>
      </c>
      <c r="B740" s="210" t="s">
        <v>3911</v>
      </c>
      <c r="C740" s="144">
        <v>42614</v>
      </c>
      <c r="D740" s="210" t="s">
        <v>264</v>
      </c>
      <c r="E740" s="210" t="s">
        <v>48</v>
      </c>
      <c r="F740" s="210" t="s">
        <v>48</v>
      </c>
      <c r="G740" s="210" t="s">
        <v>4138</v>
      </c>
      <c r="H740" s="210" t="s">
        <v>89</v>
      </c>
      <c r="I740" s="210" t="s">
        <v>71</v>
      </c>
      <c r="J740" s="210" t="s">
        <v>37</v>
      </c>
      <c r="K740" s="210" t="s">
        <v>4139</v>
      </c>
      <c r="L740" s="47" t="s">
        <v>4140</v>
      </c>
      <c r="M740" s="47" t="s">
        <v>38</v>
      </c>
      <c r="N740" s="69">
        <v>714375</v>
      </c>
      <c r="O740" s="69">
        <v>715374</v>
      </c>
      <c r="P740" s="67">
        <v>0.75104879999999996</v>
      </c>
      <c r="Q740" s="69">
        <v>952500</v>
      </c>
      <c r="R740" s="47" t="s">
        <v>37</v>
      </c>
      <c r="S740" s="47" t="s">
        <v>43</v>
      </c>
      <c r="T740" s="68" t="s">
        <v>43</v>
      </c>
      <c r="U740" s="69">
        <v>952500</v>
      </c>
      <c r="V740" s="47" t="s">
        <v>51</v>
      </c>
      <c r="W740" s="49" t="s">
        <v>43</v>
      </c>
      <c r="X740" s="47" t="s">
        <v>77</v>
      </c>
      <c r="Y740" s="67">
        <v>3.44E-2</v>
      </c>
      <c r="Z740" s="47">
        <v>41</v>
      </c>
      <c r="AA740" s="47" t="s">
        <v>43</v>
      </c>
      <c r="AB740" s="47">
        <v>23</v>
      </c>
      <c r="AC740" s="47">
        <v>64</v>
      </c>
      <c r="AD740" s="47" t="s">
        <v>43</v>
      </c>
      <c r="AE740" s="47" t="s">
        <v>49</v>
      </c>
      <c r="AF740" s="47" t="s">
        <v>43</v>
      </c>
      <c r="AG740" s="47" t="s">
        <v>37</v>
      </c>
      <c r="AH740" s="47" t="s">
        <v>37</v>
      </c>
      <c r="AI740" s="47" t="s">
        <v>55</v>
      </c>
      <c r="AJ740" s="47" t="s">
        <v>43</v>
      </c>
      <c r="AK740" s="47" t="s">
        <v>43</v>
      </c>
      <c r="AL740" s="47" t="s">
        <v>65</v>
      </c>
      <c r="AM740" s="49">
        <v>231611.5</v>
      </c>
      <c r="AN740" s="47" t="s">
        <v>43</v>
      </c>
      <c r="AO740" s="49" t="s">
        <v>66</v>
      </c>
      <c r="AP740" s="49">
        <v>231611.5</v>
      </c>
      <c r="AQ740" s="47" t="s">
        <v>37</v>
      </c>
      <c r="AR740" s="47" t="s">
        <v>37</v>
      </c>
      <c r="AS740" s="47" t="s">
        <v>43</v>
      </c>
      <c r="AT740" s="47" t="s">
        <v>41</v>
      </c>
      <c r="AU740" s="47" t="s">
        <v>52</v>
      </c>
      <c r="AV740" s="73">
        <v>3</v>
      </c>
      <c r="AW740" s="47" t="s">
        <v>4032</v>
      </c>
      <c r="AX740" s="47">
        <v>1930</v>
      </c>
      <c r="AY740" s="47" t="s">
        <v>37</v>
      </c>
      <c r="AZ740" s="47" t="s">
        <v>43</v>
      </c>
      <c r="BA740" s="47" t="s">
        <v>2798</v>
      </c>
      <c r="BB740" s="47" t="s">
        <v>39</v>
      </c>
    </row>
    <row r="741" spans="1:54" ht="90" x14ac:dyDescent="0.25">
      <c r="A741" s="210">
        <v>1001387833</v>
      </c>
      <c r="B741" s="210" t="s">
        <v>3939</v>
      </c>
      <c r="C741" s="144">
        <v>42614</v>
      </c>
      <c r="D741" s="210" t="s">
        <v>88</v>
      </c>
      <c r="E741" s="210" t="s">
        <v>4141</v>
      </c>
      <c r="F741" s="210" t="s">
        <v>48</v>
      </c>
      <c r="G741" s="210" t="s">
        <v>4142</v>
      </c>
      <c r="H741" s="210" t="s">
        <v>4143</v>
      </c>
      <c r="I741" s="210" t="s">
        <v>647</v>
      </c>
      <c r="J741" s="210" t="s">
        <v>39</v>
      </c>
      <c r="K741" s="210" t="s">
        <v>4144</v>
      </c>
      <c r="L741" s="47" t="s">
        <v>4145</v>
      </c>
      <c r="M741" s="47" t="s">
        <v>57</v>
      </c>
      <c r="N741" s="69">
        <v>192885</v>
      </c>
      <c r="O741" s="69">
        <v>192885</v>
      </c>
      <c r="P741" s="67">
        <v>0.58450000000000002</v>
      </c>
      <c r="Q741" s="69">
        <v>330000</v>
      </c>
      <c r="R741" s="47" t="s">
        <v>37</v>
      </c>
      <c r="S741" s="47" t="s">
        <v>43</v>
      </c>
      <c r="T741" s="47" t="s">
        <v>43</v>
      </c>
      <c r="U741" s="49" t="s">
        <v>43</v>
      </c>
      <c r="V741" s="47" t="s">
        <v>43</v>
      </c>
      <c r="W741" s="49" t="s">
        <v>43</v>
      </c>
      <c r="X741" s="47" t="s">
        <v>44</v>
      </c>
      <c r="Y741" s="67">
        <v>4.1399999999999999E-2</v>
      </c>
      <c r="Z741" s="47">
        <v>31</v>
      </c>
      <c r="AA741" s="47">
        <v>35</v>
      </c>
      <c r="AB741" s="47">
        <v>33</v>
      </c>
      <c r="AC741" s="47">
        <v>64</v>
      </c>
      <c r="AD741" s="47">
        <v>68</v>
      </c>
      <c r="AE741" s="47" t="s">
        <v>54</v>
      </c>
      <c r="AF741" s="47" t="s">
        <v>53</v>
      </c>
      <c r="AG741" s="47" t="s">
        <v>37</v>
      </c>
      <c r="AH741" s="47" t="s">
        <v>43</v>
      </c>
      <c r="AI741" s="47" t="s">
        <v>55</v>
      </c>
      <c r="AJ741" s="47" t="s">
        <v>55</v>
      </c>
      <c r="AK741" s="47" t="s">
        <v>164</v>
      </c>
      <c r="AL741" s="47" t="s">
        <v>45</v>
      </c>
      <c r="AM741" s="49">
        <v>28000</v>
      </c>
      <c r="AN741" s="66" t="s">
        <v>45</v>
      </c>
      <c r="AO741" s="49">
        <v>17556</v>
      </c>
      <c r="AP741" s="49">
        <v>45556</v>
      </c>
      <c r="AQ741" s="66" t="s">
        <v>37</v>
      </c>
      <c r="AR741" s="47" t="s">
        <v>37</v>
      </c>
      <c r="AS741" s="47">
        <v>22200</v>
      </c>
      <c r="AT741" s="47" t="s">
        <v>41</v>
      </c>
      <c r="AU741" s="47" t="s">
        <v>58</v>
      </c>
      <c r="AV741" s="73">
        <v>4</v>
      </c>
      <c r="AW741" s="47" t="s">
        <v>4022</v>
      </c>
      <c r="AX741" s="47">
        <v>1966</v>
      </c>
      <c r="AY741" s="47" t="s">
        <v>37</v>
      </c>
      <c r="AZ741" s="47" t="s">
        <v>43</v>
      </c>
      <c r="BA741" s="47" t="s">
        <v>4103</v>
      </c>
      <c r="BB741" s="47" t="s">
        <v>39</v>
      </c>
    </row>
    <row r="742" spans="1:54" ht="45" x14ac:dyDescent="0.25">
      <c r="A742" s="210">
        <v>1001389041</v>
      </c>
      <c r="B742" s="210" t="s">
        <v>3879</v>
      </c>
      <c r="C742" s="144">
        <v>42614</v>
      </c>
      <c r="D742" s="210" t="s">
        <v>264</v>
      </c>
      <c r="E742" s="210" t="s">
        <v>48</v>
      </c>
      <c r="F742" s="210" t="s">
        <v>48</v>
      </c>
      <c r="G742" s="210" t="s">
        <v>4146</v>
      </c>
      <c r="H742" s="210" t="s">
        <v>4147</v>
      </c>
      <c r="I742" s="210" t="s">
        <v>68</v>
      </c>
      <c r="J742" s="210" t="s">
        <v>37</v>
      </c>
      <c r="K742" s="210" t="s">
        <v>4148</v>
      </c>
      <c r="L742" s="47" t="s">
        <v>4149</v>
      </c>
      <c r="M742" s="47" t="s">
        <v>38</v>
      </c>
      <c r="N742" s="69">
        <v>172250</v>
      </c>
      <c r="O742" s="69">
        <v>172250</v>
      </c>
      <c r="P742" s="67">
        <v>0.65</v>
      </c>
      <c r="Q742" s="69">
        <v>265000</v>
      </c>
      <c r="R742" s="47" t="s">
        <v>37</v>
      </c>
      <c r="S742" s="47" t="s">
        <v>43</v>
      </c>
      <c r="T742" s="47" t="s">
        <v>43</v>
      </c>
      <c r="U742" s="49">
        <v>290000</v>
      </c>
      <c r="V742" s="47" t="s">
        <v>51</v>
      </c>
      <c r="W742" s="49" t="s">
        <v>43</v>
      </c>
      <c r="X742" s="47" t="s">
        <v>44</v>
      </c>
      <c r="Y742" s="67">
        <v>4.1399999999999999E-2</v>
      </c>
      <c r="Z742" s="47">
        <v>36</v>
      </c>
      <c r="AA742" s="47">
        <v>37</v>
      </c>
      <c r="AB742" s="47">
        <v>25</v>
      </c>
      <c r="AC742" s="47">
        <v>61</v>
      </c>
      <c r="AD742" s="47">
        <v>62</v>
      </c>
      <c r="AE742" s="47" t="s">
        <v>53</v>
      </c>
      <c r="AF742" s="47" t="s">
        <v>53</v>
      </c>
      <c r="AG742" s="47" t="s">
        <v>37</v>
      </c>
      <c r="AH742" s="47" t="s">
        <v>37</v>
      </c>
      <c r="AI742" s="47" t="s">
        <v>64</v>
      </c>
      <c r="AJ742" s="47" t="s">
        <v>55</v>
      </c>
      <c r="AK742" s="47" t="s">
        <v>164</v>
      </c>
      <c r="AL742" s="47" t="s">
        <v>45</v>
      </c>
      <c r="AM742" s="49">
        <v>35000</v>
      </c>
      <c r="AN742" s="66" t="s">
        <v>45</v>
      </c>
      <c r="AO742" s="49">
        <v>36937</v>
      </c>
      <c r="AP742" s="49">
        <v>71937</v>
      </c>
      <c r="AQ742" s="66" t="s">
        <v>37</v>
      </c>
      <c r="AR742" s="47" t="s">
        <v>37</v>
      </c>
      <c r="AS742" s="47" t="s">
        <v>43</v>
      </c>
      <c r="AT742" s="47" t="s">
        <v>41</v>
      </c>
      <c r="AU742" s="47" t="s">
        <v>58</v>
      </c>
      <c r="AV742" s="73">
        <v>5</v>
      </c>
      <c r="AW742" s="47" t="s">
        <v>3956</v>
      </c>
      <c r="AX742" s="47">
        <v>2010</v>
      </c>
      <c r="AY742" s="47" t="s">
        <v>37</v>
      </c>
      <c r="AZ742" s="47" t="s">
        <v>43</v>
      </c>
      <c r="BA742" s="47" t="s">
        <v>4042</v>
      </c>
      <c r="BB742" s="47" t="s">
        <v>39</v>
      </c>
    </row>
    <row r="743" spans="1:54" ht="90" x14ac:dyDescent="0.25">
      <c r="A743" s="210">
        <v>1001389579</v>
      </c>
      <c r="B743" s="210" t="s">
        <v>3915</v>
      </c>
      <c r="C743" s="144">
        <v>42614</v>
      </c>
      <c r="D743" s="210" t="s">
        <v>62</v>
      </c>
      <c r="E743" s="210" t="s">
        <v>48</v>
      </c>
      <c r="F743" s="210" t="s">
        <v>48</v>
      </c>
      <c r="G743" s="210" t="s">
        <v>48</v>
      </c>
      <c r="H743" s="210" t="s">
        <v>89</v>
      </c>
      <c r="I743" s="210" t="s">
        <v>191</v>
      </c>
      <c r="J743" s="210" t="s">
        <v>37</v>
      </c>
      <c r="K743" s="210" t="s">
        <v>4150</v>
      </c>
      <c r="L743" s="47" t="s">
        <v>4151</v>
      </c>
      <c r="M743" s="47" t="s">
        <v>38</v>
      </c>
      <c r="N743" s="69">
        <v>168282</v>
      </c>
      <c r="O743" s="69">
        <v>169281</v>
      </c>
      <c r="P743" s="67">
        <v>0.78735339999999998</v>
      </c>
      <c r="Q743" s="69">
        <v>215000</v>
      </c>
      <c r="R743" s="47" t="s">
        <v>37</v>
      </c>
      <c r="S743" s="47" t="s">
        <v>43</v>
      </c>
      <c r="T743" s="47" t="s">
        <v>43</v>
      </c>
      <c r="U743" s="69">
        <v>215000</v>
      </c>
      <c r="V743" s="47" t="s">
        <v>51</v>
      </c>
      <c r="W743" s="49">
        <v>43000</v>
      </c>
      <c r="X743" s="47" t="s">
        <v>44</v>
      </c>
      <c r="Y743" s="67">
        <v>4.2900000000000001E-2</v>
      </c>
      <c r="Z743" s="47">
        <v>31</v>
      </c>
      <c r="AA743" s="47">
        <v>30</v>
      </c>
      <c r="AB743" s="47">
        <v>30</v>
      </c>
      <c r="AC743" s="47">
        <v>61</v>
      </c>
      <c r="AD743" s="47">
        <v>60</v>
      </c>
      <c r="AE743" s="47" t="s">
        <v>49</v>
      </c>
      <c r="AF743" s="47" t="s">
        <v>49</v>
      </c>
      <c r="AG743" s="47" t="s">
        <v>37</v>
      </c>
      <c r="AH743" s="47" t="s">
        <v>37</v>
      </c>
      <c r="AI743" s="47" t="s">
        <v>55</v>
      </c>
      <c r="AJ743" s="47" t="s">
        <v>55</v>
      </c>
      <c r="AK743" s="47" t="s">
        <v>164</v>
      </c>
      <c r="AL743" s="47" t="s">
        <v>65</v>
      </c>
      <c r="AM743" s="49">
        <v>34385</v>
      </c>
      <c r="AN743" s="66" t="s">
        <v>45</v>
      </c>
      <c r="AO743" s="49">
        <v>15652</v>
      </c>
      <c r="AP743" s="69">
        <v>50037</v>
      </c>
      <c r="AQ743" s="66" t="s">
        <v>37</v>
      </c>
      <c r="AR743" s="47" t="s">
        <v>39</v>
      </c>
      <c r="AS743" s="47" t="s">
        <v>43</v>
      </c>
      <c r="AT743" s="47" t="s">
        <v>41</v>
      </c>
      <c r="AU743" s="47" t="s">
        <v>42</v>
      </c>
      <c r="AV743" s="73">
        <v>3</v>
      </c>
      <c r="AW743" s="47" t="s">
        <v>3954</v>
      </c>
      <c r="AX743" s="47">
        <v>1972</v>
      </c>
      <c r="AY743" s="47" t="s">
        <v>37</v>
      </c>
      <c r="AZ743" s="47" t="s">
        <v>43</v>
      </c>
      <c r="BA743" s="47" t="s">
        <v>4040</v>
      </c>
      <c r="BB743" s="47" t="s">
        <v>39</v>
      </c>
    </row>
    <row r="744" spans="1:54" ht="112.5" x14ac:dyDescent="0.25">
      <c r="A744" s="210">
        <v>1001388954</v>
      </c>
      <c r="B744" s="210" t="s">
        <v>3875</v>
      </c>
      <c r="C744" s="144">
        <v>42614</v>
      </c>
      <c r="D744" s="210" t="s">
        <v>264</v>
      </c>
      <c r="E744" s="210" t="s">
        <v>48</v>
      </c>
      <c r="F744" s="210" t="s">
        <v>48</v>
      </c>
      <c r="G744" s="210" t="s">
        <v>4152</v>
      </c>
      <c r="H744" s="210" t="s">
        <v>359</v>
      </c>
      <c r="I744" s="210" t="s">
        <v>81</v>
      </c>
      <c r="J744" s="210" t="s">
        <v>37</v>
      </c>
      <c r="K744" s="210" t="s">
        <v>48</v>
      </c>
      <c r="L744" s="47" t="s">
        <v>808</v>
      </c>
      <c r="M744" s="47" t="s">
        <v>38</v>
      </c>
      <c r="N744" s="69">
        <v>380000</v>
      </c>
      <c r="O744" s="69">
        <v>380999</v>
      </c>
      <c r="P744" s="67">
        <v>0.56029260000000003</v>
      </c>
      <c r="Q744" s="69">
        <v>680000</v>
      </c>
      <c r="R744" s="47" t="s">
        <v>37</v>
      </c>
      <c r="S744" s="47" t="s">
        <v>43</v>
      </c>
      <c r="T744" s="68" t="s">
        <v>43</v>
      </c>
      <c r="U744" s="49">
        <v>680000</v>
      </c>
      <c r="V744" s="47" t="s">
        <v>51</v>
      </c>
      <c r="W744" s="49">
        <v>245000</v>
      </c>
      <c r="X744" s="47" t="s">
        <v>44</v>
      </c>
      <c r="Y744" s="67">
        <v>3.6900000000000002E-2</v>
      </c>
      <c r="Z744" s="47">
        <v>38</v>
      </c>
      <c r="AA744" s="47">
        <v>37</v>
      </c>
      <c r="AB744" s="47">
        <v>31</v>
      </c>
      <c r="AC744" s="47">
        <v>69</v>
      </c>
      <c r="AD744" s="47">
        <v>68</v>
      </c>
      <c r="AE744" s="47" t="s">
        <v>60</v>
      </c>
      <c r="AF744" s="47" t="s">
        <v>60</v>
      </c>
      <c r="AG744" s="47" t="s">
        <v>37</v>
      </c>
      <c r="AH744" s="47" t="s">
        <v>37</v>
      </c>
      <c r="AI744" s="47" t="s">
        <v>40</v>
      </c>
      <c r="AJ744" s="47" t="s">
        <v>40</v>
      </c>
      <c r="AK744" s="47" t="s">
        <v>50</v>
      </c>
      <c r="AL744" s="47" t="s">
        <v>65</v>
      </c>
      <c r="AM744" s="49">
        <v>92055</v>
      </c>
      <c r="AN744" s="47" t="s">
        <v>45</v>
      </c>
      <c r="AO744" s="49">
        <v>11686</v>
      </c>
      <c r="AP744" s="49">
        <v>103741</v>
      </c>
      <c r="AQ744" s="47" t="s">
        <v>37</v>
      </c>
      <c r="AR744" s="47" t="s">
        <v>37</v>
      </c>
      <c r="AS744" s="47" t="s">
        <v>43</v>
      </c>
      <c r="AT744" s="47" t="s">
        <v>41</v>
      </c>
      <c r="AU744" s="47" t="s">
        <v>58</v>
      </c>
      <c r="AV744" s="73">
        <v>5</v>
      </c>
      <c r="AW744" s="47" t="s">
        <v>4025</v>
      </c>
      <c r="AX744" s="47">
        <v>1850</v>
      </c>
      <c r="AY744" s="47" t="s">
        <v>37</v>
      </c>
      <c r="AZ744" s="47" t="s">
        <v>43</v>
      </c>
      <c r="BA744" s="47" t="s">
        <v>4106</v>
      </c>
      <c r="BB744" s="47" t="s">
        <v>39</v>
      </c>
    </row>
    <row r="745" spans="1:54" ht="112.5" x14ac:dyDescent="0.25">
      <c r="A745" s="210">
        <v>1001391675</v>
      </c>
      <c r="B745" s="210" t="s">
        <v>3897</v>
      </c>
      <c r="C745" s="144">
        <v>42614</v>
      </c>
      <c r="D745" s="210" t="s">
        <v>264</v>
      </c>
      <c r="E745" s="210" t="s">
        <v>48</v>
      </c>
      <c r="F745" s="210" t="s">
        <v>48</v>
      </c>
      <c r="G745" s="210" t="s">
        <v>4153</v>
      </c>
      <c r="H745" s="210" t="s">
        <v>91</v>
      </c>
      <c r="I745" s="210" t="s">
        <v>191</v>
      </c>
      <c r="J745" s="210" t="s">
        <v>37</v>
      </c>
      <c r="K745" s="210" t="s">
        <v>4154</v>
      </c>
      <c r="L745" s="47" t="s">
        <v>4155</v>
      </c>
      <c r="M745" s="47" t="s">
        <v>57</v>
      </c>
      <c r="N745" s="69">
        <v>90000</v>
      </c>
      <c r="O745" s="69">
        <v>90999</v>
      </c>
      <c r="P745" s="67">
        <v>0.75832500000000003</v>
      </c>
      <c r="Q745" s="69">
        <v>120000</v>
      </c>
      <c r="R745" s="47" t="s">
        <v>39</v>
      </c>
      <c r="S745" s="47" t="s">
        <v>79</v>
      </c>
      <c r="T745" s="47">
        <v>1.3906205</v>
      </c>
      <c r="U745" s="69" t="s">
        <v>43</v>
      </c>
      <c r="V745" s="47" t="s">
        <v>43</v>
      </c>
      <c r="W745" s="69" t="s">
        <v>43</v>
      </c>
      <c r="X745" s="47" t="s">
        <v>77</v>
      </c>
      <c r="Y745" s="67">
        <v>4.5900000000000003E-2</v>
      </c>
      <c r="Z745" s="47">
        <v>54</v>
      </c>
      <c r="AA745" s="47" t="s">
        <v>43</v>
      </c>
      <c r="AB745" s="47">
        <v>20</v>
      </c>
      <c r="AC745" s="47">
        <v>74</v>
      </c>
      <c r="AD745" s="47" t="s">
        <v>43</v>
      </c>
      <c r="AE745" s="47" t="s">
        <v>53</v>
      </c>
      <c r="AF745" s="47" t="s">
        <v>43</v>
      </c>
      <c r="AG745" s="47" t="s">
        <v>43</v>
      </c>
      <c r="AH745" s="47" t="s">
        <v>43</v>
      </c>
      <c r="AI745" s="47" t="s">
        <v>55</v>
      </c>
      <c r="AJ745" s="47" t="s">
        <v>43</v>
      </c>
      <c r="AK745" s="47" t="s">
        <v>43</v>
      </c>
      <c r="AL745" s="47" t="s">
        <v>43</v>
      </c>
      <c r="AM745" s="49" t="s">
        <v>66</v>
      </c>
      <c r="AN745" s="66" t="s">
        <v>43</v>
      </c>
      <c r="AO745" s="49" t="s">
        <v>66</v>
      </c>
      <c r="AP745" s="69" t="s">
        <v>66</v>
      </c>
      <c r="AQ745" s="66" t="s">
        <v>37</v>
      </c>
      <c r="AR745" s="47" t="s">
        <v>37</v>
      </c>
      <c r="AS745" s="47" t="s">
        <v>66</v>
      </c>
      <c r="AT745" s="47" t="s">
        <v>75</v>
      </c>
      <c r="AU745" s="47" t="s">
        <v>84</v>
      </c>
      <c r="AV745" s="73">
        <v>2</v>
      </c>
      <c r="AW745" s="47" t="s">
        <v>3992</v>
      </c>
      <c r="AX745" s="47">
        <v>1830</v>
      </c>
      <c r="AY745" s="47" t="s">
        <v>39</v>
      </c>
      <c r="AZ745" s="47">
        <v>983</v>
      </c>
      <c r="BA745" s="47" t="s">
        <v>4075</v>
      </c>
      <c r="BB745" s="47" t="s">
        <v>39</v>
      </c>
    </row>
    <row r="746" spans="1:54" ht="303.75" x14ac:dyDescent="0.25">
      <c r="A746" s="210">
        <v>1001384694</v>
      </c>
      <c r="B746" s="210" t="s">
        <v>3877</v>
      </c>
      <c r="C746" s="144">
        <v>42614</v>
      </c>
      <c r="D746" s="210" t="s">
        <v>73</v>
      </c>
      <c r="E746" s="210" t="s">
        <v>48</v>
      </c>
      <c r="F746" s="210" t="s">
        <v>4156</v>
      </c>
      <c r="G746" s="210" t="s">
        <v>4157</v>
      </c>
      <c r="H746" s="210" t="s">
        <v>359</v>
      </c>
      <c r="I746" s="210" t="s">
        <v>647</v>
      </c>
      <c r="J746" s="210" t="s">
        <v>37</v>
      </c>
      <c r="K746" s="210" t="s">
        <v>48</v>
      </c>
      <c r="L746" s="47" t="s">
        <v>4158</v>
      </c>
      <c r="M746" s="47" t="s">
        <v>38</v>
      </c>
      <c r="N746" s="69">
        <v>80750</v>
      </c>
      <c r="O746" s="69">
        <v>80750</v>
      </c>
      <c r="P746" s="67">
        <v>0.85</v>
      </c>
      <c r="Q746" s="69">
        <v>95000</v>
      </c>
      <c r="R746" s="47" t="s">
        <v>37</v>
      </c>
      <c r="S746" s="47" t="s">
        <v>43</v>
      </c>
      <c r="T746" s="47" t="s">
        <v>43</v>
      </c>
      <c r="U746" s="69">
        <v>96000</v>
      </c>
      <c r="V746" s="47" t="s">
        <v>51</v>
      </c>
      <c r="W746" s="49" t="s">
        <v>43</v>
      </c>
      <c r="X746" s="47" t="s">
        <v>44</v>
      </c>
      <c r="Y746" s="67">
        <v>5.1400000000000001E-2</v>
      </c>
      <c r="Z746" s="47">
        <v>33</v>
      </c>
      <c r="AA746" s="47">
        <v>35</v>
      </c>
      <c r="AB746" s="47">
        <v>32</v>
      </c>
      <c r="AC746" s="47">
        <v>65</v>
      </c>
      <c r="AD746" s="47">
        <v>67</v>
      </c>
      <c r="AE746" s="47" t="s">
        <v>2474</v>
      </c>
      <c r="AF746" s="47" t="s">
        <v>2474</v>
      </c>
      <c r="AG746" s="47" t="s">
        <v>37</v>
      </c>
      <c r="AH746" s="47" t="s">
        <v>39</v>
      </c>
      <c r="AI746" s="47" t="s">
        <v>40</v>
      </c>
      <c r="AJ746" s="47" t="s">
        <v>40</v>
      </c>
      <c r="AK746" s="47" t="s">
        <v>50</v>
      </c>
      <c r="AL746" s="47" t="s">
        <v>45</v>
      </c>
      <c r="AM746" s="49">
        <v>28219</v>
      </c>
      <c r="AN746" s="66" t="s">
        <v>45</v>
      </c>
      <c r="AO746" s="49">
        <v>25250</v>
      </c>
      <c r="AP746" s="69">
        <v>53469</v>
      </c>
      <c r="AQ746" s="66" t="s">
        <v>37</v>
      </c>
      <c r="AR746" s="47" t="s">
        <v>37</v>
      </c>
      <c r="AS746" s="47" t="s">
        <v>43</v>
      </c>
      <c r="AT746" s="47" t="s">
        <v>41</v>
      </c>
      <c r="AU746" s="47" t="s">
        <v>52</v>
      </c>
      <c r="AV746" s="73">
        <v>3</v>
      </c>
      <c r="AW746" s="47" t="s">
        <v>3950</v>
      </c>
      <c r="AX746" s="47">
        <v>1950</v>
      </c>
      <c r="AY746" s="47" t="s">
        <v>37</v>
      </c>
      <c r="AZ746" s="47" t="s">
        <v>43</v>
      </c>
      <c r="BA746" s="47" t="s">
        <v>4036</v>
      </c>
      <c r="BB746" s="47" t="s">
        <v>39</v>
      </c>
    </row>
    <row r="747" spans="1:54" ht="33.75" x14ac:dyDescent="0.25">
      <c r="A747" s="210">
        <v>1001387247</v>
      </c>
      <c r="B747" s="210" t="s">
        <v>3899</v>
      </c>
      <c r="C747" s="144">
        <v>42614</v>
      </c>
      <c r="D747" s="210" t="s">
        <v>264</v>
      </c>
      <c r="E747" s="210" t="s">
        <v>48</v>
      </c>
      <c r="F747" s="210" t="s">
        <v>48</v>
      </c>
      <c r="G747" s="210" t="s">
        <v>4159</v>
      </c>
      <c r="H747" s="210" t="s">
        <v>4160</v>
      </c>
      <c r="I747" s="210" t="s">
        <v>165</v>
      </c>
      <c r="J747" s="210" t="s">
        <v>37</v>
      </c>
      <c r="K747" s="210" t="s">
        <v>4161</v>
      </c>
      <c r="L747" s="47" t="s">
        <v>4162</v>
      </c>
      <c r="M747" s="47" t="s">
        <v>38</v>
      </c>
      <c r="N747" s="69">
        <v>190900</v>
      </c>
      <c r="O747" s="69">
        <v>190900</v>
      </c>
      <c r="P747" s="67">
        <v>0.76359999999999995</v>
      </c>
      <c r="Q747" s="69">
        <v>250000</v>
      </c>
      <c r="R747" s="47" t="s">
        <v>37</v>
      </c>
      <c r="S747" s="47" t="s">
        <v>43</v>
      </c>
      <c r="T747" s="47" t="s">
        <v>43</v>
      </c>
      <c r="U747" s="49">
        <v>250000</v>
      </c>
      <c r="V747" s="47" t="s">
        <v>51</v>
      </c>
      <c r="W747" s="49">
        <v>60000</v>
      </c>
      <c r="X747" s="47" t="s">
        <v>44</v>
      </c>
      <c r="Y747" s="67">
        <v>4.6899999999999997E-2</v>
      </c>
      <c r="Z747" s="47">
        <v>40</v>
      </c>
      <c r="AA747" s="47">
        <v>40</v>
      </c>
      <c r="AB747" s="47">
        <v>24</v>
      </c>
      <c r="AC747" s="47">
        <v>64</v>
      </c>
      <c r="AD747" s="47">
        <v>64</v>
      </c>
      <c r="AE747" s="47" t="s">
        <v>49</v>
      </c>
      <c r="AF747" s="47" t="s">
        <v>49</v>
      </c>
      <c r="AG747" s="47" t="s">
        <v>37</v>
      </c>
      <c r="AH747" s="47" t="s">
        <v>37</v>
      </c>
      <c r="AI747" s="47" t="s">
        <v>40</v>
      </c>
      <c r="AJ747" s="47" t="s">
        <v>40</v>
      </c>
      <c r="AK747" s="47" t="s">
        <v>50</v>
      </c>
      <c r="AL747" s="47" t="s">
        <v>45</v>
      </c>
      <c r="AM747" s="49">
        <v>14141.68</v>
      </c>
      <c r="AN747" s="66" t="s">
        <v>65</v>
      </c>
      <c r="AO747" s="49">
        <v>42887</v>
      </c>
      <c r="AP747" s="69">
        <v>57028.68</v>
      </c>
      <c r="AQ747" s="66" t="s">
        <v>37</v>
      </c>
      <c r="AR747" s="47" t="s">
        <v>37</v>
      </c>
      <c r="AS747" s="47" t="s">
        <v>43</v>
      </c>
      <c r="AT747" s="47" t="s">
        <v>41</v>
      </c>
      <c r="AU747" s="47" t="s">
        <v>58</v>
      </c>
      <c r="AV747" s="73">
        <v>3</v>
      </c>
      <c r="AW747" s="47" t="s">
        <v>3996</v>
      </c>
      <c r="AX747" s="47">
        <v>1960</v>
      </c>
      <c r="AY747" s="47" t="s">
        <v>37</v>
      </c>
      <c r="AZ747" s="47" t="s">
        <v>43</v>
      </c>
      <c r="BA747" s="47" t="s">
        <v>4079</v>
      </c>
      <c r="BB747" s="47" t="s">
        <v>39</v>
      </c>
    </row>
    <row r="748" spans="1:54" ht="78.75" x14ac:dyDescent="0.25">
      <c r="A748" s="210">
        <v>1001386404</v>
      </c>
      <c r="B748" s="210" t="s">
        <v>3892</v>
      </c>
      <c r="C748" s="144">
        <v>42614</v>
      </c>
      <c r="D748" s="210" t="s">
        <v>264</v>
      </c>
      <c r="E748" s="210" t="s">
        <v>48</v>
      </c>
      <c r="F748" s="210" t="s">
        <v>48</v>
      </c>
      <c r="G748" s="210" t="s">
        <v>4163</v>
      </c>
      <c r="H748" s="210" t="s">
        <v>4164</v>
      </c>
      <c r="I748" s="210" t="s">
        <v>274</v>
      </c>
      <c r="J748" s="210" t="s">
        <v>37</v>
      </c>
      <c r="K748" s="210" t="s">
        <v>4165</v>
      </c>
      <c r="L748" s="47" t="s">
        <v>4136</v>
      </c>
      <c r="M748" s="47" t="s">
        <v>38</v>
      </c>
      <c r="N748" s="69">
        <v>96750</v>
      </c>
      <c r="O748" s="69">
        <v>96750</v>
      </c>
      <c r="P748" s="67">
        <v>0.9</v>
      </c>
      <c r="Q748" s="69">
        <v>107500</v>
      </c>
      <c r="R748" s="47" t="s">
        <v>37</v>
      </c>
      <c r="S748" s="47" t="s">
        <v>43</v>
      </c>
      <c r="T748" s="47" t="s">
        <v>43</v>
      </c>
      <c r="U748" s="69">
        <v>107500</v>
      </c>
      <c r="V748" s="47" t="s">
        <v>51</v>
      </c>
      <c r="W748" s="49" t="s">
        <v>43</v>
      </c>
      <c r="X748" s="47" t="s">
        <v>44</v>
      </c>
      <c r="Y748" s="67">
        <v>5.3900000000000003E-2</v>
      </c>
      <c r="Z748" s="47">
        <v>29</v>
      </c>
      <c r="AA748" s="47" t="s">
        <v>43</v>
      </c>
      <c r="AB748" s="47">
        <v>35</v>
      </c>
      <c r="AC748" s="47">
        <v>64</v>
      </c>
      <c r="AD748" s="47" t="s">
        <v>43</v>
      </c>
      <c r="AE748" s="47" t="s">
        <v>54</v>
      </c>
      <c r="AF748" s="47" t="s">
        <v>43</v>
      </c>
      <c r="AG748" s="47" t="s">
        <v>37</v>
      </c>
      <c r="AH748" s="47" t="s">
        <v>39</v>
      </c>
      <c r="AI748" s="47" t="s">
        <v>55</v>
      </c>
      <c r="AJ748" s="47" t="s">
        <v>43</v>
      </c>
      <c r="AK748" s="47" t="s">
        <v>43</v>
      </c>
      <c r="AL748" s="47" t="s">
        <v>45</v>
      </c>
      <c r="AM748" s="49">
        <v>27000</v>
      </c>
      <c r="AN748" s="66" t="s">
        <v>43</v>
      </c>
      <c r="AO748" s="49" t="s">
        <v>66</v>
      </c>
      <c r="AP748" s="69">
        <v>27000</v>
      </c>
      <c r="AQ748" s="66" t="s">
        <v>37</v>
      </c>
      <c r="AR748" s="47" t="s">
        <v>37</v>
      </c>
      <c r="AS748" s="47" t="s">
        <v>43</v>
      </c>
      <c r="AT748" s="47" t="s">
        <v>75</v>
      </c>
      <c r="AU748" s="47" t="s">
        <v>76</v>
      </c>
      <c r="AV748" s="73">
        <v>2</v>
      </c>
      <c r="AW748" s="47" t="s">
        <v>3986</v>
      </c>
      <c r="AX748" s="47">
        <v>1991</v>
      </c>
      <c r="AY748" s="47" t="s">
        <v>39</v>
      </c>
      <c r="AZ748" s="47">
        <v>162</v>
      </c>
      <c r="BA748" s="47" t="s">
        <v>4070</v>
      </c>
      <c r="BB748" s="47" t="s">
        <v>39</v>
      </c>
    </row>
    <row r="749" spans="1:54" ht="56.25" x14ac:dyDescent="0.25">
      <c r="A749" s="210">
        <v>1001387231</v>
      </c>
      <c r="B749" s="210" t="s">
        <v>3886</v>
      </c>
      <c r="C749" s="144">
        <v>42614</v>
      </c>
      <c r="D749" s="210" t="s">
        <v>264</v>
      </c>
      <c r="E749" s="210" t="s">
        <v>48</v>
      </c>
      <c r="F749" s="210" t="s">
        <v>48</v>
      </c>
      <c r="G749" s="210" t="s">
        <v>4166</v>
      </c>
      <c r="H749" s="210" t="s">
        <v>4167</v>
      </c>
      <c r="I749" s="210" t="s">
        <v>1046</v>
      </c>
      <c r="J749" s="210" t="s">
        <v>37</v>
      </c>
      <c r="K749" s="210" t="s">
        <v>4168</v>
      </c>
      <c r="L749" s="47" t="s">
        <v>4169</v>
      </c>
      <c r="M749" s="47" t="s">
        <v>57</v>
      </c>
      <c r="N749" s="69">
        <v>63750</v>
      </c>
      <c r="O749" s="69">
        <v>65025</v>
      </c>
      <c r="P749" s="67">
        <v>0.76500000000000001</v>
      </c>
      <c r="Q749" s="69">
        <v>85000</v>
      </c>
      <c r="R749" s="47" t="s">
        <v>39</v>
      </c>
      <c r="S749" s="47" t="s">
        <v>4170</v>
      </c>
      <c r="T749" s="47">
        <v>1.8454518</v>
      </c>
      <c r="U749" s="69" t="s">
        <v>43</v>
      </c>
      <c r="V749" s="47" t="s">
        <v>43</v>
      </c>
      <c r="W749" s="69" t="s">
        <v>43</v>
      </c>
      <c r="X749" s="47" t="s">
        <v>77</v>
      </c>
      <c r="Y749" s="67">
        <v>4.0899999999999999E-2</v>
      </c>
      <c r="Z749" s="47">
        <v>52</v>
      </c>
      <c r="AA749" s="47">
        <v>53</v>
      </c>
      <c r="AB749" s="47">
        <v>20</v>
      </c>
      <c r="AC749" s="47">
        <v>72</v>
      </c>
      <c r="AD749" s="47">
        <v>73</v>
      </c>
      <c r="AE749" s="47" t="s">
        <v>53</v>
      </c>
      <c r="AF749" s="47" t="s">
        <v>53</v>
      </c>
      <c r="AG749" s="47" t="s">
        <v>43</v>
      </c>
      <c r="AH749" s="47" t="s">
        <v>43</v>
      </c>
      <c r="AI749" s="47" t="s">
        <v>40</v>
      </c>
      <c r="AJ749" s="47" t="s">
        <v>40</v>
      </c>
      <c r="AK749" s="47" t="s">
        <v>714</v>
      </c>
      <c r="AL749" s="47" t="s">
        <v>43</v>
      </c>
      <c r="AM749" s="49" t="s">
        <v>66</v>
      </c>
      <c r="AN749" s="66" t="s">
        <v>43</v>
      </c>
      <c r="AO749" s="49" t="s">
        <v>66</v>
      </c>
      <c r="AP749" s="49" t="s">
        <v>66</v>
      </c>
      <c r="AQ749" s="66" t="s">
        <v>37</v>
      </c>
      <c r="AR749" s="47" t="s">
        <v>37</v>
      </c>
      <c r="AS749" s="47" t="s">
        <v>66</v>
      </c>
      <c r="AT749" s="47" t="s">
        <v>41</v>
      </c>
      <c r="AU749" s="47" t="s">
        <v>42</v>
      </c>
      <c r="AV749" s="73">
        <v>3</v>
      </c>
      <c r="AW749" s="47" t="s">
        <v>3979</v>
      </c>
      <c r="AX749" s="47">
        <v>1975</v>
      </c>
      <c r="AY749" s="47" t="s">
        <v>37</v>
      </c>
      <c r="AZ749" s="47" t="s">
        <v>43</v>
      </c>
      <c r="BA749" s="47" t="s">
        <v>4065</v>
      </c>
      <c r="BB749" s="47" t="s">
        <v>39</v>
      </c>
    </row>
    <row r="750" spans="1:54" ht="225" x14ac:dyDescent="0.25">
      <c r="A750" s="210">
        <v>1001380512</v>
      </c>
      <c r="B750" s="210" t="s">
        <v>3945</v>
      </c>
      <c r="C750" s="144">
        <v>42614</v>
      </c>
      <c r="D750" s="210" t="s">
        <v>264</v>
      </c>
      <c r="E750" s="210" t="s">
        <v>48</v>
      </c>
      <c r="F750" s="210" t="s">
        <v>48</v>
      </c>
      <c r="G750" s="210" t="s">
        <v>4171</v>
      </c>
      <c r="H750" s="210" t="s">
        <v>4172</v>
      </c>
      <c r="I750" s="210" t="s">
        <v>56</v>
      </c>
      <c r="J750" s="210" t="s">
        <v>37</v>
      </c>
      <c r="K750" s="210" t="s">
        <v>48</v>
      </c>
      <c r="L750" s="47" t="s">
        <v>4173</v>
      </c>
      <c r="M750" s="47" t="s">
        <v>57</v>
      </c>
      <c r="N750" s="69">
        <v>98600</v>
      </c>
      <c r="O750" s="69">
        <v>98600</v>
      </c>
      <c r="P750" s="67">
        <v>0.85</v>
      </c>
      <c r="Q750" s="69">
        <v>116000</v>
      </c>
      <c r="R750" s="47" t="s">
        <v>37</v>
      </c>
      <c r="S750" s="47" t="s">
        <v>43</v>
      </c>
      <c r="T750" s="47" t="s">
        <v>43</v>
      </c>
      <c r="U750" s="49" t="s">
        <v>43</v>
      </c>
      <c r="V750" s="47" t="s">
        <v>43</v>
      </c>
      <c r="W750" s="49" t="s">
        <v>43</v>
      </c>
      <c r="X750" s="47" t="s">
        <v>44</v>
      </c>
      <c r="Y750" s="67">
        <v>4.99E-2</v>
      </c>
      <c r="Z750" s="47">
        <v>36</v>
      </c>
      <c r="AA750" s="47" t="s">
        <v>43</v>
      </c>
      <c r="AB750" s="47">
        <v>31</v>
      </c>
      <c r="AC750" s="47">
        <v>67</v>
      </c>
      <c r="AD750" s="47" t="s">
        <v>43</v>
      </c>
      <c r="AE750" s="47" t="s">
        <v>53</v>
      </c>
      <c r="AF750" s="47" t="s">
        <v>43</v>
      </c>
      <c r="AG750" s="47" t="s">
        <v>37</v>
      </c>
      <c r="AH750" s="47" t="s">
        <v>43</v>
      </c>
      <c r="AI750" s="47" t="s">
        <v>55</v>
      </c>
      <c r="AJ750" s="47" t="s">
        <v>43</v>
      </c>
      <c r="AK750" s="47" t="s">
        <v>43</v>
      </c>
      <c r="AL750" s="47" t="s">
        <v>45</v>
      </c>
      <c r="AM750" s="49">
        <v>25890</v>
      </c>
      <c r="AN750" s="66" t="s">
        <v>43</v>
      </c>
      <c r="AO750" s="49" t="s">
        <v>66</v>
      </c>
      <c r="AP750" s="69">
        <v>25890</v>
      </c>
      <c r="AQ750" s="66" t="s">
        <v>37</v>
      </c>
      <c r="AR750" s="47" t="s">
        <v>37</v>
      </c>
      <c r="AS750" s="47">
        <v>10397</v>
      </c>
      <c r="AT750" s="47" t="s">
        <v>41</v>
      </c>
      <c r="AU750" s="47" t="s">
        <v>42</v>
      </c>
      <c r="AV750" s="74">
        <v>2</v>
      </c>
      <c r="AW750" s="47" t="s">
        <v>3971</v>
      </c>
      <c r="AX750" s="47">
        <v>1998</v>
      </c>
      <c r="AY750" s="47" t="s">
        <v>37</v>
      </c>
      <c r="AZ750" s="47" t="s">
        <v>43</v>
      </c>
      <c r="BA750" s="47" t="s">
        <v>4057</v>
      </c>
      <c r="BB750" s="47" t="s">
        <v>39</v>
      </c>
    </row>
    <row r="751" spans="1:54" ht="382.5" x14ac:dyDescent="0.25">
      <c r="A751" s="210">
        <v>1001387835</v>
      </c>
      <c r="B751" s="210" t="s">
        <v>3904</v>
      </c>
      <c r="C751" s="144">
        <v>42614</v>
      </c>
      <c r="D751" s="210" t="s">
        <v>264</v>
      </c>
      <c r="E751" s="210" t="s">
        <v>48</v>
      </c>
      <c r="F751" s="210" t="s">
        <v>48</v>
      </c>
      <c r="G751" s="210" t="s">
        <v>4174</v>
      </c>
      <c r="H751" s="210" t="s">
        <v>48</v>
      </c>
      <c r="I751" s="210" t="s">
        <v>647</v>
      </c>
      <c r="J751" s="210" t="s">
        <v>37</v>
      </c>
      <c r="K751" s="210" t="s">
        <v>4175</v>
      </c>
      <c r="L751" s="47" t="s">
        <v>4176</v>
      </c>
      <c r="M751" s="47" t="s">
        <v>38</v>
      </c>
      <c r="N751" s="69">
        <v>57548</v>
      </c>
      <c r="O751" s="69">
        <v>57548</v>
      </c>
      <c r="P751" s="67">
        <v>0.73779479999999997</v>
      </c>
      <c r="Q751" s="69">
        <v>78000</v>
      </c>
      <c r="R751" s="47" t="s">
        <v>37</v>
      </c>
      <c r="S751" s="47" t="s">
        <v>43</v>
      </c>
      <c r="T751" s="68" t="s">
        <v>43</v>
      </c>
      <c r="U751" s="49">
        <v>78000</v>
      </c>
      <c r="V751" s="47" t="s">
        <v>51</v>
      </c>
      <c r="W751" s="49">
        <v>6452</v>
      </c>
      <c r="X751" s="47" t="s">
        <v>44</v>
      </c>
      <c r="Y751" s="67">
        <v>4.6899999999999997E-2</v>
      </c>
      <c r="Z751" s="47">
        <v>23</v>
      </c>
      <c r="AA751" s="47">
        <v>22</v>
      </c>
      <c r="AB751" s="47">
        <v>40</v>
      </c>
      <c r="AC751" s="47">
        <v>63</v>
      </c>
      <c r="AD751" s="47">
        <v>62</v>
      </c>
      <c r="AE751" s="47" t="s">
        <v>60</v>
      </c>
      <c r="AF751" s="47" t="s">
        <v>60</v>
      </c>
      <c r="AG751" s="47" t="s">
        <v>37</v>
      </c>
      <c r="AH751" s="47" t="s">
        <v>39</v>
      </c>
      <c r="AI751" s="47" t="s">
        <v>55</v>
      </c>
      <c r="AJ751" s="47" t="s">
        <v>55</v>
      </c>
      <c r="AK751" s="47" t="s">
        <v>164</v>
      </c>
      <c r="AL751" s="47" t="s">
        <v>45</v>
      </c>
      <c r="AM751" s="49">
        <v>20250</v>
      </c>
      <c r="AN751" s="47" t="s">
        <v>67</v>
      </c>
      <c r="AO751" s="49" t="s">
        <v>66</v>
      </c>
      <c r="AP751" s="49">
        <v>20250</v>
      </c>
      <c r="AQ751" s="47" t="s">
        <v>37</v>
      </c>
      <c r="AR751" s="47" t="s">
        <v>37</v>
      </c>
      <c r="AS751" s="47" t="s">
        <v>43</v>
      </c>
      <c r="AT751" s="47" t="s">
        <v>41</v>
      </c>
      <c r="AU751" s="47" t="s">
        <v>52</v>
      </c>
      <c r="AV751" s="74">
        <v>3</v>
      </c>
      <c r="AW751" s="47" t="s">
        <v>4010</v>
      </c>
      <c r="AX751" s="47">
        <v>1950</v>
      </c>
      <c r="AY751" s="47" t="s">
        <v>37</v>
      </c>
      <c r="AZ751" s="47" t="s">
        <v>43</v>
      </c>
      <c r="BA751" s="47" t="s">
        <v>4091</v>
      </c>
      <c r="BB751" s="47" t="s">
        <v>39</v>
      </c>
    </row>
    <row r="752" spans="1:54" ht="123.75" x14ac:dyDescent="0.25">
      <c r="A752" s="210">
        <v>1001390269</v>
      </c>
      <c r="B752" s="210" t="s">
        <v>3870</v>
      </c>
      <c r="C752" s="144">
        <v>42614</v>
      </c>
      <c r="D752" s="210" t="s">
        <v>264</v>
      </c>
      <c r="E752" s="210" t="s">
        <v>48</v>
      </c>
      <c r="F752" s="210" t="s">
        <v>48</v>
      </c>
      <c r="G752" s="210" t="s">
        <v>4177</v>
      </c>
      <c r="H752" s="210" t="s">
        <v>4178</v>
      </c>
      <c r="I752" s="210" t="s">
        <v>68</v>
      </c>
      <c r="J752" s="210" t="s">
        <v>37</v>
      </c>
      <c r="K752" s="210" t="s">
        <v>605</v>
      </c>
      <c r="L752" s="47" t="s">
        <v>4179</v>
      </c>
      <c r="M752" s="47" t="s">
        <v>38</v>
      </c>
      <c r="N752" s="69">
        <v>324500</v>
      </c>
      <c r="O752" s="69">
        <v>324500</v>
      </c>
      <c r="P752" s="67">
        <v>0.84947640000000002</v>
      </c>
      <c r="Q752" s="69">
        <v>385000</v>
      </c>
      <c r="R752" s="47" t="s">
        <v>37</v>
      </c>
      <c r="S752" s="47" t="s">
        <v>43</v>
      </c>
      <c r="T752" s="47" t="s">
        <v>43</v>
      </c>
      <c r="U752" s="69">
        <v>382000</v>
      </c>
      <c r="V752" s="47" t="s">
        <v>51</v>
      </c>
      <c r="W752" s="69" t="s">
        <v>43</v>
      </c>
      <c r="X752" s="47" t="s">
        <v>44</v>
      </c>
      <c r="Y752" s="67">
        <v>5.2400000000000002E-2</v>
      </c>
      <c r="Z752" s="47">
        <v>48</v>
      </c>
      <c r="AA752" s="47">
        <v>31</v>
      </c>
      <c r="AB752" s="47">
        <v>22</v>
      </c>
      <c r="AC752" s="47">
        <v>70</v>
      </c>
      <c r="AD752" s="47">
        <v>53</v>
      </c>
      <c r="AE752" s="47" t="s">
        <v>49</v>
      </c>
      <c r="AF752" s="47" t="s">
        <v>49</v>
      </c>
      <c r="AG752" s="47" t="s">
        <v>37</v>
      </c>
      <c r="AH752" s="47" t="s">
        <v>39</v>
      </c>
      <c r="AI752" s="47" t="s">
        <v>55</v>
      </c>
      <c r="AJ752" s="47" t="s">
        <v>55</v>
      </c>
      <c r="AK752" s="47" t="s">
        <v>164</v>
      </c>
      <c r="AL752" s="47" t="s">
        <v>65</v>
      </c>
      <c r="AM752" s="49">
        <v>50330</v>
      </c>
      <c r="AN752" s="66" t="s">
        <v>45</v>
      </c>
      <c r="AO752" s="49">
        <v>32960</v>
      </c>
      <c r="AP752" s="69">
        <v>83290</v>
      </c>
      <c r="AQ752" s="66" t="s">
        <v>37</v>
      </c>
      <c r="AR752" s="47" t="s">
        <v>37</v>
      </c>
      <c r="AS752" s="47" t="s">
        <v>43</v>
      </c>
      <c r="AT752" s="47" t="s">
        <v>41</v>
      </c>
      <c r="AU752" s="47" t="s">
        <v>52</v>
      </c>
      <c r="AV752" s="73">
        <v>2</v>
      </c>
      <c r="AW752" s="47" t="s">
        <v>3984</v>
      </c>
      <c r="AX752" s="47">
        <v>1925</v>
      </c>
      <c r="AY752" s="47" t="s">
        <v>37</v>
      </c>
      <c r="AZ752" s="47" t="s">
        <v>43</v>
      </c>
      <c r="BA752" s="47" t="s">
        <v>4069</v>
      </c>
      <c r="BB752" s="47" t="s">
        <v>39</v>
      </c>
    </row>
    <row r="753" spans="1:54" ht="101.25" x14ac:dyDescent="0.25">
      <c r="A753" s="210">
        <v>1001389775</v>
      </c>
      <c r="B753" s="210" t="s">
        <v>3913</v>
      </c>
      <c r="C753" s="144">
        <v>42614</v>
      </c>
      <c r="D753" s="210" t="s">
        <v>264</v>
      </c>
      <c r="E753" s="210" t="s">
        <v>48</v>
      </c>
      <c r="F753" s="210" t="s">
        <v>48</v>
      </c>
      <c r="G753" s="210" t="s">
        <v>4180</v>
      </c>
      <c r="H753" s="210" t="s">
        <v>91</v>
      </c>
      <c r="I753" s="210" t="s">
        <v>329</v>
      </c>
      <c r="J753" s="210" t="s">
        <v>37</v>
      </c>
      <c r="K753" s="210" t="s">
        <v>48</v>
      </c>
      <c r="L753" s="47" t="s">
        <v>4181</v>
      </c>
      <c r="M753" s="47" t="s">
        <v>38</v>
      </c>
      <c r="N753" s="69">
        <v>152800</v>
      </c>
      <c r="O753" s="69">
        <v>152800</v>
      </c>
      <c r="P753" s="67">
        <v>0.78358969999999994</v>
      </c>
      <c r="Q753" s="69">
        <v>195000</v>
      </c>
      <c r="R753" s="47" t="s">
        <v>37</v>
      </c>
      <c r="S753" s="47" t="s">
        <v>43</v>
      </c>
      <c r="T753" s="68" t="s">
        <v>43</v>
      </c>
      <c r="U753" s="49">
        <v>195000</v>
      </c>
      <c r="V753" s="47" t="s">
        <v>51</v>
      </c>
      <c r="W753" s="49" t="s">
        <v>43</v>
      </c>
      <c r="X753" s="47" t="s">
        <v>44</v>
      </c>
      <c r="Y753" s="67">
        <v>4.6899999999999997E-2</v>
      </c>
      <c r="Z753" s="47">
        <v>37</v>
      </c>
      <c r="AA753" s="47" t="s">
        <v>43</v>
      </c>
      <c r="AB753" s="47">
        <v>30</v>
      </c>
      <c r="AC753" s="47">
        <v>67</v>
      </c>
      <c r="AD753" s="47" t="s">
        <v>43</v>
      </c>
      <c r="AE753" s="47" t="s">
        <v>49</v>
      </c>
      <c r="AF753" s="47" t="s">
        <v>43</v>
      </c>
      <c r="AG753" s="47" t="s">
        <v>37</v>
      </c>
      <c r="AH753" s="47" t="s">
        <v>37</v>
      </c>
      <c r="AI753" s="47" t="s">
        <v>55</v>
      </c>
      <c r="AJ753" s="47" t="s">
        <v>43</v>
      </c>
      <c r="AK753" s="47" t="s">
        <v>43</v>
      </c>
      <c r="AL753" s="47" t="s">
        <v>65</v>
      </c>
      <c r="AM753" s="49">
        <v>37776</v>
      </c>
      <c r="AN753" s="47" t="s">
        <v>43</v>
      </c>
      <c r="AO753" s="49" t="s">
        <v>66</v>
      </c>
      <c r="AP753" s="49">
        <v>37776</v>
      </c>
      <c r="AQ753" s="47" t="s">
        <v>37</v>
      </c>
      <c r="AR753" s="47" t="s">
        <v>37</v>
      </c>
      <c r="AS753" s="47" t="s">
        <v>43</v>
      </c>
      <c r="AT753" s="47" t="s">
        <v>41</v>
      </c>
      <c r="AU753" s="47" t="s">
        <v>52</v>
      </c>
      <c r="AV753" s="73">
        <v>3</v>
      </c>
      <c r="AW753" s="47" t="s">
        <v>3952</v>
      </c>
      <c r="AX753" s="47">
        <v>1950</v>
      </c>
      <c r="AY753" s="47" t="s">
        <v>37</v>
      </c>
      <c r="AZ753" s="47" t="s">
        <v>43</v>
      </c>
      <c r="BA753" s="47" t="s">
        <v>4038</v>
      </c>
      <c r="BB753" s="47" t="s">
        <v>39</v>
      </c>
    </row>
    <row r="754" spans="1:54" ht="67.5" x14ac:dyDescent="0.25">
      <c r="A754" s="210">
        <v>1001390974</v>
      </c>
      <c r="B754" s="210" t="s">
        <v>3910</v>
      </c>
      <c r="C754" s="144">
        <v>42614</v>
      </c>
      <c r="D754" s="210" t="s">
        <v>264</v>
      </c>
      <c r="E754" s="210" t="s">
        <v>48</v>
      </c>
      <c r="F754" s="210" t="s">
        <v>48</v>
      </c>
      <c r="G754" s="210" t="s">
        <v>4182</v>
      </c>
      <c r="H754" s="210" t="s">
        <v>89</v>
      </c>
      <c r="I754" s="210" t="s">
        <v>213</v>
      </c>
      <c r="J754" s="210" t="s">
        <v>37</v>
      </c>
      <c r="K754" s="210" t="s">
        <v>4183</v>
      </c>
      <c r="L754" s="47" t="s">
        <v>4184</v>
      </c>
      <c r="M754" s="47" t="s">
        <v>38</v>
      </c>
      <c r="N754" s="69">
        <v>131750</v>
      </c>
      <c r="O754" s="69">
        <v>133049</v>
      </c>
      <c r="P754" s="67">
        <v>0.85838060000000005</v>
      </c>
      <c r="Q754" s="69">
        <v>155000</v>
      </c>
      <c r="R754" s="47" t="s">
        <v>37</v>
      </c>
      <c r="S754" s="47" t="s">
        <v>43</v>
      </c>
      <c r="T754" s="47" t="s">
        <v>43</v>
      </c>
      <c r="U754" s="69">
        <v>155000</v>
      </c>
      <c r="V754" s="47" t="s">
        <v>51</v>
      </c>
      <c r="W754" s="49">
        <v>7750</v>
      </c>
      <c r="X754" s="47" t="s">
        <v>44</v>
      </c>
      <c r="Y754" s="67">
        <v>4.8399999999999999E-2</v>
      </c>
      <c r="Z754" s="47">
        <v>27</v>
      </c>
      <c r="AA754" s="47">
        <v>23</v>
      </c>
      <c r="AB754" s="47">
        <v>35</v>
      </c>
      <c r="AC754" s="47">
        <v>62</v>
      </c>
      <c r="AD754" s="47">
        <v>58</v>
      </c>
      <c r="AE754" s="47" t="s">
        <v>60</v>
      </c>
      <c r="AF754" s="47" t="s">
        <v>60</v>
      </c>
      <c r="AG754" s="47" t="s">
        <v>37</v>
      </c>
      <c r="AH754" s="47" t="s">
        <v>39</v>
      </c>
      <c r="AI754" s="47" t="s">
        <v>40</v>
      </c>
      <c r="AJ754" s="47" t="s">
        <v>40</v>
      </c>
      <c r="AK754" s="47" t="s">
        <v>50</v>
      </c>
      <c r="AL754" s="47" t="s">
        <v>45</v>
      </c>
      <c r="AM754" s="49">
        <v>33024</v>
      </c>
      <c r="AN754" s="66" t="s">
        <v>45</v>
      </c>
      <c r="AO754" s="49">
        <v>16000</v>
      </c>
      <c r="AP754" s="69">
        <v>49024</v>
      </c>
      <c r="AQ754" s="66" t="s">
        <v>37</v>
      </c>
      <c r="AR754" s="47" t="s">
        <v>37</v>
      </c>
      <c r="AS754" s="47" t="s">
        <v>43</v>
      </c>
      <c r="AT754" s="47" t="s">
        <v>41</v>
      </c>
      <c r="AU754" s="47" t="s">
        <v>52</v>
      </c>
      <c r="AV754" s="73">
        <v>3</v>
      </c>
      <c r="AW754" s="47" t="s">
        <v>4031</v>
      </c>
      <c r="AX754" s="47">
        <v>1881</v>
      </c>
      <c r="AY754" s="47" t="s">
        <v>37</v>
      </c>
      <c r="AZ754" s="47" t="s">
        <v>43</v>
      </c>
      <c r="BA754" s="47" t="s">
        <v>4110</v>
      </c>
      <c r="BB754" s="47" t="s">
        <v>39</v>
      </c>
    </row>
    <row r="755" spans="1:54" ht="135" x14ac:dyDescent="0.25">
      <c r="A755" s="210">
        <v>1001388980</v>
      </c>
      <c r="B755" s="210" t="s">
        <v>3881</v>
      </c>
      <c r="C755" s="144">
        <v>42614</v>
      </c>
      <c r="D755" s="210" t="s">
        <v>264</v>
      </c>
      <c r="E755" s="210" t="s">
        <v>48</v>
      </c>
      <c r="F755" s="210" t="s">
        <v>48</v>
      </c>
      <c r="G755" s="210" t="s">
        <v>4185</v>
      </c>
      <c r="H755" s="210" t="s">
        <v>48</v>
      </c>
      <c r="I755" s="210" t="s">
        <v>74</v>
      </c>
      <c r="J755" s="210" t="s">
        <v>37</v>
      </c>
      <c r="K755" s="210" t="s">
        <v>4186</v>
      </c>
      <c r="L755" s="47" t="s">
        <v>4187</v>
      </c>
      <c r="M755" s="47" t="s">
        <v>38</v>
      </c>
      <c r="N755" s="69">
        <v>150000</v>
      </c>
      <c r="O755" s="69">
        <v>150999</v>
      </c>
      <c r="P755" s="67">
        <v>0.61632240000000005</v>
      </c>
      <c r="Q755" s="69">
        <v>245000</v>
      </c>
      <c r="R755" s="47" t="s">
        <v>37</v>
      </c>
      <c r="S755" s="47" t="s">
        <v>43</v>
      </c>
      <c r="T755" s="47" t="s">
        <v>43</v>
      </c>
      <c r="U755" s="49">
        <v>245000</v>
      </c>
      <c r="V755" s="47" t="s">
        <v>51</v>
      </c>
      <c r="W755" s="49">
        <v>94001</v>
      </c>
      <c r="X755" s="47" t="s">
        <v>44</v>
      </c>
      <c r="Y755" s="67">
        <v>3.6900000000000002E-2</v>
      </c>
      <c r="Z755" s="47">
        <v>29</v>
      </c>
      <c r="AA755" s="47" t="s">
        <v>43</v>
      </c>
      <c r="AB755" s="47">
        <v>40</v>
      </c>
      <c r="AC755" s="47">
        <v>69</v>
      </c>
      <c r="AD755" s="47" t="s">
        <v>43</v>
      </c>
      <c r="AE755" s="47" t="s">
        <v>49</v>
      </c>
      <c r="AF755" s="47" t="s">
        <v>43</v>
      </c>
      <c r="AG755" s="47" t="s">
        <v>37</v>
      </c>
      <c r="AH755" s="47" t="s">
        <v>39</v>
      </c>
      <c r="AI755" s="47" t="s">
        <v>55</v>
      </c>
      <c r="AJ755" s="47" t="s">
        <v>43</v>
      </c>
      <c r="AK755" s="47" t="s">
        <v>43</v>
      </c>
      <c r="AL755" s="47" t="s">
        <v>45</v>
      </c>
      <c r="AM755" s="49">
        <v>41875</v>
      </c>
      <c r="AN755" s="66" t="s">
        <v>43</v>
      </c>
      <c r="AO755" s="49" t="s">
        <v>66</v>
      </c>
      <c r="AP755" s="49">
        <v>41875</v>
      </c>
      <c r="AQ755" s="66" t="s">
        <v>37</v>
      </c>
      <c r="AR755" s="47" t="s">
        <v>37</v>
      </c>
      <c r="AS755" s="47" t="s">
        <v>43</v>
      </c>
      <c r="AT755" s="47" t="s">
        <v>41</v>
      </c>
      <c r="AU755" s="47" t="s">
        <v>52</v>
      </c>
      <c r="AV755" s="74">
        <v>2</v>
      </c>
      <c r="AW755" s="47" t="s">
        <v>3964</v>
      </c>
      <c r="AX755" s="47">
        <v>1806</v>
      </c>
      <c r="AY755" s="47" t="s">
        <v>37</v>
      </c>
      <c r="AZ755" s="47" t="s">
        <v>43</v>
      </c>
      <c r="BA755" s="47" t="s">
        <v>4050</v>
      </c>
      <c r="BB755" s="47" t="s">
        <v>39</v>
      </c>
    </row>
    <row r="756" spans="1:54" ht="56.25" x14ac:dyDescent="0.25">
      <c r="A756" s="210">
        <v>1001391678</v>
      </c>
      <c r="B756" s="210" t="s">
        <v>3925</v>
      </c>
      <c r="C756" s="144">
        <v>42614</v>
      </c>
      <c r="D756" s="210" t="s">
        <v>264</v>
      </c>
      <c r="E756" s="210" t="s">
        <v>48</v>
      </c>
      <c r="F756" s="210" t="s">
        <v>48</v>
      </c>
      <c r="G756" s="210" t="s">
        <v>4188</v>
      </c>
      <c r="H756" s="210" t="s">
        <v>4189</v>
      </c>
      <c r="I756" s="210" t="s">
        <v>81</v>
      </c>
      <c r="J756" s="210" t="s">
        <v>37</v>
      </c>
      <c r="K756" s="210" t="s">
        <v>4190</v>
      </c>
      <c r="L756" s="47" t="s">
        <v>4191</v>
      </c>
      <c r="M756" s="47" t="s">
        <v>38</v>
      </c>
      <c r="N756" s="69">
        <v>75000</v>
      </c>
      <c r="O756" s="69">
        <v>75999</v>
      </c>
      <c r="P756" s="67">
        <v>0.75999000000000005</v>
      </c>
      <c r="Q756" s="69">
        <v>100000</v>
      </c>
      <c r="R756" s="47" t="s">
        <v>39</v>
      </c>
      <c r="S756" s="47" t="s">
        <v>4170</v>
      </c>
      <c r="T756" s="47">
        <v>1.7225045000000001</v>
      </c>
      <c r="U756" s="69">
        <v>105000</v>
      </c>
      <c r="V756" s="47" t="s">
        <v>51</v>
      </c>
      <c r="W756" s="49" t="s">
        <v>43</v>
      </c>
      <c r="X756" s="47" t="s">
        <v>77</v>
      </c>
      <c r="Y756" s="67">
        <v>4.4400000000000002E-2</v>
      </c>
      <c r="Z756" s="47">
        <v>53</v>
      </c>
      <c r="AA756" s="47">
        <v>49</v>
      </c>
      <c r="AB756" s="47">
        <v>15</v>
      </c>
      <c r="AC756" s="47">
        <v>68</v>
      </c>
      <c r="AD756" s="47">
        <v>64</v>
      </c>
      <c r="AE756" s="47" t="s">
        <v>53</v>
      </c>
      <c r="AF756" s="47" t="s">
        <v>53</v>
      </c>
      <c r="AG756" s="47" t="s">
        <v>43</v>
      </c>
      <c r="AH756" s="47" t="s">
        <v>37</v>
      </c>
      <c r="AI756" s="47" t="s">
        <v>40</v>
      </c>
      <c r="AJ756" s="47" t="s">
        <v>40</v>
      </c>
      <c r="AK756" s="47" t="s">
        <v>50</v>
      </c>
      <c r="AL756" s="47" t="s">
        <v>43</v>
      </c>
      <c r="AM756" s="49" t="s">
        <v>43</v>
      </c>
      <c r="AN756" s="66" t="s">
        <v>43</v>
      </c>
      <c r="AO756" s="49" t="s">
        <v>43</v>
      </c>
      <c r="AP756" s="69" t="s">
        <v>66</v>
      </c>
      <c r="AQ756" s="66" t="s">
        <v>37</v>
      </c>
      <c r="AR756" s="47" t="s">
        <v>37</v>
      </c>
      <c r="AS756" s="47" t="s">
        <v>43</v>
      </c>
      <c r="AT756" s="47" t="s">
        <v>75</v>
      </c>
      <c r="AU756" s="47" t="s">
        <v>76</v>
      </c>
      <c r="AV756" s="73">
        <v>1</v>
      </c>
      <c r="AW756" s="47" t="s">
        <v>3999</v>
      </c>
      <c r="AX756" s="47">
        <v>1967</v>
      </c>
      <c r="AY756" s="47" t="s">
        <v>39</v>
      </c>
      <c r="AZ756" s="47">
        <v>50</v>
      </c>
      <c r="BA756" s="47" t="s">
        <v>4081</v>
      </c>
      <c r="BB756" s="47" t="s">
        <v>39</v>
      </c>
    </row>
    <row r="757" spans="1:54" ht="45" x14ac:dyDescent="0.25">
      <c r="A757" s="210">
        <v>1001391584</v>
      </c>
      <c r="B757" s="210" t="s">
        <v>3901</v>
      </c>
      <c r="C757" s="144">
        <v>42614</v>
      </c>
      <c r="D757" s="210" t="s">
        <v>264</v>
      </c>
      <c r="E757" s="210" t="s">
        <v>48</v>
      </c>
      <c r="F757" s="210" t="s">
        <v>48</v>
      </c>
      <c r="G757" s="210" t="s">
        <v>4192</v>
      </c>
      <c r="H757" s="210" t="s">
        <v>4193</v>
      </c>
      <c r="I757" s="210" t="s">
        <v>191</v>
      </c>
      <c r="J757" s="210" t="s">
        <v>37</v>
      </c>
      <c r="K757" s="210" t="s">
        <v>4194</v>
      </c>
      <c r="L757" s="47" t="s">
        <v>83</v>
      </c>
      <c r="M757" s="47" t="s">
        <v>38</v>
      </c>
      <c r="N757" s="69">
        <v>97750</v>
      </c>
      <c r="O757" s="69">
        <v>97750</v>
      </c>
      <c r="P757" s="67">
        <v>0.85</v>
      </c>
      <c r="Q757" s="69">
        <v>115000</v>
      </c>
      <c r="R757" s="47" t="s">
        <v>37</v>
      </c>
      <c r="S757" s="47" t="s">
        <v>43</v>
      </c>
      <c r="T757" s="47" t="s">
        <v>43</v>
      </c>
      <c r="U757" s="69">
        <v>115000</v>
      </c>
      <c r="V757" s="47" t="s">
        <v>51</v>
      </c>
      <c r="W757" s="69">
        <v>17250</v>
      </c>
      <c r="X757" s="47" t="s">
        <v>44</v>
      </c>
      <c r="Y757" s="67">
        <v>5.2400000000000002E-2</v>
      </c>
      <c r="Z757" s="47">
        <v>31</v>
      </c>
      <c r="AA757" s="47" t="s">
        <v>43</v>
      </c>
      <c r="AB757" s="47">
        <v>35</v>
      </c>
      <c r="AC757" s="47">
        <v>66</v>
      </c>
      <c r="AD757" s="47" t="s">
        <v>43</v>
      </c>
      <c r="AE757" s="47" t="s">
        <v>54</v>
      </c>
      <c r="AF757" s="47" t="s">
        <v>43</v>
      </c>
      <c r="AG757" s="47" t="s">
        <v>37</v>
      </c>
      <c r="AH757" s="47" t="s">
        <v>39</v>
      </c>
      <c r="AI757" s="47" t="s">
        <v>64</v>
      </c>
      <c r="AJ757" s="47" t="s">
        <v>43</v>
      </c>
      <c r="AK757" s="47" t="s">
        <v>43</v>
      </c>
      <c r="AL757" s="47" t="s">
        <v>45</v>
      </c>
      <c r="AM757" s="49">
        <v>35561</v>
      </c>
      <c r="AN757" s="66" t="s">
        <v>43</v>
      </c>
      <c r="AO757" s="49" t="s">
        <v>66</v>
      </c>
      <c r="AP757" s="69">
        <v>35561</v>
      </c>
      <c r="AQ757" s="66" t="s">
        <v>37</v>
      </c>
      <c r="AR757" s="47" t="s">
        <v>37</v>
      </c>
      <c r="AS757" s="47" t="s">
        <v>43</v>
      </c>
      <c r="AT757" s="47" t="s">
        <v>41</v>
      </c>
      <c r="AU757" s="47" t="s">
        <v>52</v>
      </c>
      <c r="AV757" s="73">
        <v>2</v>
      </c>
      <c r="AW757" s="47" t="s">
        <v>4006</v>
      </c>
      <c r="AX757" s="47">
        <v>1980</v>
      </c>
      <c r="AY757" s="47" t="s">
        <v>39</v>
      </c>
      <c r="AZ757" s="47">
        <v>956</v>
      </c>
      <c r="BA757" s="47" t="s">
        <v>4087</v>
      </c>
      <c r="BB757" s="47" t="s">
        <v>39</v>
      </c>
    </row>
    <row r="758" spans="1:54" ht="67.5" x14ac:dyDescent="0.25">
      <c r="A758" s="210">
        <v>1001382809</v>
      </c>
      <c r="B758" s="210" t="s">
        <v>3930</v>
      </c>
      <c r="C758" s="144">
        <v>42614</v>
      </c>
      <c r="D758" s="210" t="s">
        <v>264</v>
      </c>
      <c r="E758" s="210" t="s">
        <v>48</v>
      </c>
      <c r="F758" s="210" t="s">
        <v>48</v>
      </c>
      <c r="G758" s="210" t="s">
        <v>4195</v>
      </c>
      <c r="H758" s="210" t="s">
        <v>4196</v>
      </c>
      <c r="I758" s="210" t="s">
        <v>81</v>
      </c>
      <c r="J758" s="210" t="s">
        <v>37</v>
      </c>
      <c r="K758" s="210" t="s">
        <v>4197</v>
      </c>
      <c r="L758" s="47" t="s">
        <v>4136</v>
      </c>
      <c r="M758" s="47" t="s">
        <v>38</v>
      </c>
      <c r="N758" s="69">
        <v>92655</v>
      </c>
      <c r="O758" s="69">
        <v>92655</v>
      </c>
      <c r="P758" s="67">
        <v>0.9</v>
      </c>
      <c r="Q758" s="69">
        <v>102950</v>
      </c>
      <c r="R758" s="47" t="s">
        <v>37</v>
      </c>
      <c r="S758" s="47" t="s">
        <v>43</v>
      </c>
      <c r="T758" s="47" t="s">
        <v>43</v>
      </c>
      <c r="U758" s="49">
        <v>102950</v>
      </c>
      <c r="V758" s="47" t="s">
        <v>51</v>
      </c>
      <c r="W758" s="49">
        <v>24250</v>
      </c>
      <c r="X758" s="47" t="s">
        <v>44</v>
      </c>
      <c r="Y758" s="67">
        <v>5.5399999999999998E-2</v>
      </c>
      <c r="Z758" s="47">
        <v>35</v>
      </c>
      <c r="AA758" s="47" t="s">
        <v>43</v>
      </c>
      <c r="AB758" s="47">
        <v>30</v>
      </c>
      <c r="AC758" s="47">
        <v>65</v>
      </c>
      <c r="AD758" s="47" t="s">
        <v>43</v>
      </c>
      <c r="AE758" s="47" t="s">
        <v>49</v>
      </c>
      <c r="AF758" s="47" t="s">
        <v>43</v>
      </c>
      <c r="AG758" s="47" t="s">
        <v>37</v>
      </c>
      <c r="AH758" s="47" t="s">
        <v>39</v>
      </c>
      <c r="AI758" s="47" t="s">
        <v>55</v>
      </c>
      <c r="AJ758" s="47" t="s">
        <v>43</v>
      </c>
      <c r="AK758" s="47" t="s">
        <v>43</v>
      </c>
      <c r="AL758" s="47" t="s">
        <v>45</v>
      </c>
      <c r="AM758" s="49">
        <v>24249.96</v>
      </c>
      <c r="AN758" s="66" t="s">
        <v>43</v>
      </c>
      <c r="AO758" s="49" t="s">
        <v>66</v>
      </c>
      <c r="AP758" s="49">
        <v>24249.96</v>
      </c>
      <c r="AQ758" s="47" t="s">
        <v>37</v>
      </c>
      <c r="AR758" s="47" t="s">
        <v>37</v>
      </c>
      <c r="AS758" s="47" t="s">
        <v>43</v>
      </c>
      <c r="AT758" s="47" t="s">
        <v>41</v>
      </c>
      <c r="AU758" s="47" t="s">
        <v>52</v>
      </c>
      <c r="AV758" s="73">
        <v>2</v>
      </c>
      <c r="AW758" s="47" t="s">
        <v>4017</v>
      </c>
      <c r="AX758" s="47">
        <v>1951</v>
      </c>
      <c r="AY758" s="47" t="s">
        <v>37</v>
      </c>
      <c r="AZ758" s="47" t="s">
        <v>43</v>
      </c>
      <c r="BA758" s="47" t="s">
        <v>4099</v>
      </c>
      <c r="BB758" s="47" t="s">
        <v>39</v>
      </c>
    </row>
    <row r="759" spans="1:54" ht="112.5" x14ac:dyDescent="0.25">
      <c r="A759" s="210">
        <v>1001387206</v>
      </c>
      <c r="B759" s="210" t="s">
        <v>3891</v>
      </c>
      <c r="C759" s="144">
        <v>42614</v>
      </c>
      <c r="D759" s="210" t="s">
        <v>73</v>
      </c>
      <c r="E759" s="210" t="s">
        <v>48</v>
      </c>
      <c r="F759" s="210" t="s">
        <v>4198</v>
      </c>
      <c r="G759" s="210" t="s">
        <v>4199</v>
      </c>
      <c r="H759" s="210" t="s">
        <v>4200</v>
      </c>
      <c r="I759" s="210" t="s">
        <v>191</v>
      </c>
      <c r="J759" s="210" t="s">
        <v>37</v>
      </c>
      <c r="K759" s="210" t="s">
        <v>4201</v>
      </c>
      <c r="L759" s="47" t="s">
        <v>1148</v>
      </c>
      <c r="M759" s="47" t="s">
        <v>38</v>
      </c>
      <c r="N759" s="69">
        <v>134500</v>
      </c>
      <c r="O759" s="69">
        <v>134500</v>
      </c>
      <c r="P759" s="67">
        <v>0.81515150000000003</v>
      </c>
      <c r="Q759" s="69">
        <v>165000</v>
      </c>
      <c r="R759" s="47" t="s">
        <v>37</v>
      </c>
      <c r="S759" s="47" t="s">
        <v>43</v>
      </c>
      <c r="T759" s="47" t="s">
        <v>43</v>
      </c>
      <c r="U759" s="69">
        <v>165000</v>
      </c>
      <c r="V759" s="47" t="s">
        <v>51</v>
      </c>
      <c r="W759" s="49">
        <v>14500</v>
      </c>
      <c r="X759" s="47" t="s">
        <v>44</v>
      </c>
      <c r="Y759" s="67">
        <v>4.8399999999999999E-2</v>
      </c>
      <c r="Z759" s="47">
        <v>52</v>
      </c>
      <c r="AA759" s="47">
        <v>51</v>
      </c>
      <c r="AB759" s="47">
        <v>17</v>
      </c>
      <c r="AC759" s="47">
        <v>69</v>
      </c>
      <c r="AD759" s="47">
        <v>68</v>
      </c>
      <c r="AE759" s="47" t="s">
        <v>60</v>
      </c>
      <c r="AF759" s="47" t="s">
        <v>49</v>
      </c>
      <c r="AG759" s="47" t="s">
        <v>37</v>
      </c>
      <c r="AH759" s="47" t="s">
        <v>39</v>
      </c>
      <c r="AI759" s="47" t="s">
        <v>40</v>
      </c>
      <c r="AJ759" s="47" t="s">
        <v>40</v>
      </c>
      <c r="AK759" s="47" t="s">
        <v>50</v>
      </c>
      <c r="AL759" s="47" t="s">
        <v>65</v>
      </c>
      <c r="AM759" s="49">
        <v>20504</v>
      </c>
      <c r="AN759" s="66" t="s">
        <v>65</v>
      </c>
      <c r="AO759" s="49">
        <v>17368</v>
      </c>
      <c r="AP759" s="49">
        <v>37872</v>
      </c>
      <c r="AQ759" s="66" t="s">
        <v>37</v>
      </c>
      <c r="AR759" s="47" t="s">
        <v>37</v>
      </c>
      <c r="AS759" s="47" t="s">
        <v>43</v>
      </c>
      <c r="AT759" s="47" t="s">
        <v>41</v>
      </c>
      <c r="AU759" s="47" t="s">
        <v>42</v>
      </c>
      <c r="AV759" s="73">
        <v>3</v>
      </c>
      <c r="AW759" s="47" t="s">
        <v>3985</v>
      </c>
      <c r="AX759" s="47">
        <v>1900</v>
      </c>
      <c r="AY759" s="47" t="s">
        <v>37</v>
      </c>
      <c r="AZ759" s="47" t="s">
        <v>43</v>
      </c>
      <c r="BA759" s="47" t="s">
        <v>85</v>
      </c>
      <c r="BB759" s="47" t="s">
        <v>39</v>
      </c>
    </row>
    <row r="760" spans="1:54" ht="168.75" x14ac:dyDescent="0.25">
      <c r="A760" s="210">
        <v>1001385886</v>
      </c>
      <c r="B760" s="210" t="s">
        <v>3895</v>
      </c>
      <c r="C760" s="144">
        <v>42614</v>
      </c>
      <c r="D760" s="210" t="s">
        <v>264</v>
      </c>
      <c r="E760" s="210" t="s">
        <v>48</v>
      </c>
      <c r="F760" s="210" t="s">
        <v>48</v>
      </c>
      <c r="G760" s="210" t="s">
        <v>4202</v>
      </c>
      <c r="H760" s="210" t="s">
        <v>4203</v>
      </c>
      <c r="I760" s="210" t="s">
        <v>647</v>
      </c>
      <c r="J760" s="210" t="s">
        <v>37</v>
      </c>
      <c r="K760" s="210" t="s">
        <v>4204</v>
      </c>
      <c r="L760" s="47" t="s">
        <v>991</v>
      </c>
      <c r="M760" s="47" t="s">
        <v>57</v>
      </c>
      <c r="N760" s="69">
        <v>168000</v>
      </c>
      <c r="O760" s="69">
        <v>168000</v>
      </c>
      <c r="P760" s="67">
        <v>0.74666659999999996</v>
      </c>
      <c r="Q760" s="69">
        <v>225000</v>
      </c>
      <c r="R760" s="47" t="s">
        <v>37</v>
      </c>
      <c r="S760" s="47" t="s">
        <v>43</v>
      </c>
      <c r="T760" s="47" t="s">
        <v>43</v>
      </c>
      <c r="U760" s="69" t="s">
        <v>43</v>
      </c>
      <c r="V760" s="47" t="s">
        <v>43</v>
      </c>
      <c r="W760" s="49" t="s">
        <v>43</v>
      </c>
      <c r="X760" s="47" t="s">
        <v>44</v>
      </c>
      <c r="Y760" s="67">
        <v>4.24E-2</v>
      </c>
      <c r="Z760" s="47">
        <v>29</v>
      </c>
      <c r="AA760" s="47">
        <v>49</v>
      </c>
      <c r="AB760" s="47">
        <v>21</v>
      </c>
      <c r="AC760" s="47">
        <v>50</v>
      </c>
      <c r="AD760" s="47">
        <v>70</v>
      </c>
      <c r="AE760" s="47" t="s">
        <v>54</v>
      </c>
      <c r="AF760" s="47" t="s">
        <v>53</v>
      </c>
      <c r="AG760" s="47" t="s">
        <v>37</v>
      </c>
      <c r="AH760" s="47" t="s">
        <v>43</v>
      </c>
      <c r="AI760" s="47" t="s">
        <v>40</v>
      </c>
      <c r="AJ760" s="47" t="s">
        <v>40</v>
      </c>
      <c r="AK760" s="47" t="s">
        <v>164</v>
      </c>
      <c r="AL760" s="47" t="s">
        <v>65</v>
      </c>
      <c r="AM760" s="49">
        <v>26278</v>
      </c>
      <c r="AN760" s="66" t="s">
        <v>65</v>
      </c>
      <c r="AO760" s="49">
        <v>25861</v>
      </c>
      <c r="AP760" s="69">
        <v>52139</v>
      </c>
      <c r="AQ760" s="66" t="s">
        <v>37</v>
      </c>
      <c r="AR760" s="47" t="s">
        <v>37</v>
      </c>
      <c r="AS760" s="47" t="s">
        <v>43</v>
      </c>
      <c r="AT760" s="47" t="s">
        <v>41</v>
      </c>
      <c r="AU760" s="47" t="s">
        <v>52</v>
      </c>
      <c r="AV760" s="73">
        <v>3</v>
      </c>
      <c r="AW760" s="47" t="s">
        <v>3990</v>
      </c>
      <c r="AX760" s="47">
        <v>1930</v>
      </c>
      <c r="AY760" s="47" t="s">
        <v>37</v>
      </c>
      <c r="AZ760" s="47" t="s">
        <v>43</v>
      </c>
      <c r="BA760" s="47" t="s">
        <v>4073</v>
      </c>
      <c r="BB760" s="47" t="s">
        <v>39</v>
      </c>
    </row>
    <row r="761" spans="1:54" ht="36" x14ac:dyDescent="0.25">
      <c r="A761" s="210">
        <v>1001384976</v>
      </c>
      <c r="B761" s="210" t="s">
        <v>3920</v>
      </c>
      <c r="C761" s="144">
        <v>42614</v>
      </c>
      <c r="D761" s="210" t="s">
        <v>62</v>
      </c>
      <c r="E761" s="210" t="s">
        <v>48</v>
      </c>
      <c r="F761" s="210" t="s">
        <v>48</v>
      </c>
      <c r="G761" s="210" t="s">
        <v>48</v>
      </c>
      <c r="H761" s="210" t="s">
        <v>48</v>
      </c>
      <c r="I761" s="210" t="s">
        <v>329</v>
      </c>
      <c r="J761" s="210" t="s">
        <v>37</v>
      </c>
      <c r="K761" s="210" t="s">
        <v>4205</v>
      </c>
      <c r="L761" s="47" t="s">
        <v>4206</v>
      </c>
      <c r="M761" s="47" t="s">
        <v>57</v>
      </c>
      <c r="N761" s="69">
        <v>53000</v>
      </c>
      <c r="O761" s="69">
        <v>53000</v>
      </c>
      <c r="P761" s="67">
        <v>0.53</v>
      </c>
      <c r="Q761" s="69">
        <v>100000</v>
      </c>
      <c r="R761" s="47" t="s">
        <v>37</v>
      </c>
      <c r="S761" s="47" t="s">
        <v>43</v>
      </c>
      <c r="T761" s="68" t="s">
        <v>43</v>
      </c>
      <c r="U761" s="69" t="s">
        <v>43</v>
      </c>
      <c r="V761" s="47" t="s">
        <v>43</v>
      </c>
      <c r="W761" s="49" t="s">
        <v>43</v>
      </c>
      <c r="X761" s="47" t="s">
        <v>44</v>
      </c>
      <c r="Y761" s="67">
        <v>4.2900000000000001E-2</v>
      </c>
      <c r="Z761" s="47">
        <v>64</v>
      </c>
      <c r="AA761" s="47" t="s">
        <v>43</v>
      </c>
      <c r="AB761" s="47">
        <v>6</v>
      </c>
      <c r="AC761" s="47">
        <v>70</v>
      </c>
      <c r="AD761" s="47" t="s">
        <v>43</v>
      </c>
      <c r="AE761" s="47" t="s">
        <v>53</v>
      </c>
      <c r="AF761" s="47" t="s">
        <v>43</v>
      </c>
      <c r="AG761" s="47" t="s">
        <v>37</v>
      </c>
      <c r="AH761" s="47" t="s">
        <v>43</v>
      </c>
      <c r="AI761" s="47" t="s">
        <v>55</v>
      </c>
      <c r="AJ761" s="47" t="s">
        <v>43</v>
      </c>
      <c r="AK761" s="47" t="s">
        <v>43</v>
      </c>
      <c r="AL761" s="47" t="s">
        <v>65</v>
      </c>
      <c r="AM761" s="49">
        <v>40526</v>
      </c>
      <c r="AN761" s="47" t="s">
        <v>43</v>
      </c>
      <c r="AO761" s="49" t="s">
        <v>66</v>
      </c>
      <c r="AP761" s="49">
        <v>40526</v>
      </c>
      <c r="AQ761" s="47" t="s">
        <v>37</v>
      </c>
      <c r="AR761" s="47" t="s">
        <v>37</v>
      </c>
      <c r="AS761" s="47" t="s">
        <v>43</v>
      </c>
      <c r="AT761" s="47" t="s">
        <v>41</v>
      </c>
      <c r="AU761" s="47" t="s">
        <v>42</v>
      </c>
      <c r="AV761" s="73">
        <v>2</v>
      </c>
      <c r="AW761" s="47" t="s">
        <v>4015</v>
      </c>
      <c r="AX761" s="47">
        <v>1920</v>
      </c>
      <c r="AY761" s="47" t="s">
        <v>37</v>
      </c>
      <c r="AZ761" s="47" t="s">
        <v>43</v>
      </c>
      <c r="BA761" s="47" t="s">
        <v>4096</v>
      </c>
      <c r="BB761" s="47" t="s">
        <v>39</v>
      </c>
    </row>
    <row r="762" spans="1:54" ht="112.5" x14ac:dyDescent="0.25">
      <c r="A762" s="210">
        <v>1001389944</v>
      </c>
      <c r="B762" s="210" t="s">
        <v>3866</v>
      </c>
      <c r="C762" s="144">
        <v>42614</v>
      </c>
      <c r="D762" s="210" t="s">
        <v>264</v>
      </c>
      <c r="E762" s="210" t="s">
        <v>48</v>
      </c>
      <c r="F762" s="210" t="s">
        <v>48</v>
      </c>
      <c r="G762" s="210" t="s">
        <v>4207</v>
      </c>
      <c r="H762" s="210" t="s">
        <v>4208</v>
      </c>
      <c r="I762" s="210" t="s">
        <v>72</v>
      </c>
      <c r="J762" s="210" t="s">
        <v>37</v>
      </c>
      <c r="K762" s="210" t="s">
        <v>4209</v>
      </c>
      <c r="L762" s="47" t="s">
        <v>4210</v>
      </c>
      <c r="M762" s="47" t="s">
        <v>57</v>
      </c>
      <c r="N762" s="69">
        <v>181000</v>
      </c>
      <c r="O762" s="69">
        <v>181000</v>
      </c>
      <c r="P762" s="67">
        <v>0.38510630000000001</v>
      </c>
      <c r="Q762" s="69">
        <v>470000</v>
      </c>
      <c r="R762" s="47" t="s">
        <v>37</v>
      </c>
      <c r="S762" s="47" t="s">
        <v>43</v>
      </c>
      <c r="T762" s="47" t="s">
        <v>43</v>
      </c>
      <c r="U762" s="69" t="s">
        <v>43</v>
      </c>
      <c r="V762" s="47" t="s">
        <v>43</v>
      </c>
      <c r="W762" s="49" t="s">
        <v>43</v>
      </c>
      <c r="X762" s="47" t="s">
        <v>44</v>
      </c>
      <c r="Y762" s="67">
        <v>4.3900000000000002E-2</v>
      </c>
      <c r="Z762" s="47">
        <v>34</v>
      </c>
      <c r="AA762" s="47">
        <v>33</v>
      </c>
      <c r="AB762" s="47">
        <v>25</v>
      </c>
      <c r="AC762" s="47">
        <v>59</v>
      </c>
      <c r="AD762" s="47">
        <v>58</v>
      </c>
      <c r="AE762" s="47" t="s">
        <v>53</v>
      </c>
      <c r="AF762" s="47" t="s">
        <v>53</v>
      </c>
      <c r="AG762" s="47" t="s">
        <v>37</v>
      </c>
      <c r="AH762" s="47" t="s">
        <v>43</v>
      </c>
      <c r="AI762" s="47" t="s">
        <v>40</v>
      </c>
      <c r="AJ762" s="47" t="s">
        <v>40</v>
      </c>
      <c r="AK762" s="47" t="s">
        <v>50</v>
      </c>
      <c r="AL762" s="47" t="s">
        <v>45</v>
      </c>
      <c r="AM762" s="49">
        <v>41555</v>
      </c>
      <c r="AN762" s="66" t="s">
        <v>65</v>
      </c>
      <c r="AO762" s="49">
        <v>5855</v>
      </c>
      <c r="AP762" s="69">
        <v>47410</v>
      </c>
      <c r="AQ762" s="66" t="s">
        <v>37</v>
      </c>
      <c r="AR762" s="47" t="s">
        <v>37</v>
      </c>
      <c r="AS762" s="47">
        <v>35500</v>
      </c>
      <c r="AT762" s="47" t="s">
        <v>41</v>
      </c>
      <c r="AU762" s="47" t="s">
        <v>52</v>
      </c>
      <c r="AV762" s="73">
        <v>3</v>
      </c>
      <c r="AW762" s="47" t="s">
        <v>3960</v>
      </c>
      <c r="AX762" s="47">
        <v>1740</v>
      </c>
      <c r="AY762" s="47" t="s">
        <v>37</v>
      </c>
      <c r="AZ762" s="47" t="s">
        <v>43</v>
      </c>
      <c r="BA762" s="47" t="s">
        <v>4046</v>
      </c>
      <c r="BB762" s="47" t="s">
        <v>39</v>
      </c>
    </row>
    <row r="763" spans="1:54" ht="67.5" x14ac:dyDescent="0.25">
      <c r="A763" s="210">
        <v>1001389946</v>
      </c>
      <c r="B763" s="210" t="s">
        <v>3889</v>
      </c>
      <c r="C763" s="144">
        <v>42614</v>
      </c>
      <c r="D763" s="210" t="s">
        <v>264</v>
      </c>
      <c r="E763" s="210" t="s">
        <v>48</v>
      </c>
      <c r="F763" s="210" t="s">
        <v>48</v>
      </c>
      <c r="G763" s="210" t="s">
        <v>3249</v>
      </c>
      <c r="H763" s="210" t="s">
        <v>4211</v>
      </c>
      <c r="I763" s="210" t="s">
        <v>700</v>
      </c>
      <c r="J763" s="210" t="s">
        <v>37</v>
      </c>
      <c r="K763" s="210" t="s">
        <v>4212</v>
      </c>
      <c r="L763" s="47" t="s">
        <v>4213</v>
      </c>
      <c r="M763" s="47" t="s">
        <v>57</v>
      </c>
      <c r="N763" s="69">
        <v>150000</v>
      </c>
      <c r="O763" s="69">
        <v>150999</v>
      </c>
      <c r="P763" s="67">
        <v>0.6711066</v>
      </c>
      <c r="Q763" s="69">
        <v>225000</v>
      </c>
      <c r="R763" s="47" t="s">
        <v>37</v>
      </c>
      <c r="S763" s="47" t="s">
        <v>43</v>
      </c>
      <c r="T763" s="47" t="s">
        <v>43</v>
      </c>
      <c r="U763" s="69" t="s">
        <v>43</v>
      </c>
      <c r="V763" s="47" t="s">
        <v>43</v>
      </c>
      <c r="W763" s="49" t="s">
        <v>43</v>
      </c>
      <c r="X763" s="47" t="s">
        <v>44</v>
      </c>
      <c r="Y763" s="67">
        <v>4.6399999999999997E-2</v>
      </c>
      <c r="Z763" s="47">
        <v>46</v>
      </c>
      <c r="AA763" s="47">
        <v>45</v>
      </c>
      <c r="AB763" s="47">
        <v>21</v>
      </c>
      <c r="AC763" s="47">
        <v>67</v>
      </c>
      <c r="AD763" s="47">
        <v>66</v>
      </c>
      <c r="AE763" s="47" t="s">
        <v>53</v>
      </c>
      <c r="AF763" s="47" t="s">
        <v>53</v>
      </c>
      <c r="AG763" s="47" t="s">
        <v>37</v>
      </c>
      <c r="AH763" s="47" t="s">
        <v>43</v>
      </c>
      <c r="AI763" s="47" t="s">
        <v>40</v>
      </c>
      <c r="AJ763" s="47" t="s">
        <v>40</v>
      </c>
      <c r="AK763" s="47" t="s">
        <v>50</v>
      </c>
      <c r="AL763" s="47" t="s">
        <v>45</v>
      </c>
      <c r="AM763" s="49">
        <v>61530</v>
      </c>
      <c r="AN763" s="66" t="s">
        <v>65</v>
      </c>
      <c r="AO763" s="49" t="s">
        <v>66</v>
      </c>
      <c r="AP763" s="49">
        <v>61530</v>
      </c>
      <c r="AQ763" s="66" t="s">
        <v>37</v>
      </c>
      <c r="AR763" s="47" t="s">
        <v>39</v>
      </c>
      <c r="AS763" s="47">
        <v>35425</v>
      </c>
      <c r="AT763" s="47" t="s">
        <v>41</v>
      </c>
      <c r="AU763" s="47" t="s">
        <v>52</v>
      </c>
      <c r="AV763" s="73">
        <v>3</v>
      </c>
      <c r="AW763" s="47" t="s">
        <v>3982</v>
      </c>
      <c r="AX763" s="47">
        <v>1951</v>
      </c>
      <c r="AY763" s="47" t="s">
        <v>37</v>
      </c>
      <c r="AZ763" s="47" t="s">
        <v>43</v>
      </c>
      <c r="BA763" s="47" t="s">
        <v>4068</v>
      </c>
      <c r="BB763" s="47" t="s">
        <v>39</v>
      </c>
    </row>
    <row r="764" spans="1:54" ht="24" x14ac:dyDescent="0.25">
      <c r="A764" s="210">
        <v>1001388062</v>
      </c>
      <c r="B764" s="210" t="s">
        <v>3931</v>
      </c>
      <c r="C764" s="144">
        <v>42614</v>
      </c>
      <c r="D764" s="210" t="s">
        <v>264</v>
      </c>
      <c r="E764" s="210" t="s">
        <v>48</v>
      </c>
      <c r="F764" s="210" t="s">
        <v>48</v>
      </c>
      <c r="G764" s="210" t="s">
        <v>923</v>
      </c>
      <c r="H764" s="210" t="s">
        <v>4193</v>
      </c>
      <c r="I764" s="210" t="s">
        <v>213</v>
      </c>
      <c r="J764" s="210" t="s">
        <v>37</v>
      </c>
      <c r="K764" s="210" t="s">
        <v>48</v>
      </c>
      <c r="L764" s="47" t="s">
        <v>4214</v>
      </c>
      <c r="M764" s="47" t="s">
        <v>38</v>
      </c>
      <c r="N764" s="69">
        <v>102000</v>
      </c>
      <c r="O764" s="69">
        <v>102000</v>
      </c>
      <c r="P764" s="67">
        <v>0.85</v>
      </c>
      <c r="Q764" s="69">
        <v>120000</v>
      </c>
      <c r="R764" s="47" t="s">
        <v>37</v>
      </c>
      <c r="S764" s="47" t="s">
        <v>43</v>
      </c>
      <c r="T764" s="47" t="s">
        <v>43</v>
      </c>
      <c r="U764" s="69">
        <v>120000</v>
      </c>
      <c r="V764" s="47" t="s">
        <v>51</v>
      </c>
      <c r="W764" s="49" t="s">
        <v>43</v>
      </c>
      <c r="X764" s="47" t="s">
        <v>44</v>
      </c>
      <c r="Y764" s="67">
        <v>5.2400000000000002E-2</v>
      </c>
      <c r="Z764" s="47">
        <v>29</v>
      </c>
      <c r="AA764" s="47">
        <v>27</v>
      </c>
      <c r="AB764" s="47">
        <v>30</v>
      </c>
      <c r="AC764" s="47">
        <v>59</v>
      </c>
      <c r="AD764" s="47">
        <v>57</v>
      </c>
      <c r="AE764" s="47" t="s">
        <v>49</v>
      </c>
      <c r="AF764" s="47" t="s">
        <v>49</v>
      </c>
      <c r="AG764" s="47" t="s">
        <v>37</v>
      </c>
      <c r="AH764" s="47" t="s">
        <v>39</v>
      </c>
      <c r="AI764" s="47" t="s">
        <v>55</v>
      </c>
      <c r="AJ764" s="47" t="s">
        <v>55</v>
      </c>
      <c r="AK764" s="47" t="s">
        <v>164</v>
      </c>
      <c r="AL764" s="47" t="s">
        <v>65</v>
      </c>
      <c r="AM764" s="49">
        <v>37028</v>
      </c>
      <c r="AN764" s="66" t="s">
        <v>46</v>
      </c>
      <c r="AO764" s="49">
        <v>9009</v>
      </c>
      <c r="AP764" s="69">
        <v>46037</v>
      </c>
      <c r="AQ764" s="66" t="s">
        <v>37</v>
      </c>
      <c r="AR764" s="47" t="s">
        <v>37</v>
      </c>
      <c r="AS764" s="47" t="s">
        <v>43</v>
      </c>
      <c r="AT764" s="47" t="s">
        <v>69</v>
      </c>
      <c r="AU764" s="47" t="s">
        <v>52</v>
      </c>
      <c r="AV764" s="73">
        <v>3</v>
      </c>
      <c r="AW764" s="47" t="s">
        <v>4018</v>
      </c>
      <c r="AX764" s="47">
        <v>1970</v>
      </c>
      <c r="AY764" s="47" t="s">
        <v>37</v>
      </c>
      <c r="AZ764" s="47" t="s">
        <v>43</v>
      </c>
      <c r="BA764" s="47" t="s">
        <v>4100</v>
      </c>
      <c r="BB764" s="47" t="s">
        <v>39</v>
      </c>
    </row>
    <row r="765" spans="1:54" ht="45" x14ac:dyDescent="0.25">
      <c r="A765" s="210">
        <v>1001388740</v>
      </c>
      <c r="B765" s="210" t="s">
        <v>3937</v>
      </c>
      <c r="C765" s="144">
        <v>42614</v>
      </c>
      <c r="D765" s="210" t="s">
        <v>62</v>
      </c>
      <c r="E765" s="210" t="s">
        <v>48</v>
      </c>
      <c r="F765" s="210" t="s">
        <v>48</v>
      </c>
      <c r="G765" s="210" t="s">
        <v>48</v>
      </c>
      <c r="H765" s="210" t="s">
        <v>4215</v>
      </c>
      <c r="I765" s="210" t="s">
        <v>274</v>
      </c>
      <c r="J765" s="210" t="s">
        <v>37</v>
      </c>
      <c r="K765" s="210" t="s">
        <v>4216</v>
      </c>
      <c r="L765" s="47" t="s">
        <v>4217</v>
      </c>
      <c r="M765" s="47" t="s">
        <v>38</v>
      </c>
      <c r="N765" s="69">
        <v>152955</v>
      </c>
      <c r="O765" s="69">
        <v>152955</v>
      </c>
      <c r="P765" s="67">
        <v>0.9</v>
      </c>
      <c r="Q765" s="69">
        <v>169950</v>
      </c>
      <c r="R765" s="47" t="s">
        <v>37</v>
      </c>
      <c r="S765" s="47" t="s">
        <v>43</v>
      </c>
      <c r="T765" s="47" t="s">
        <v>43</v>
      </c>
      <c r="U765" s="49">
        <v>169950</v>
      </c>
      <c r="V765" s="47" t="s">
        <v>51</v>
      </c>
      <c r="W765" s="49">
        <v>16995</v>
      </c>
      <c r="X765" s="47" t="s">
        <v>44</v>
      </c>
      <c r="Y765" s="67">
        <v>5.3900000000000003E-2</v>
      </c>
      <c r="Z765" s="47">
        <v>35</v>
      </c>
      <c r="AA765" s="47">
        <v>36</v>
      </c>
      <c r="AB765" s="47">
        <v>30</v>
      </c>
      <c r="AC765" s="47">
        <v>65</v>
      </c>
      <c r="AD765" s="47">
        <v>66</v>
      </c>
      <c r="AE765" s="47" t="s">
        <v>53</v>
      </c>
      <c r="AF765" s="47" t="s">
        <v>54</v>
      </c>
      <c r="AG765" s="47" t="s">
        <v>37</v>
      </c>
      <c r="AH765" s="47" t="s">
        <v>39</v>
      </c>
      <c r="AI765" s="47" t="s">
        <v>55</v>
      </c>
      <c r="AJ765" s="47" t="s">
        <v>55</v>
      </c>
      <c r="AK765" s="47" t="s">
        <v>164</v>
      </c>
      <c r="AL765" s="47" t="s">
        <v>45</v>
      </c>
      <c r="AM765" s="49">
        <v>31362.400000000001</v>
      </c>
      <c r="AN765" s="66" t="s">
        <v>45</v>
      </c>
      <c r="AO765" s="49">
        <v>13398</v>
      </c>
      <c r="AP765" s="49">
        <v>44760.4</v>
      </c>
      <c r="AQ765" s="66" t="s">
        <v>37</v>
      </c>
      <c r="AR765" s="47" t="s">
        <v>37</v>
      </c>
      <c r="AS765" s="47" t="s">
        <v>43</v>
      </c>
      <c r="AT765" s="47" t="s">
        <v>41</v>
      </c>
      <c r="AU765" s="47" t="s">
        <v>42</v>
      </c>
      <c r="AV765" s="74">
        <v>3</v>
      </c>
      <c r="AW765" s="47" t="s">
        <v>4020</v>
      </c>
      <c r="AX765" s="47">
        <v>2006</v>
      </c>
      <c r="AY765" s="47" t="s">
        <v>37</v>
      </c>
      <c r="AZ765" s="47" t="s">
        <v>43</v>
      </c>
      <c r="BA765" s="47" t="s">
        <v>4101</v>
      </c>
      <c r="BB765" s="47" t="s">
        <v>39</v>
      </c>
    </row>
    <row r="766" spans="1:54" ht="112.5" x14ac:dyDescent="0.25">
      <c r="A766" s="210">
        <v>1001388272</v>
      </c>
      <c r="B766" s="210" t="s">
        <v>3916</v>
      </c>
      <c r="C766" s="144">
        <v>42614</v>
      </c>
      <c r="D766" s="210" t="s">
        <v>62</v>
      </c>
      <c r="E766" s="210" t="s">
        <v>48</v>
      </c>
      <c r="F766" s="210" t="s">
        <v>48</v>
      </c>
      <c r="G766" s="210" t="s">
        <v>48</v>
      </c>
      <c r="H766" s="210" t="s">
        <v>4218</v>
      </c>
      <c r="I766" s="210" t="s">
        <v>81</v>
      </c>
      <c r="J766" s="210" t="s">
        <v>37</v>
      </c>
      <c r="K766" s="210" t="s">
        <v>4219</v>
      </c>
      <c r="L766" s="47" t="s">
        <v>1168</v>
      </c>
      <c r="M766" s="47" t="s">
        <v>57</v>
      </c>
      <c r="N766" s="69">
        <v>272984</v>
      </c>
      <c r="O766" s="69">
        <v>273983</v>
      </c>
      <c r="P766" s="67">
        <v>0.44550079999999997</v>
      </c>
      <c r="Q766" s="69">
        <v>615000</v>
      </c>
      <c r="R766" s="47" t="s">
        <v>37</v>
      </c>
      <c r="S766" s="47" t="s">
        <v>43</v>
      </c>
      <c r="T766" s="47" t="s">
        <v>43</v>
      </c>
      <c r="U766" s="69" t="s">
        <v>43</v>
      </c>
      <c r="V766" s="47" t="s">
        <v>43</v>
      </c>
      <c r="W766" s="69" t="s">
        <v>43</v>
      </c>
      <c r="X766" s="47" t="s">
        <v>77</v>
      </c>
      <c r="Y766" s="67">
        <v>3.6900000000000002E-2</v>
      </c>
      <c r="Z766" s="47">
        <v>39</v>
      </c>
      <c r="AA766" s="47" t="s">
        <v>43</v>
      </c>
      <c r="AB766" s="47">
        <v>25</v>
      </c>
      <c r="AC766" s="47">
        <v>64</v>
      </c>
      <c r="AD766" s="47" t="s">
        <v>43</v>
      </c>
      <c r="AE766" s="47" t="s">
        <v>80</v>
      </c>
      <c r="AF766" s="47" t="s">
        <v>43</v>
      </c>
      <c r="AG766" s="47" t="s">
        <v>37</v>
      </c>
      <c r="AH766" s="47" t="s">
        <v>43</v>
      </c>
      <c r="AI766" s="47" t="s">
        <v>55</v>
      </c>
      <c r="AJ766" s="47" t="s">
        <v>43</v>
      </c>
      <c r="AK766" s="47" t="s">
        <v>43</v>
      </c>
      <c r="AL766" s="47" t="s">
        <v>65</v>
      </c>
      <c r="AM766" s="49">
        <v>93401</v>
      </c>
      <c r="AN766" s="66" t="s">
        <v>43</v>
      </c>
      <c r="AO766" s="49" t="s">
        <v>66</v>
      </c>
      <c r="AP766" s="69">
        <v>93401</v>
      </c>
      <c r="AQ766" s="66" t="s">
        <v>37</v>
      </c>
      <c r="AR766" s="47" t="s">
        <v>37</v>
      </c>
      <c r="AS766" s="47">
        <v>35500</v>
      </c>
      <c r="AT766" s="47" t="s">
        <v>41</v>
      </c>
      <c r="AU766" s="47" t="s">
        <v>42</v>
      </c>
      <c r="AV766" s="73">
        <v>4</v>
      </c>
      <c r="AW766" s="47" t="s">
        <v>3993</v>
      </c>
      <c r="AX766" s="47">
        <v>2014</v>
      </c>
      <c r="AY766" s="47" t="s">
        <v>37</v>
      </c>
      <c r="AZ766" s="47" t="s">
        <v>43</v>
      </c>
      <c r="BA766" s="47" t="s">
        <v>4076</v>
      </c>
      <c r="BB766" s="47" t="s">
        <v>39</v>
      </c>
    </row>
    <row r="767" spans="1:54" ht="56.25" x14ac:dyDescent="0.25">
      <c r="A767" s="210">
        <v>1001385826</v>
      </c>
      <c r="B767" s="210" t="s">
        <v>3907</v>
      </c>
      <c r="C767" s="144">
        <v>42614</v>
      </c>
      <c r="D767" s="210" t="s">
        <v>264</v>
      </c>
      <c r="E767" s="210" t="s">
        <v>48</v>
      </c>
      <c r="F767" s="210" t="s">
        <v>48</v>
      </c>
      <c r="G767" s="210" t="s">
        <v>4220</v>
      </c>
      <c r="H767" s="210" t="s">
        <v>48</v>
      </c>
      <c r="I767" s="210" t="s">
        <v>191</v>
      </c>
      <c r="J767" s="210" t="s">
        <v>37</v>
      </c>
      <c r="K767" s="210" t="s">
        <v>4221</v>
      </c>
      <c r="L767" s="47" t="s">
        <v>4222</v>
      </c>
      <c r="M767" s="47" t="s">
        <v>38</v>
      </c>
      <c r="N767" s="69">
        <v>145350</v>
      </c>
      <c r="O767" s="69">
        <v>145350</v>
      </c>
      <c r="P767" s="67">
        <v>0.85</v>
      </c>
      <c r="Q767" s="69">
        <v>171000</v>
      </c>
      <c r="R767" s="47" t="s">
        <v>37</v>
      </c>
      <c r="S767" s="47" t="s">
        <v>43</v>
      </c>
      <c r="T767" s="47" t="s">
        <v>43</v>
      </c>
      <c r="U767" s="69">
        <v>171000</v>
      </c>
      <c r="V767" s="47" t="s">
        <v>70</v>
      </c>
      <c r="W767" s="49">
        <v>25650</v>
      </c>
      <c r="X767" s="47" t="s">
        <v>44</v>
      </c>
      <c r="Y767" s="67">
        <v>5.2400000000000002E-2</v>
      </c>
      <c r="Z767" s="47">
        <v>39</v>
      </c>
      <c r="AA767" s="47">
        <v>28</v>
      </c>
      <c r="AB767" s="47">
        <v>30</v>
      </c>
      <c r="AC767" s="47">
        <v>69</v>
      </c>
      <c r="AD767" s="47">
        <v>58</v>
      </c>
      <c r="AE767" s="47" t="s">
        <v>49</v>
      </c>
      <c r="AF767" s="47" t="s">
        <v>49</v>
      </c>
      <c r="AG767" s="47" t="s">
        <v>37</v>
      </c>
      <c r="AH767" s="47" t="s">
        <v>39</v>
      </c>
      <c r="AI767" s="47" t="s">
        <v>40</v>
      </c>
      <c r="AJ767" s="47" t="s">
        <v>40</v>
      </c>
      <c r="AK767" s="47" t="s">
        <v>50</v>
      </c>
      <c r="AL767" s="47" t="s">
        <v>45</v>
      </c>
      <c r="AM767" s="49">
        <v>29895</v>
      </c>
      <c r="AN767" s="66" t="s">
        <v>45</v>
      </c>
      <c r="AO767" s="49">
        <v>17897</v>
      </c>
      <c r="AP767" s="49">
        <v>47792</v>
      </c>
      <c r="AQ767" s="66" t="s">
        <v>37</v>
      </c>
      <c r="AR767" s="47" t="s">
        <v>37</v>
      </c>
      <c r="AS767" s="47" t="s">
        <v>43</v>
      </c>
      <c r="AT767" s="47" t="s">
        <v>41</v>
      </c>
      <c r="AU767" s="47" t="s">
        <v>42</v>
      </c>
      <c r="AV767" s="73">
        <v>3</v>
      </c>
      <c r="AW767" s="47" t="s">
        <v>4013</v>
      </c>
      <c r="AX767" s="47">
        <v>1956</v>
      </c>
      <c r="AY767" s="47" t="s">
        <v>37</v>
      </c>
      <c r="AZ767" s="47" t="s">
        <v>43</v>
      </c>
      <c r="BA767" s="47" t="s">
        <v>4094</v>
      </c>
      <c r="BB767" s="47" t="s">
        <v>39</v>
      </c>
    </row>
    <row r="768" spans="1:54" ht="67.5" x14ac:dyDescent="0.25">
      <c r="A768" s="210">
        <v>1001389151</v>
      </c>
      <c r="B768" s="210" t="s">
        <v>3944</v>
      </c>
      <c r="C768" s="144">
        <v>42614</v>
      </c>
      <c r="D768" s="210" t="s">
        <v>264</v>
      </c>
      <c r="E768" s="210" t="s">
        <v>48</v>
      </c>
      <c r="F768" s="210" t="s">
        <v>48</v>
      </c>
      <c r="G768" s="210" t="s">
        <v>1096</v>
      </c>
      <c r="H768" s="210" t="s">
        <v>4223</v>
      </c>
      <c r="I768" s="210" t="s">
        <v>71</v>
      </c>
      <c r="J768" s="210" t="s">
        <v>37</v>
      </c>
      <c r="K768" s="210" t="s">
        <v>4224</v>
      </c>
      <c r="L768" s="47" t="s">
        <v>4225</v>
      </c>
      <c r="M768" s="47" t="s">
        <v>38</v>
      </c>
      <c r="N768" s="69">
        <v>185000</v>
      </c>
      <c r="O768" s="69">
        <v>185000</v>
      </c>
      <c r="P768" s="67">
        <v>0.78740149999999998</v>
      </c>
      <c r="Q768" s="69">
        <v>234950</v>
      </c>
      <c r="R768" s="47" t="s">
        <v>37</v>
      </c>
      <c r="S768" s="47" t="s">
        <v>43</v>
      </c>
      <c r="T768" s="47" t="s">
        <v>43</v>
      </c>
      <c r="U768" s="69">
        <v>234950</v>
      </c>
      <c r="V768" s="47" t="s">
        <v>51</v>
      </c>
      <c r="W768" s="49" t="s">
        <v>43</v>
      </c>
      <c r="X768" s="47" t="s">
        <v>44</v>
      </c>
      <c r="Y768" s="67">
        <v>4.6899999999999997E-2</v>
      </c>
      <c r="Z768" s="47">
        <v>29</v>
      </c>
      <c r="AA768" s="47">
        <v>33</v>
      </c>
      <c r="AB768" s="47">
        <v>35</v>
      </c>
      <c r="AC768" s="47">
        <v>64</v>
      </c>
      <c r="AD768" s="47">
        <v>68</v>
      </c>
      <c r="AE768" s="47" t="s">
        <v>53</v>
      </c>
      <c r="AF768" s="47" t="s">
        <v>54</v>
      </c>
      <c r="AG768" s="47" t="s">
        <v>37</v>
      </c>
      <c r="AH768" s="47" t="s">
        <v>39</v>
      </c>
      <c r="AI768" s="47" t="s">
        <v>55</v>
      </c>
      <c r="AJ768" s="47" t="s">
        <v>55</v>
      </c>
      <c r="AK768" s="47" t="s">
        <v>164</v>
      </c>
      <c r="AL768" s="47" t="s">
        <v>45</v>
      </c>
      <c r="AM768" s="49">
        <v>23698</v>
      </c>
      <c r="AN768" s="66" t="s">
        <v>45</v>
      </c>
      <c r="AO768" s="49">
        <v>34680</v>
      </c>
      <c r="AP768" s="69">
        <v>58378</v>
      </c>
      <c r="AQ768" s="66" t="s">
        <v>37</v>
      </c>
      <c r="AR768" s="47" t="s">
        <v>37</v>
      </c>
      <c r="AS768" s="47" t="s">
        <v>43</v>
      </c>
      <c r="AT768" s="47" t="s">
        <v>41</v>
      </c>
      <c r="AU768" s="47" t="s">
        <v>58</v>
      </c>
      <c r="AV768" s="73">
        <v>3</v>
      </c>
      <c r="AW768" s="47" t="s">
        <v>3969</v>
      </c>
      <c r="AX768" s="47">
        <v>1990</v>
      </c>
      <c r="AY768" s="47" t="s">
        <v>37</v>
      </c>
      <c r="AZ768" s="47" t="s">
        <v>43</v>
      </c>
      <c r="BA768" s="47" t="s">
        <v>4055</v>
      </c>
      <c r="BB768" s="47" t="s">
        <v>39</v>
      </c>
    </row>
    <row r="769" spans="1:54" ht="78.75" x14ac:dyDescent="0.25">
      <c r="A769" s="210">
        <v>1001390942</v>
      </c>
      <c r="B769" s="210" t="s">
        <v>3936</v>
      </c>
      <c r="C769" s="144">
        <v>42614</v>
      </c>
      <c r="D769" s="210" t="s">
        <v>264</v>
      </c>
      <c r="E769" s="210" t="s">
        <v>48</v>
      </c>
      <c r="F769" s="210" t="s">
        <v>48</v>
      </c>
      <c r="G769" s="210" t="s">
        <v>4226</v>
      </c>
      <c r="H769" s="210" t="s">
        <v>4227</v>
      </c>
      <c r="I769" s="210" t="s">
        <v>700</v>
      </c>
      <c r="J769" s="210" t="s">
        <v>37</v>
      </c>
      <c r="K769" s="210" t="s">
        <v>4228</v>
      </c>
      <c r="L769" s="47" t="s">
        <v>4229</v>
      </c>
      <c r="M769" s="47" t="s">
        <v>38</v>
      </c>
      <c r="N769" s="69">
        <v>66700</v>
      </c>
      <c r="O769" s="69">
        <v>66700</v>
      </c>
      <c r="P769" s="67">
        <v>0.84968149999999998</v>
      </c>
      <c r="Q769" s="69">
        <v>79000</v>
      </c>
      <c r="R769" s="47" t="s">
        <v>37</v>
      </c>
      <c r="S769" s="47" t="s">
        <v>43</v>
      </c>
      <c r="T769" s="47" t="s">
        <v>43</v>
      </c>
      <c r="U769" s="69">
        <v>78500</v>
      </c>
      <c r="V769" s="47" t="s">
        <v>51</v>
      </c>
      <c r="W769" s="49">
        <v>10000</v>
      </c>
      <c r="X769" s="47" t="s">
        <v>44</v>
      </c>
      <c r="Y769" s="67">
        <v>5.2400000000000002E-2</v>
      </c>
      <c r="Z769" s="47">
        <v>28</v>
      </c>
      <c r="AA769" s="47" t="s">
        <v>43</v>
      </c>
      <c r="AB769" s="47">
        <v>30</v>
      </c>
      <c r="AC769" s="47">
        <v>58</v>
      </c>
      <c r="AD769" s="47" t="s">
        <v>43</v>
      </c>
      <c r="AE769" s="47" t="s">
        <v>54</v>
      </c>
      <c r="AF769" s="47" t="s">
        <v>43</v>
      </c>
      <c r="AG769" s="47" t="s">
        <v>37</v>
      </c>
      <c r="AH769" s="47" t="s">
        <v>39</v>
      </c>
      <c r="AI769" s="47" t="s">
        <v>55</v>
      </c>
      <c r="AJ769" s="47" t="s">
        <v>43</v>
      </c>
      <c r="AK769" s="47" t="s">
        <v>43</v>
      </c>
      <c r="AL769" s="47" t="s">
        <v>45</v>
      </c>
      <c r="AM769" s="49">
        <v>25032</v>
      </c>
      <c r="AN769" s="66" t="s">
        <v>43</v>
      </c>
      <c r="AO769" s="49" t="s">
        <v>66</v>
      </c>
      <c r="AP769" s="49">
        <v>25032</v>
      </c>
      <c r="AQ769" s="47" t="s">
        <v>37</v>
      </c>
      <c r="AR769" s="47" t="s">
        <v>37</v>
      </c>
      <c r="AS769" s="47" t="s">
        <v>43</v>
      </c>
      <c r="AT769" s="47" t="s">
        <v>41</v>
      </c>
      <c r="AU769" s="47" t="s">
        <v>42</v>
      </c>
      <c r="AV769" s="73">
        <v>3</v>
      </c>
      <c r="AW769" s="47" t="s">
        <v>4019</v>
      </c>
      <c r="AX769" s="47">
        <v>1920</v>
      </c>
      <c r="AY769" s="47" t="s">
        <v>39</v>
      </c>
      <c r="AZ769" s="47">
        <v>870</v>
      </c>
      <c r="BA769" s="47" t="s">
        <v>320</v>
      </c>
      <c r="BB769" s="47" t="s">
        <v>39</v>
      </c>
    </row>
    <row r="770" spans="1:54" ht="112.5" x14ac:dyDescent="0.25">
      <c r="A770" s="210">
        <v>1001390244</v>
      </c>
      <c r="B770" s="210" t="s">
        <v>3935</v>
      </c>
      <c r="C770" s="144">
        <v>42614</v>
      </c>
      <c r="D770" s="210" t="s">
        <v>264</v>
      </c>
      <c r="E770" s="210" t="s">
        <v>48</v>
      </c>
      <c r="F770" s="210" t="s">
        <v>48</v>
      </c>
      <c r="G770" s="210" t="s">
        <v>4230</v>
      </c>
      <c r="H770" s="210" t="s">
        <v>4231</v>
      </c>
      <c r="I770" s="210" t="s">
        <v>832</v>
      </c>
      <c r="J770" s="210" t="s">
        <v>37</v>
      </c>
      <c r="K770" s="210" t="s">
        <v>4232</v>
      </c>
      <c r="L770" s="47" t="s">
        <v>4233</v>
      </c>
      <c r="M770" s="47" t="s">
        <v>38</v>
      </c>
      <c r="N770" s="69">
        <v>88000</v>
      </c>
      <c r="O770" s="69">
        <v>88000</v>
      </c>
      <c r="P770" s="67">
        <v>0.8</v>
      </c>
      <c r="Q770" s="69">
        <v>110000</v>
      </c>
      <c r="R770" s="47" t="s">
        <v>37</v>
      </c>
      <c r="S770" s="47" t="s">
        <v>43</v>
      </c>
      <c r="T770" s="47" t="s">
        <v>43</v>
      </c>
      <c r="U770" s="69">
        <v>110000</v>
      </c>
      <c r="V770" s="47" t="s">
        <v>51</v>
      </c>
      <c r="W770" s="69">
        <v>22000</v>
      </c>
      <c r="X770" s="47" t="s">
        <v>44</v>
      </c>
      <c r="Y770" s="67">
        <v>4.6899999999999997E-2</v>
      </c>
      <c r="Z770" s="47">
        <v>50</v>
      </c>
      <c r="AA770" s="47" t="s">
        <v>43</v>
      </c>
      <c r="AB770" s="47">
        <v>19</v>
      </c>
      <c r="AC770" s="47">
        <v>69</v>
      </c>
      <c r="AD770" s="47" t="s">
        <v>43</v>
      </c>
      <c r="AE770" s="47" t="s">
        <v>53</v>
      </c>
      <c r="AF770" s="47" t="s">
        <v>43</v>
      </c>
      <c r="AG770" s="47" t="s">
        <v>37</v>
      </c>
      <c r="AH770" s="47" t="s">
        <v>37</v>
      </c>
      <c r="AI770" s="47" t="s">
        <v>64</v>
      </c>
      <c r="AJ770" s="47" t="s">
        <v>43</v>
      </c>
      <c r="AK770" s="47" t="s">
        <v>43</v>
      </c>
      <c r="AL770" s="47" t="s">
        <v>45</v>
      </c>
      <c r="AM770" s="49">
        <v>48292.24</v>
      </c>
      <c r="AN770" s="66" t="s">
        <v>43</v>
      </c>
      <c r="AO770" s="49" t="s">
        <v>66</v>
      </c>
      <c r="AP770" s="49">
        <v>48292.24</v>
      </c>
      <c r="AQ770" s="66" t="s">
        <v>37</v>
      </c>
      <c r="AR770" s="47" t="s">
        <v>37</v>
      </c>
      <c r="AS770" s="47" t="s">
        <v>43</v>
      </c>
      <c r="AT770" s="47" t="s">
        <v>69</v>
      </c>
      <c r="AU770" s="47" t="s">
        <v>52</v>
      </c>
      <c r="AV770" s="73">
        <v>2</v>
      </c>
      <c r="AW770" s="47" t="s">
        <v>3961</v>
      </c>
      <c r="AX770" s="47">
        <v>1916</v>
      </c>
      <c r="AY770" s="47" t="s">
        <v>37</v>
      </c>
      <c r="AZ770" s="47" t="s">
        <v>43</v>
      </c>
      <c r="BA770" s="47" t="s">
        <v>4047</v>
      </c>
      <c r="BB770" s="47" t="s">
        <v>39</v>
      </c>
    </row>
    <row r="771" spans="1:54" ht="45" x14ac:dyDescent="0.25">
      <c r="A771" s="210">
        <v>1001389068</v>
      </c>
      <c r="B771" s="210" t="s">
        <v>3923</v>
      </c>
      <c r="C771" s="144">
        <v>42614</v>
      </c>
      <c r="D771" s="210" t="s">
        <v>62</v>
      </c>
      <c r="E771" s="210" t="s">
        <v>48</v>
      </c>
      <c r="F771" s="210" t="s">
        <v>48</v>
      </c>
      <c r="G771" s="210" t="s">
        <v>48</v>
      </c>
      <c r="H771" s="210" t="s">
        <v>4234</v>
      </c>
      <c r="I771" s="210" t="s">
        <v>165</v>
      </c>
      <c r="J771" s="210" t="s">
        <v>37</v>
      </c>
      <c r="K771" s="210" t="s">
        <v>4235</v>
      </c>
      <c r="L771" s="47" t="s">
        <v>4236</v>
      </c>
      <c r="M771" s="47" t="s">
        <v>38</v>
      </c>
      <c r="N771" s="69">
        <v>91700</v>
      </c>
      <c r="O771" s="69">
        <v>92999</v>
      </c>
      <c r="P771" s="67">
        <v>0.84544540000000001</v>
      </c>
      <c r="Q771" s="69">
        <v>110000</v>
      </c>
      <c r="R771" s="47" t="s">
        <v>37</v>
      </c>
      <c r="S771" s="47" t="s">
        <v>43</v>
      </c>
      <c r="T771" s="47" t="s">
        <v>43</v>
      </c>
      <c r="U771" s="69">
        <v>110000</v>
      </c>
      <c r="V771" s="47" t="s">
        <v>51</v>
      </c>
      <c r="W771" s="49">
        <v>4000</v>
      </c>
      <c r="X771" s="47" t="s">
        <v>44</v>
      </c>
      <c r="Y771" s="67">
        <v>4.8399999999999999E-2</v>
      </c>
      <c r="Z771" s="47">
        <v>38</v>
      </c>
      <c r="AA771" s="47">
        <v>40</v>
      </c>
      <c r="AB771" s="47">
        <v>25</v>
      </c>
      <c r="AC771" s="47">
        <v>63</v>
      </c>
      <c r="AD771" s="47">
        <v>65</v>
      </c>
      <c r="AE771" s="47" t="s">
        <v>49</v>
      </c>
      <c r="AF771" s="47" t="s">
        <v>49</v>
      </c>
      <c r="AG771" s="47" t="s">
        <v>37</v>
      </c>
      <c r="AH771" s="47" t="s">
        <v>37</v>
      </c>
      <c r="AI771" s="47" t="s">
        <v>40</v>
      </c>
      <c r="AJ771" s="47" t="s">
        <v>40</v>
      </c>
      <c r="AK771" s="47" t="s">
        <v>50</v>
      </c>
      <c r="AL771" s="47" t="s">
        <v>45</v>
      </c>
      <c r="AM771" s="49">
        <v>35880</v>
      </c>
      <c r="AN771" s="66" t="s">
        <v>67</v>
      </c>
      <c r="AO771" s="49" t="s">
        <v>66</v>
      </c>
      <c r="AP771" s="49">
        <v>35880</v>
      </c>
      <c r="AQ771" s="66" t="s">
        <v>37</v>
      </c>
      <c r="AR771" s="47" t="s">
        <v>37</v>
      </c>
      <c r="AS771" s="47" t="s">
        <v>43</v>
      </c>
      <c r="AT771" s="47" t="s">
        <v>41</v>
      </c>
      <c r="AU771" s="47" t="s">
        <v>52</v>
      </c>
      <c r="AV771" s="73">
        <v>3</v>
      </c>
      <c r="AW771" s="47" t="s">
        <v>3957</v>
      </c>
      <c r="AX771" s="47">
        <v>1935</v>
      </c>
      <c r="AY771" s="47" t="s">
        <v>37</v>
      </c>
      <c r="AZ771" s="47" t="s">
        <v>43</v>
      </c>
      <c r="BA771" s="47" t="s">
        <v>4043</v>
      </c>
      <c r="BB771" s="47" t="s">
        <v>39</v>
      </c>
    </row>
    <row r="772" spans="1:54" ht="135" x14ac:dyDescent="0.25">
      <c r="A772" s="210">
        <v>1001386026</v>
      </c>
      <c r="B772" s="210" t="s">
        <v>3948</v>
      </c>
      <c r="C772" s="144">
        <v>42614</v>
      </c>
      <c r="D772" s="210" t="s">
        <v>62</v>
      </c>
      <c r="E772" s="210" t="s">
        <v>48</v>
      </c>
      <c r="F772" s="210" t="s">
        <v>48</v>
      </c>
      <c r="G772" s="210" t="s">
        <v>48</v>
      </c>
      <c r="H772" s="210" t="s">
        <v>3212</v>
      </c>
      <c r="I772" s="210" t="s">
        <v>191</v>
      </c>
      <c r="J772" s="210" t="s">
        <v>37</v>
      </c>
      <c r="K772" s="210" t="s">
        <v>4237</v>
      </c>
      <c r="L772" s="47" t="s">
        <v>4238</v>
      </c>
      <c r="M772" s="47" t="s">
        <v>38</v>
      </c>
      <c r="N772" s="69">
        <v>107950</v>
      </c>
      <c r="O772" s="69">
        <v>107950</v>
      </c>
      <c r="P772" s="67">
        <v>0.85</v>
      </c>
      <c r="Q772" s="69">
        <v>127000</v>
      </c>
      <c r="R772" s="47" t="s">
        <v>37</v>
      </c>
      <c r="S772" s="47" t="s">
        <v>43</v>
      </c>
      <c r="T772" s="47" t="s">
        <v>43</v>
      </c>
      <c r="U772" s="69">
        <v>127000</v>
      </c>
      <c r="V772" s="47" t="s">
        <v>51</v>
      </c>
      <c r="W772" s="49" t="s">
        <v>43</v>
      </c>
      <c r="X772" s="47" t="s">
        <v>44</v>
      </c>
      <c r="Y772" s="67">
        <v>5.2400000000000002E-2</v>
      </c>
      <c r="Z772" s="47">
        <v>45</v>
      </c>
      <c r="AA772" s="47">
        <v>46</v>
      </c>
      <c r="AB772" s="47">
        <v>21</v>
      </c>
      <c r="AC772" s="47">
        <v>66</v>
      </c>
      <c r="AD772" s="47">
        <v>67</v>
      </c>
      <c r="AE772" s="47" t="s">
        <v>49</v>
      </c>
      <c r="AF772" s="47" t="s">
        <v>49</v>
      </c>
      <c r="AG772" s="47" t="s">
        <v>37</v>
      </c>
      <c r="AH772" s="47" t="s">
        <v>39</v>
      </c>
      <c r="AI772" s="47" t="s">
        <v>40</v>
      </c>
      <c r="AJ772" s="47" t="s">
        <v>40</v>
      </c>
      <c r="AK772" s="47" t="s">
        <v>50</v>
      </c>
      <c r="AL772" s="47" t="s">
        <v>45</v>
      </c>
      <c r="AM772" s="49">
        <v>42489.72</v>
      </c>
      <c r="AN772" s="66" t="s">
        <v>45</v>
      </c>
      <c r="AO772" s="49" t="s">
        <v>66</v>
      </c>
      <c r="AP772" s="69">
        <v>42489.72</v>
      </c>
      <c r="AQ772" s="66" t="s">
        <v>37</v>
      </c>
      <c r="AR772" s="47" t="s">
        <v>37</v>
      </c>
      <c r="AS772" s="47" t="s">
        <v>43</v>
      </c>
      <c r="AT772" s="47" t="s">
        <v>41</v>
      </c>
      <c r="AU772" s="47" t="s">
        <v>52</v>
      </c>
      <c r="AV772" s="73">
        <v>3</v>
      </c>
      <c r="AW772" s="47" t="s">
        <v>3974</v>
      </c>
      <c r="AX772" s="47">
        <v>1965</v>
      </c>
      <c r="AY772" s="47" t="s">
        <v>37</v>
      </c>
      <c r="AZ772" s="47" t="s">
        <v>43</v>
      </c>
      <c r="BA772" s="47" t="s">
        <v>4060</v>
      </c>
      <c r="BB772" s="47" t="s">
        <v>39</v>
      </c>
    </row>
    <row r="773" spans="1:54" ht="67.5" x14ac:dyDescent="0.25">
      <c r="A773" s="210">
        <v>1001389925</v>
      </c>
      <c r="B773" s="210" t="s">
        <v>3868</v>
      </c>
      <c r="C773" s="144">
        <v>42614</v>
      </c>
      <c r="D773" s="210" t="s">
        <v>264</v>
      </c>
      <c r="E773" s="210" t="s">
        <v>48</v>
      </c>
      <c r="F773" s="210" t="s">
        <v>48</v>
      </c>
      <c r="G773" s="210" t="s">
        <v>4239</v>
      </c>
      <c r="H773" s="210" t="s">
        <v>89</v>
      </c>
      <c r="I773" s="210" t="s">
        <v>81</v>
      </c>
      <c r="J773" s="210" t="s">
        <v>37</v>
      </c>
      <c r="K773" s="210" t="s">
        <v>4240</v>
      </c>
      <c r="L773" s="47" t="s">
        <v>4241</v>
      </c>
      <c r="M773" s="47" t="s">
        <v>57</v>
      </c>
      <c r="N773" s="69">
        <v>90000</v>
      </c>
      <c r="O773" s="69">
        <v>90000</v>
      </c>
      <c r="P773" s="67">
        <v>0.69230760000000002</v>
      </c>
      <c r="Q773" s="69">
        <v>130000</v>
      </c>
      <c r="R773" s="47" t="s">
        <v>37</v>
      </c>
      <c r="S773" s="47" t="s">
        <v>43</v>
      </c>
      <c r="T773" s="47" t="s">
        <v>43</v>
      </c>
      <c r="U773" s="69" t="s">
        <v>43</v>
      </c>
      <c r="V773" s="47" t="s">
        <v>43</v>
      </c>
      <c r="W773" s="69" t="s">
        <v>43</v>
      </c>
      <c r="X773" s="47" t="s">
        <v>44</v>
      </c>
      <c r="Y773" s="67">
        <v>4.24E-2</v>
      </c>
      <c r="Z773" s="47">
        <v>43</v>
      </c>
      <c r="AA773" s="47" t="s">
        <v>43</v>
      </c>
      <c r="AB773" s="47">
        <v>20</v>
      </c>
      <c r="AC773" s="47">
        <v>63</v>
      </c>
      <c r="AD773" s="47" t="s">
        <v>43</v>
      </c>
      <c r="AE773" s="47" t="s">
        <v>53</v>
      </c>
      <c r="AF773" s="47" t="s">
        <v>43</v>
      </c>
      <c r="AG773" s="47" t="s">
        <v>37</v>
      </c>
      <c r="AH773" s="47" t="s">
        <v>43</v>
      </c>
      <c r="AI773" s="47" t="s">
        <v>55</v>
      </c>
      <c r="AJ773" s="47" t="s">
        <v>43</v>
      </c>
      <c r="AK773" s="47" t="s">
        <v>43</v>
      </c>
      <c r="AL773" s="47" t="s">
        <v>45</v>
      </c>
      <c r="AM773" s="49">
        <v>38996</v>
      </c>
      <c r="AN773" s="66" t="s">
        <v>43</v>
      </c>
      <c r="AO773" s="49" t="s">
        <v>66</v>
      </c>
      <c r="AP773" s="69">
        <v>38996</v>
      </c>
      <c r="AQ773" s="66" t="s">
        <v>37</v>
      </c>
      <c r="AR773" s="47" t="s">
        <v>37</v>
      </c>
      <c r="AS773" s="47" t="s">
        <v>66</v>
      </c>
      <c r="AT773" s="47" t="s">
        <v>41</v>
      </c>
      <c r="AU773" s="47" t="s">
        <v>52</v>
      </c>
      <c r="AV773" s="73">
        <v>3</v>
      </c>
      <c r="AW773" s="47" t="s">
        <v>4033</v>
      </c>
      <c r="AX773" s="47">
        <v>1975</v>
      </c>
      <c r="AY773" s="47" t="s">
        <v>37</v>
      </c>
      <c r="AZ773" s="47" t="s">
        <v>43</v>
      </c>
      <c r="BA773" s="47" t="s">
        <v>4111</v>
      </c>
      <c r="BB773" s="47" t="s">
        <v>39</v>
      </c>
    </row>
    <row r="774" spans="1:54" ht="112.5" x14ac:dyDescent="0.25">
      <c r="A774" s="210">
        <v>1001384105</v>
      </c>
      <c r="B774" s="210" t="s">
        <v>3932</v>
      </c>
      <c r="C774" s="144">
        <v>42614</v>
      </c>
      <c r="D774" s="210" t="s">
        <v>62</v>
      </c>
      <c r="E774" s="210" t="s">
        <v>48</v>
      </c>
      <c r="F774" s="210" t="s">
        <v>48</v>
      </c>
      <c r="G774" s="210" t="s">
        <v>48</v>
      </c>
      <c r="H774" s="210" t="s">
        <v>89</v>
      </c>
      <c r="I774" s="210" t="s">
        <v>68</v>
      </c>
      <c r="J774" s="210" t="s">
        <v>37</v>
      </c>
      <c r="K774" s="210" t="s">
        <v>4242</v>
      </c>
      <c r="L774" s="47" t="s">
        <v>4243</v>
      </c>
      <c r="M774" s="47" t="s">
        <v>57</v>
      </c>
      <c r="N774" s="69">
        <v>165510</v>
      </c>
      <c r="O774" s="69">
        <v>166509</v>
      </c>
      <c r="P774" s="67">
        <v>0.48973230000000001</v>
      </c>
      <c r="Q774" s="69">
        <v>340000</v>
      </c>
      <c r="R774" s="47" t="s">
        <v>37</v>
      </c>
      <c r="S774" s="47" t="s">
        <v>43</v>
      </c>
      <c r="T774" s="47" t="s">
        <v>43</v>
      </c>
      <c r="U774" s="69" t="s">
        <v>43</v>
      </c>
      <c r="V774" s="47" t="s">
        <v>43</v>
      </c>
      <c r="W774" s="49" t="s">
        <v>43</v>
      </c>
      <c r="X774" s="47" t="s">
        <v>44</v>
      </c>
      <c r="Y774" s="67">
        <v>3.5900000000000001E-2</v>
      </c>
      <c r="Z774" s="47">
        <v>29</v>
      </c>
      <c r="AA774" s="47">
        <v>28</v>
      </c>
      <c r="AB774" s="47">
        <v>35</v>
      </c>
      <c r="AC774" s="47">
        <v>64</v>
      </c>
      <c r="AD774" s="47">
        <v>63</v>
      </c>
      <c r="AE774" s="47" t="s">
        <v>53</v>
      </c>
      <c r="AF774" s="47" t="s">
        <v>53</v>
      </c>
      <c r="AG774" s="47" t="s">
        <v>37</v>
      </c>
      <c r="AH774" s="47" t="s">
        <v>43</v>
      </c>
      <c r="AI774" s="47" t="s">
        <v>40</v>
      </c>
      <c r="AJ774" s="47" t="s">
        <v>40</v>
      </c>
      <c r="AK774" s="47" t="s">
        <v>50</v>
      </c>
      <c r="AL774" s="47" t="s">
        <v>65</v>
      </c>
      <c r="AM774" s="49">
        <v>31606</v>
      </c>
      <c r="AN774" s="66" t="s">
        <v>45</v>
      </c>
      <c r="AO774" s="49">
        <v>15050</v>
      </c>
      <c r="AP774" s="49">
        <v>46656</v>
      </c>
      <c r="AQ774" s="66" t="s">
        <v>37</v>
      </c>
      <c r="AR774" s="47" t="s">
        <v>37</v>
      </c>
      <c r="AS774" s="47" t="s">
        <v>66</v>
      </c>
      <c r="AT774" s="47" t="s">
        <v>41</v>
      </c>
      <c r="AU774" s="47" t="s">
        <v>52</v>
      </c>
      <c r="AV774" s="73">
        <v>3</v>
      </c>
      <c r="AW774" s="47" t="s">
        <v>3997</v>
      </c>
      <c r="AX774" s="47">
        <v>2011</v>
      </c>
      <c r="AY774" s="47" t="s">
        <v>37</v>
      </c>
      <c r="AZ774" s="47" t="s">
        <v>43</v>
      </c>
      <c r="BA774" s="47" t="s">
        <v>85</v>
      </c>
      <c r="BB774" s="47" t="s">
        <v>39</v>
      </c>
    </row>
    <row r="775" spans="1:54" ht="292.5" x14ac:dyDescent="0.25">
      <c r="A775" s="210">
        <v>1001386758</v>
      </c>
      <c r="B775" s="210" t="s">
        <v>3876</v>
      </c>
      <c r="C775" s="144">
        <v>42614</v>
      </c>
      <c r="D775" s="210" t="s">
        <v>73</v>
      </c>
      <c r="E775" s="210"/>
      <c r="F775" s="210" t="s">
        <v>4244</v>
      </c>
      <c r="G775" s="210" t="s">
        <v>4245</v>
      </c>
      <c r="H775" s="210" t="s">
        <v>4193</v>
      </c>
      <c r="I775" s="210" t="s">
        <v>274</v>
      </c>
      <c r="J775" s="210" t="s">
        <v>37</v>
      </c>
      <c r="K775" s="210" t="s">
        <v>48</v>
      </c>
      <c r="L775" s="47" t="s">
        <v>4246</v>
      </c>
      <c r="M775" s="47" t="s">
        <v>38</v>
      </c>
      <c r="N775" s="69">
        <v>65000</v>
      </c>
      <c r="O775" s="69">
        <v>65999</v>
      </c>
      <c r="P775" s="67">
        <v>0.65998999999999997</v>
      </c>
      <c r="Q775" s="69">
        <v>100000</v>
      </c>
      <c r="R775" s="47" t="s">
        <v>37</v>
      </c>
      <c r="S775" s="47" t="s">
        <v>43</v>
      </c>
      <c r="T775" s="68" t="s">
        <v>43</v>
      </c>
      <c r="U775" s="49">
        <v>100000</v>
      </c>
      <c r="V775" s="47" t="s">
        <v>51</v>
      </c>
      <c r="W775" s="49" t="s">
        <v>43</v>
      </c>
      <c r="X775" s="47" t="s">
        <v>44</v>
      </c>
      <c r="Y775" s="67">
        <v>3.6900000000000002E-2</v>
      </c>
      <c r="Z775" s="47">
        <v>30</v>
      </c>
      <c r="AA775" s="47">
        <v>30</v>
      </c>
      <c r="AB775" s="47">
        <v>39</v>
      </c>
      <c r="AC775" s="47">
        <v>69</v>
      </c>
      <c r="AD775" s="47">
        <v>69</v>
      </c>
      <c r="AE775" s="47" t="s">
        <v>54</v>
      </c>
      <c r="AF775" s="47" t="s">
        <v>60</v>
      </c>
      <c r="AG775" s="47" t="s">
        <v>37</v>
      </c>
      <c r="AH775" s="47" t="s">
        <v>39</v>
      </c>
      <c r="AI775" s="47" t="s">
        <v>55</v>
      </c>
      <c r="AJ775" s="47" t="s">
        <v>55</v>
      </c>
      <c r="AK775" s="47" t="s">
        <v>164</v>
      </c>
      <c r="AL775" s="47" t="s">
        <v>45</v>
      </c>
      <c r="AM775" s="49">
        <v>24000</v>
      </c>
      <c r="AN775" s="47" t="s">
        <v>45</v>
      </c>
      <c r="AO775" s="49">
        <v>9048</v>
      </c>
      <c r="AP775" s="49">
        <v>33048</v>
      </c>
      <c r="AQ775" s="47" t="s">
        <v>37</v>
      </c>
      <c r="AR775" s="47" t="s">
        <v>37</v>
      </c>
      <c r="AS775" s="47" t="s">
        <v>43</v>
      </c>
      <c r="AT775" s="47" t="s">
        <v>41</v>
      </c>
      <c r="AU775" s="47" t="s">
        <v>52</v>
      </c>
      <c r="AV775" s="74">
        <v>3</v>
      </c>
      <c r="AW775" s="47" t="s">
        <v>4026</v>
      </c>
      <c r="AX775" s="47">
        <v>1950</v>
      </c>
      <c r="AY775" s="47" t="s">
        <v>37</v>
      </c>
      <c r="AZ775" s="47" t="s">
        <v>43</v>
      </c>
      <c r="BA775" s="47" t="s">
        <v>4035</v>
      </c>
      <c r="BB775" s="47" t="s">
        <v>39</v>
      </c>
    </row>
    <row r="776" spans="1:54" ht="36" x14ac:dyDescent="0.25">
      <c r="A776" s="210">
        <v>1001391018</v>
      </c>
      <c r="B776" s="210" t="s">
        <v>3865</v>
      </c>
      <c r="C776" s="144">
        <v>42614</v>
      </c>
      <c r="D776" s="210" t="s">
        <v>264</v>
      </c>
      <c r="E776" s="210" t="s">
        <v>48</v>
      </c>
      <c r="F776" s="210" t="s">
        <v>48</v>
      </c>
      <c r="G776" s="210" t="s">
        <v>4247</v>
      </c>
      <c r="H776" s="210" t="s">
        <v>4193</v>
      </c>
      <c r="I776" s="210" t="s">
        <v>165</v>
      </c>
      <c r="J776" s="210" t="s">
        <v>37</v>
      </c>
      <c r="K776" s="210" t="s">
        <v>4248</v>
      </c>
      <c r="L776" s="47" t="s">
        <v>4249</v>
      </c>
      <c r="M776" s="47" t="s">
        <v>57</v>
      </c>
      <c r="N776" s="69">
        <v>250000</v>
      </c>
      <c r="O776" s="69">
        <v>250999</v>
      </c>
      <c r="P776" s="67">
        <v>0.50706859999999998</v>
      </c>
      <c r="Q776" s="69">
        <v>495000</v>
      </c>
      <c r="R776" s="47" t="s">
        <v>39</v>
      </c>
      <c r="S776" s="47" t="s">
        <v>4170</v>
      </c>
      <c r="T776" s="47">
        <v>1.2707824999999999</v>
      </c>
      <c r="U776" s="49" t="s">
        <v>43</v>
      </c>
      <c r="V776" s="47" t="s">
        <v>43</v>
      </c>
      <c r="W776" s="49" t="s">
        <v>43</v>
      </c>
      <c r="X776" s="47" t="s">
        <v>44</v>
      </c>
      <c r="Y776" s="67">
        <v>4.3900000000000002E-2</v>
      </c>
      <c r="Z776" s="47">
        <v>42</v>
      </c>
      <c r="AA776" s="47" t="s">
        <v>43</v>
      </c>
      <c r="AB776" s="47">
        <v>30</v>
      </c>
      <c r="AC776" s="47">
        <v>72</v>
      </c>
      <c r="AD776" s="47" t="s">
        <v>43</v>
      </c>
      <c r="AE776" s="47" t="s">
        <v>53</v>
      </c>
      <c r="AF776" s="47" t="s">
        <v>43</v>
      </c>
      <c r="AG776" s="47" t="s">
        <v>43</v>
      </c>
      <c r="AH776" s="47" t="s">
        <v>43</v>
      </c>
      <c r="AI776" s="47" t="s">
        <v>40</v>
      </c>
      <c r="AJ776" s="47" t="s">
        <v>43</v>
      </c>
      <c r="AK776" s="47" t="s">
        <v>43</v>
      </c>
      <c r="AL776" s="47" t="s">
        <v>43</v>
      </c>
      <c r="AM776" s="49" t="s">
        <v>66</v>
      </c>
      <c r="AN776" s="66" t="s">
        <v>43</v>
      </c>
      <c r="AO776" s="49" t="s">
        <v>66</v>
      </c>
      <c r="AP776" s="69" t="s">
        <v>66</v>
      </c>
      <c r="AQ776" s="66" t="s">
        <v>37</v>
      </c>
      <c r="AR776" s="47" t="s">
        <v>37</v>
      </c>
      <c r="AS776" s="47" t="s">
        <v>66</v>
      </c>
      <c r="AT776" s="47" t="s">
        <v>41</v>
      </c>
      <c r="AU776" s="47" t="s">
        <v>42</v>
      </c>
      <c r="AV776" s="73">
        <v>3</v>
      </c>
      <c r="AW776" s="47" t="s">
        <v>4008</v>
      </c>
      <c r="AX776" s="47">
        <v>1930</v>
      </c>
      <c r="AY776" s="47" t="s">
        <v>37</v>
      </c>
      <c r="AZ776" s="47" t="s">
        <v>43</v>
      </c>
      <c r="BA776" s="47" t="s">
        <v>4089</v>
      </c>
      <c r="BB776" s="47" t="s">
        <v>39</v>
      </c>
    </row>
    <row r="777" spans="1:54" ht="112.5" x14ac:dyDescent="0.25">
      <c r="A777" s="210">
        <v>1001390583</v>
      </c>
      <c r="B777" s="210" t="s">
        <v>3917</v>
      </c>
      <c r="C777" s="144">
        <v>42614</v>
      </c>
      <c r="D777" s="210" t="s">
        <v>264</v>
      </c>
      <c r="E777" s="210" t="s">
        <v>48</v>
      </c>
      <c r="F777" s="210" t="s">
        <v>48</v>
      </c>
      <c r="G777" s="210" t="s">
        <v>4250</v>
      </c>
      <c r="H777" s="210" t="s">
        <v>91</v>
      </c>
      <c r="I777" s="210" t="s">
        <v>832</v>
      </c>
      <c r="J777" s="210" t="s">
        <v>37</v>
      </c>
      <c r="K777" s="210" t="s">
        <v>4251</v>
      </c>
      <c r="L777" s="47" t="s">
        <v>4252</v>
      </c>
      <c r="M777" s="47" t="s">
        <v>57</v>
      </c>
      <c r="N777" s="69">
        <v>25001</v>
      </c>
      <c r="O777" s="69">
        <v>25001</v>
      </c>
      <c r="P777" s="67">
        <v>0.26316840000000002</v>
      </c>
      <c r="Q777" s="69">
        <v>95000</v>
      </c>
      <c r="R777" s="47" t="s">
        <v>37</v>
      </c>
      <c r="S777" s="47" t="s">
        <v>43</v>
      </c>
      <c r="T777" s="47" t="s">
        <v>43</v>
      </c>
      <c r="U777" s="49" t="s">
        <v>43</v>
      </c>
      <c r="V777" s="47" t="s">
        <v>43</v>
      </c>
      <c r="W777" s="49" t="s">
        <v>43</v>
      </c>
      <c r="X777" s="47" t="s">
        <v>44</v>
      </c>
      <c r="Y777" s="67">
        <v>4.1399999999999999E-2</v>
      </c>
      <c r="Z777" s="47">
        <v>44</v>
      </c>
      <c r="AA777" s="47" t="s">
        <v>43</v>
      </c>
      <c r="AB777" s="47">
        <v>20</v>
      </c>
      <c r="AC777" s="47">
        <v>64</v>
      </c>
      <c r="AD777" s="47" t="s">
        <v>43</v>
      </c>
      <c r="AE777" s="47" t="s">
        <v>80</v>
      </c>
      <c r="AF777" s="47" t="s">
        <v>43</v>
      </c>
      <c r="AG777" s="47" t="s">
        <v>37</v>
      </c>
      <c r="AH777" s="47" t="s">
        <v>43</v>
      </c>
      <c r="AI777" s="47" t="s">
        <v>55</v>
      </c>
      <c r="AJ777" s="47" t="s">
        <v>43</v>
      </c>
      <c r="AK777" s="47" t="s">
        <v>43</v>
      </c>
      <c r="AL777" s="47" t="s">
        <v>45</v>
      </c>
      <c r="AM777" s="49">
        <v>22751.759999999998</v>
      </c>
      <c r="AN777" s="66" t="s">
        <v>43</v>
      </c>
      <c r="AO777" s="49" t="s">
        <v>66</v>
      </c>
      <c r="AP777" s="49">
        <v>22751.759999999998</v>
      </c>
      <c r="AQ777" s="66" t="s">
        <v>37</v>
      </c>
      <c r="AR777" s="47" t="s">
        <v>37</v>
      </c>
      <c r="AS777" s="47" t="s">
        <v>66</v>
      </c>
      <c r="AT777" s="47" t="s">
        <v>41</v>
      </c>
      <c r="AU777" s="47" t="s">
        <v>42</v>
      </c>
      <c r="AV777" s="74">
        <v>3</v>
      </c>
      <c r="AW777" s="47" t="s">
        <v>3994</v>
      </c>
      <c r="AX777" s="47">
        <v>1900</v>
      </c>
      <c r="AY777" s="47" t="s">
        <v>37</v>
      </c>
      <c r="AZ777" s="47" t="s">
        <v>43</v>
      </c>
      <c r="BA777" s="47" t="s">
        <v>4077</v>
      </c>
      <c r="BB777" s="47" t="s">
        <v>39</v>
      </c>
    </row>
    <row r="778" spans="1:54" ht="146.25" x14ac:dyDescent="0.25">
      <c r="A778" s="210">
        <v>1001385477</v>
      </c>
      <c r="B778" s="210" t="s">
        <v>3924</v>
      </c>
      <c r="C778" s="144">
        <v>42614</v>
      </c>
      <c r="D778" s="210" t="s">
        <v>264</v>
      </c>
      <c r="E778" s="210" t="s">
        <v>48</v>
      </c>
      <c r="F778" s="210" t="s">
        <v>48</v>
      </c>
      <c r="G778" s="210" t="s">
        <v>4253</v>
      </c>
      <c r="H778" s="210" t="s">
        <v>4254</v>
      </c>
      <c r="I778" s="210" t="s">
        <v>832</v>
      </c>
      <c r="J778" s="210" t="s">
        <v>37</v>
      </c>
      <c r="K778" s="210" t="s">
        <v>4255</v>
      </c>
      <c r="L778" s="47" t="s">
        <v>90</v>
      </c>
      <c r="M778" s="47" t="s">
        <v>57</v>
      </c>
      <c r="N778" s="69">
        <v>129000</v>
      </c>
      <c r="O778" s="69">
        <v>129000</v>
      </c>
      <c r="P778" s="67">
        <v>0.71666660000000004</v>
      </c>
      <c r="Q778" s="69">
        <v>180000</v>
      </c>
      <c r="R778" s="47" t="s">
        <v>37</v>
      </c>
      <c r="S778" s="47" t="s">
        <v>43</v>
      </c>
      <c r="T778" s="47" t="s">
        <v>43</v>
      </c>
      <c r="U778" s="49" t="s">
        <v>43</v>
      </c>
      <c r="V778" s="47" t="s">
        <v>43</v>
      </c>
      <c r="W778" s="49" t="s">
        <v>43</v>
      </c>
      <c r="X778" s="47" t="s">
        <v>44</v>
      </c>
      <c r="Y778" s="67">
        <v>4.24E-2</v>
      </c>
      <c r="Z778" s="47">
        <v>24</v>
      </c>
      <c r="AA778" s="47" t="s">
        <v>43</v>
      </c>
      <c r="AB778" s="47">
        <v>35</v>
      </c>
      <c r="AC778" s="47">
        <v>59</v>
      </c>
      <c r="AD778" s="47" t="s">
        <v>43</v>
      </c>
      <c r="AE778" s="47" t="s">
        <v>53</v>
      </c>
      <c r="AF778" s="47" t="s">
        <v>43</v>
      </c>
      <c r="AG778" s="47" t="s">
        <v>37</v>
      </c>
      <c r="AH778" s="47" t="s">
        <v>43</v>
      </c>
      <c r="AI778" s="47" t="s">
        <v>64</v>
      </c>
      <c r="AJ778" s="47" t="s">
        <v>43</v>
      </c>
      <c r="AK778" s="47" t="s">
        <v>43</v>
      </c>
      <c r="AL778" s="47" t="s">
        <v>65</v>
      </c>
      <c r="AM778" s="49">
        <v>34649</v>
      </c>
      <c r="AN778" s="66" t="s">
        <v>43</v>
      </c>
      <c r="AO778" s="49" t="s">
        <v>66</v>
      </c>
      <c r="AP778" s="49">
        <v>34649</v>
      </c>
      <c r="AQ778" s="66" t="s">
        <v>37</v>
      </c>
      <c r="AR778" s="47" t="s">
        <v>37</v>
      </c>
      <c r="AS778" s="47" t="s">
        <v>66</v>
      </c>
      <c r="AT778" s="47" t="s">
        <v>41</v>
      </c>
      <c r="AU778" s="47" t="s">
        <v>42</v>
      </c>
      <c r="AV778" s="74">
        <v>5</v>
      </c>
      <c r="AW778" s="47" t="s">
        <v>3958</v>
      </c>
      <c r="AX778" s="47">
        <v>1945</v>
      </c>
      <c r="AY778" s="47" t="s">
        <v>37</v>
      </c>
      <c r="AZ778" s="47" t="s">
        <v>43</v>
      </c>
      <c r="BA778" s="47" t="s">
        <v>4044</v>
      </c>
      <c r="BB778" s="47" t="s">
        <v>39</v>
      </c>
    </row>
    <row r="779" spans="1:54" ht="123.75" x14ac:dyDescent="0.25">
      <c r="A779" s="210">
        <v>1001390906</v>
      </c>
      <c r="B779" s="210" t="s">
        <v>3934</v>
      </c>
      <c r="C779" s="144">
        <v>42614</v>
      </c>
      <c r="D779" s="210" t="s">
        <v>264</v>
      </c>
      <c r="E779" s="210" t="s">
        <v>48</v>
      </c>
      <c r="F779" s="210" t="s">
        <v>48</v>
      </c>
      <c r="G779" s="210" t="s">
        <v>4256</v>
      </c>
      <c r="H779" s="210" t="s">
        <v>4257</v>
      </c>
      <c r="I779" s="210" t="s">
        <v>74</v>
      </c>
      <c r="J779" s="210" t="s">
        <v>37</v>
      </c>
      <c r="K779" s="210" t="s">
        <v>4258</v>
      </c>
      <c r="L779" s="47" t="s">
        <v>4259</v>
      </c>
      <c r="M779" s="47" t="s">
        <v>38</v>
      </c>
      <c r="N779" s="69">
        <v>270000</v>
      </c>
      <c r="O779" s="69">
        <v>271299</v>
      </c>
      <c r="P779" s="67">
        <v>0.8531415</v>
      </c>
      <c r="Q779" s="69">
        <v>318000</v>
      </c>
      <c r="R779" s="47" t="s">
        <v>37</v>
      </c>
      <c r="S779" s="47" t="s">
        <v>43</v>
      </c>
      <c r="T779" s="47" t="s">
        <v>43</v>
      </c>
      <c r="U779" s="69">
        <v>318000</v>
      </c>
      <c r="V779" s="47" t="s">
        <v>51</v>
      </c>
      <c r="W779" s="49" t="s">
        <v>43</v>
      </c>
      <c r="X779" s="47" t="s">
        <v>44</v>
      </c>
      <c r="Y779" s="67">
        <v>4.8399999999999999E-2</v>
      </c>
      <c r="Z779" s="47">
        <v>39</v>
      </c>
      <c r="AA779" s="47" t="s">
        <v>43</v>
      </c>
      <c r="AB779" s="47">
        <v>31</v>
      </c>
      <c r="AC779" s="47">
        <v>70</v>
      </c>
      <c r="AD779" s="47" t="s">
        <v>43</v>
      </c>
      <c r="AE779" s="47" t="s">
        <v>53</v>
      </c>
      <c r="AF779" s="47" t="s">
        <v>43</v>
      </c>
      <c r="AG779" s="47" t="s">
        <v>37</v>
      </c>
      <c r="AH779" s="47" t="s">
        <v>37</v>
      </c>
      <c r="AI779" s="47" t="s">
        <v>40</v>
      </c>
      <c r="AJ779" s="47" t="s">
        <v>43</v>
      </c>
      <c r="AK779" s="47" t="s">
        <v>43</v>
      </c>
      <c r="AL779" s="47" t="s">
        <v>45</v>
      </c>
      <c r="AM779" s="49">
        <v>101017</v>
      </c>
      <c r="AN779" s="66" t="s">
        <v>43</v>
      </c>
      <c r="AO779" s="49" t="s">
        <v>66</v>
      </c>
      <c r="AP779" s="69">
        <v>101017</v>
      </c>
      <c r="AQ779" s="66" t="s">
        <v>37</v>
      </c>
      <c r="AR779" s="47" t="s">
        <v>37</v>
      </c>
      <c r="AS779" s="47" t="s">
        <v>43</v>
      </c>
      <c r="AT779" s="47" t="s">
        <v>41</v>
      </c>
      <c r="AU779" s="47" t="s">
        <v>58</v>
      </c>
      <c r="AV779" s="73">
        <v>4</v>
      </c>
      <c r="AW779" s="47" t="s">
        <v>3959</v>
      </c>
      <c r="AX779" s="47">
        <v>2007</v>
      </c>
      <c r="AY779" s="47" t="s">
        <v>37</v>
      </c>
      <c r="AZ779" s="47" t="s">
        <v>43</v>
      </c>
      <c r="BA779" s="47" t="s">
        <v>4045</v>
      </c>
      <c r="BB779" s="47" t="s">
        <v>39</v>
      </c>
    </row>
    <row r="780" spans="1:54" ht="45" x14ac:dyDescent="0.25">
      <c r="A780" s="210">
        <v>1001388076</v>
      </c>
      <c r="B780" s="210" t="s">
        <v>3887</v>
      </c>
      <c r="C780" s="144">
        <v>42614</v>
      </c>
      <c r="D780" s="210" t="s">
        <v>264</v>
      </c>
      <c r="E780" s="210" t="s">
        <v>48</v>
      </c>
      <c r="F780" s="210" t="s">
        <v>48</v>
      </c>
      <c r="G780" s="210" t="s">
        <v>4260</v>
      </c>
      <c r="H780" s="210" t="s">
        <v>89</v>
      </c>
      <c r="I780" s="210" t="s">
        <v>191</v>
      </c>
      <c r="J780" s="210" t="s">
        <v>37</v>
      </c>
      <c r="K780" s="210" t="s">
        <v>4261</v>
      </c>
      <c r="L780" s="47" t="s">
        <v>4262</v>
      </c>
      <c r="M780" s="47" t="s">
        <v>57</v>
      </c>
      <c r="N780" s="69">
        <v>187000</v>
      </c>
      <c r="O780" s="69">
        <v>187999</v>
      </c>
      <c r="P780" s="67">
        <v>0.46999750000000001</v>
      </c>
      <c r="Q780" s="69">
        <v>400000</v>
      </c>
      <c r="R780" s="47" t="s">
        <v>37</v>
      </c>
      <c r="S780" s="47" t="s">
        <v>43</v>
      </c>
      <c r="T780" s="47" t="s">
        <v>43</v>
      </c>
      <c r="U780" s="49" t="s">
        <v>43</v>
      </c>
      <c r="V780" s="47" t="s">
        <v>43</v>
      </c>
      <c r="W780" s="49" t="s">
        <v>43</v>
      </c>
      <c r="X780" s="47" t="s">
        <v>44</v>
      </c>
      <c r="Y780" s="67">
        <v>3.9899999999999998E-2</v>
      </c>
      <c r="Z780" s="47">
        <v>50</v>
      </c>
      <c r="AA780" s="47">
        <v>50</v>
      </c>
      <c r="AB780" s="47">
        <v>15</v>
      </c>
      <c r="AC780" s="47">
        <v>65</v>
      </c>
      <c r="AD780" s="47">
        <v>65</v>
      </c>
      <c r="AE780" s="47" t="s">
        <v>53</v>
      </c>
      <c r="AF780" s="47" t="s">
        <v>53</v>
      </c>
      <c r="AG780" s="47" t="s">
        <v>37</v>
      </c>
      <c r="AH780" s="47" t="s">
        <v>43</v>
      </c>
      <c r="AI780" s="47" t="s">
        <v>40</v>
      </c>
      <c r="AJ780" s="47" t="s">
        <v>40</v>
      </c>
      <c r="AK780" s="47" t="s">
        <v>50</v>
      </c>
      <c r="AL780" s="47" t="s">
        <v>45</v>
      </c>
      <c r="AM780" s="49">
        <v>31584</v>
      </c>
      <c r="AN780" s="66" t="s">
        <v>65</v>
      </c>
      <c r="AO780" s="49">
        <v>47265</v>
      </c>
      <c r="AP780" s="49">
        <v>78849</v>
      </c>
      <c r="AQ780" s="47" t="s">
        <v>37</v>
      </c>
      <c r="AR780" s="47" t="s">
        <v>37</v>
      </c>
      <c r="AS780" s="47">
        <v>23842</v>
      </c>
      <c r="AT780" s="47" t="s">
        <v>69</v>
      </c>
      <c r="AU780" s="47" t="s">
        <v>58</v>
      </c>
      <c r="AV780" s="74">
        <v>2</v>
      </c>
      <c r="AW780" s="47" t="s">
        <v>3980</v>
      </c>
      <c r="AX780" s="47">
        <v>1930</v>
      </c>
      <c r="AY780" s="47" t="s">
        <v>37</v>
      </c>
      <c r="AZ780" s="47" t="s">
        <v>43</v>
      </c>
      <c r="BA780" s="47" t="s">
        <v>4066</v>
      </c>
      <c r="BB780" s="47" t="s">
        <v>39</v>
      </c>
    </row>
    <row r="781" spans="1:54" ht="123.75" x14ac:dyDescent="0.25">
      <c r="A781" s="210">
        <v>1001391381</v>
      </c>
      <c r="B781" s="210" t="s">
        <v>3900</v>
      </c>
      <c r="C781" s="144">
        <v>42614</v>
      </c>
      <c r="D781" s="210" t="s">
        <v>62</v>
      </c>
      <c r="E781" s="210" t="s">
        <v>48</v>
      </c>
      <c r="F781" s="210" t="s">
        <v>48</v>
      </c>
      <c r="G781" s="210" t="s">
        <v>48</v>
      </c>
      <c r="H781" s="210" t="s">
        <v>194</v>
      </c>
      <c r="I781" s="210" t="s">
        <v>832</v>
      </c>
      <c r="J781" s="210" t="s">
        <v>37</v>
      </c>
      <c r="K781" s="210" t="s">
        <v>4263</v>
      </c>
      <c r="L781" s="47" t="s">
        <v>4264</v>
      </c>
      <c r="M781" s="47" t="s">
        <v>57</v>
      </c>
      <c r="N781" s="69">
        <v>200000</v>
      </c>
      <c r="O781" s="69">
        <v>200999</v>
      </c>
      <c r="P781" s="67">
        <v>0.69310000000000005</v>
      </c>
      <c r="Q781" s="69">
        <v>290000</v>
      </c>
      <c r="R781" s="47" t="s">
        <v>37</v>
      </c>
      <c r="S781" s="47" t="s">
        <v>43</v>
      </c>
      <c r="T781" s="47" t="s">
        <v>43</v>
      </c>
      <c r="U781" s="69" t="s">
        <v>43</v>
      </c>
      <c r="V781" s="47" t="s">
        <v>43</v>
      </c>
      <c r="W781" s="69" t="s">
        <v>43</v>
      </c>
      <c r="X781" s="47" t="s">
        <v>44</v>
      </c>
      <c r="Y781" s="67">
        <v>3.7900000000000003E-2</v>
      </c>
      <c r="Z781" s="47">
        <v>35</v>
      </c>
      <c r="AA781" s="47">
        <v>35</v>
      </c>
      <c r="AB781" s="47">
        <v>30</v>
      </c>
      <c r="AC781" s="47">
        <v>65</v>
      </c>
      <c r="AD781" s="47">
        <v>65</v>
      </c>
      <c r="AE781" s="47" t="s">
        <v>53</v>
      </c>
      <c r="AF781" s="47" t="s">
        <v>53</v>
      </c>
      <c r="AG781" s="47" t="s">
        <v>37</v>
      </c>
      <c r="AH781" s="47" t="s">
        <v>43</v>
      </c>
      <c r="AI781" s="47" t="s">
        <v>40</v>
      </c>
      <c r="AJ781" s="47" t="s">
        <v>40</v>
      </c>
      <c r="AK781" s="47" t="s">
        <v>50</v>
      </c>
      <c r="AL781" s="47" t="s">
        <v>45</v>
      </c>
      <c r="AM781" s="49">
        <v>56688</v>
      </c>
      <c r="AN781" s="66" t="s">
        <v>67</v>
      </c>
      <c r="AO781" s="49" t="s">
        <v>66</v>
      </c>
      <c r="AP781" s="69">
        <v>56688</v>
      </c>
      <c r="AQ781" s="66" t="s">
        <v>37</v>
      </c>
      <c r="AR781" s="47" t="s">
        <v>37</v>
      </c>
      <c r="AS781" s="47">
        <v>5440</v>
      </c>
      <c r="AT781" s="47" t="s">
        <v>41</v>
      </c>
      <c r="AU781" s="47" t="s">
        <v>52</v>
      </c>
      <c r="AV781" s="73">
        <v>3</v>
      </c>
      <c r="AW781" s="47" t="s">
        <v>4005</v>
      </c>
      <c r="AX781" s="47">
        <v>1981</v>
      </c>
      <c r="AY781" s="47" t="s">
        <v>37</v>
      </c>
      <c r="AZ781" s="47" t="s">
        <v>43</v>
      </c>
      <c r="BA781" s="47" t="s">
        <v>4086</v>
      </c>
      <c r="BB781" s="47" t="s">
        <v>39</v>
      </c>
    </row>
    <row r="782" spans="1:54" ht="101.25" x14ac:dyDescent="0.25">
      <c r="A782" s="210">
        <v>1001391300</v>
      </c>
      <c r="B782" s="210" t="s">
        <v>3921</v>
      </c>
      <c r="C782" s="144">
        <v>42614</v>
      </c>
      <c r="D782" s="210" t="s">
        <v>264</v>
      </c>
      <c r="E782" s="210" t="s">
        <v>48</v>
      </c>
      <c r="F782" s="210" t="s">
        <v>48</v>
      </c>
      <c r="G782" s="210" t="s">
        <v>4265</v>
      </c>
      <c r="H782" s="210" t="s">
        <v>48</v>
      </c>
      <c r="I782" s="210" t="s">
        <v>798</v>
      </c>
      <c r="J782" s="210" t="s">
        <v>37</v>
      </c>
      <c r="K782" s="210" t="s">
        <v>48</v>
      </c>
      <c r="L782" s="47" t="s">
        <v>4266</v>
      </c>
      <c r="M782" s="47" t="s">
        <v>38</v>
      </c>
      <c r="N782" s="69">
        <v>276250</v>
      </c>
      <c r="O782" s="69">
        <v>277549</v>
      </c>
      <c r="P782" s="67">
        <v>0.85399689999999995</v>
      </c>
      <c r="Q782" s="69">
        <v>325000</v>
      </c>
      <c r="R782" s="47" t="s">
        <v>37</v>
      </c>
      <c r="S782" s="47" t="s">
        <v>43</v>
      </c>
      <c r="T782" s="47" t="s">
        <v>43</v>
      </c>
      <c r="U782" s="69">
        <v>325000</v>
      </c>
      <c r="V782" s="47" t="s">
        <v>51</v>
      </c>
      <c r="W782" s="49" t="s">
        <v>43</v>
      </c>
      <c r="X782" s="47" t="s">
        <v>44</v>
      </c>
      <c r="Y782" s="67">
        <v>4.8399999999999999E-2</v>
      </c>
      <c r="Z782" s="47">
        <v>37</v>
      </c>
      <c r="AA782" s="47" t="s">
        <v>43</v>
      </c>
      <c r="AB782" s="47">
        <v>30</v>
      </c>
      <c r="AC782" s="47">
        <v>67</v>
      </c>
      <c r="AD782" s="47" t="s">
        <v>43</v>
      </c>
      <c r="AE782" s="47" t="s">
        <v>49</v>
      </c>
      <c r="AF782" s="47" t="s">
        <v>43</v>
      </c>
      <c r="AG782" s="47" t="s">
        <v>37</v>
      </c>
      <c r="AH782" s="47" t="s">
        <v>39</v>
      </c>
      <c r="AI782" s="47" t="s">
        <v>55</v>
      </c>
      <c r="AJ782" s="47" t="s">
        <v>43</v>
      </c>
      <c r="AK782" s="47" t="s">
        <v>43</v>
      </c>
      <c r="AL782" s="47" t="s">
        <v>65</v>
      </c>
      <c r="AM782" s="49">
        <v>77425</v>
      </c>
      <c r="AN782" s="66" t="s">
        <v>43</v>
      </c>
      <c r="AO782" s="49" t="s">
        <v>66</v>
      </c>
      <c r="AP782" s="49">
        <v>77425</v>
      </c>
      <c r="AQ782" s="66" t="s">
        <v>37</v>
      </c>
      <c r="AR782" s="47" t="s">
        <v>37</v>
      </c>
      <c r="AS782" s="47" t="s">
        <v>43</v>
      </c>
      <c r="AT782" s="47" t="s">
        <v>41</v>
      </c>
      <c r="AU782" s="47" t="s">
        <v>42</v>
      </c>
      <c r="AV782" s="73">
        <v>3</v>
      </c>
      <c r="AW782" s="47" t="s">
        <v>3438</v>
      </c>
      <c r="AX782" s="47">
        <v>1930</v>
      </c>
      <c r="AY782" s="47" t="s">
        <v>37</v>
      </c>
      <c r="AZ782" s="47" t="s">
        <v>43</v>
      </c>
      <c r="BA782" s="47" t="s">
        <v>4097</v>
      </c>
      <c r="BB782" s="47" t="s">
        <v>39</v>
      </c>
    </row>
    <row r="783" spans="1:54" ht="112.5" x14ac:dyDescent="0.25">
      <c r="A783" s="210">
        <v>1001390232</v>
      </c>
      <c r="B783" s="210" t="s">
        <v>3927</v>
      </c>
      <c r="C783" s="144">
        <v>42614</v>
      </c>
      <c r="D783" s="210" t="s">
        <v>264</v>
      </c>
      <c r="E783" s="210" t="s">
        <v>48</v>
      </c>
      <c r="F783" s="210" t="s">
        <v>48</v>
      </c>
      <c r="G783" s="210" t="s">
        <v>4267</v>
      </c>
      <c r="H783" s="210" t="s">
        <v>91</v>
      </c>
      <c r="I783" s="210" t="s">
        <v>68</v>
      </c>
      <c r="J783" s="210" t="s">
        <v>37</v>
      </c>
      <c r="K783" s="210" t="s">
        <v>4268</v>
      </c>
      <c r="L783" s="47" t="s">
        <v>4269</v>
      </c>
      <c r="M783" s="47" t="s">
        <v>38</v>
      </c>
      <c r="N783" s="69">
        <v>334475</v>
      </c>
      <c r="O783" s="69">
        <v>335774</v>
      </c>
      <c r="P783" s="67">
        <v>0.85330110000000003</v>
      </c>
      <c r="Q783" s="69">
        <v>393500</v>
      </c>
      <c r="R783" s="47" t="s">
        <v>37</v>
      </c>
      <c r="S783" s="47" t="s">
        <v>43</v>
      </c>
      <c r="T783" s="47" t="s">
        <v>43</v>
      </c>
      <c r="U783" s="49">
        <v>393500</v>
      </c>
      <c r="V783" s="47" t="s">
        <v>51</v>
      </c>
      <c r="W783" s="49" t="s">
        <v>43</v>
      </c>
      <c r="X783" s="47" t="s">
        <v>44</v>
      </c>
      <c r="Y783" s="67">
        <v>4.8399999999999999E-2</v>
      </c>
      <c r="Z783" s="47">
        <v>37</v>
      </c>
      <c r="AA783" s="47">
        <v>29</v>
      </c>
      <c r="AB783" s="47">
        <v>30</v>
      </c>
      <c r="AC783" s="47">
        <v>67</v>
      </c>
      <c r="AD783" s="47">
        <v>59</v>
      </c>
      <c r="AE783" s="47" t="s">
        <v>53</v>
      </c>
      <c r="AF783" s="47" t="s">
        <v>53</v>
      </c>
      <c r="AG783" s="47" t="s">
        <v>37</v>
      </c>
      <c r="AH783" s="47" t="s">
        <v>37</v>
      </c>
      <c r="AI783" s="47" t="s">
        <v>40</v>
      </c>
      <c r="AJ783" s="47" t="s">
        <v>40</v>
      </c>
      <c r="AK783" s="47" t="s">
        <v>50</v>
      </c>
      <c r="AL783" s="47" t="s">
        <v>45</v>
      </c>
      <c r="AM783" s="49">
        <v>70000</v>
      </c>
      <c r="AN783" s="66" t="s">
        <v>45</v>
      </c>
      <c r="AO783" s="49">
        <v>39000</v>
      </c>
      <c r="AP783" s="49">
        <v>109000</v>
      </c>
      <c r="AQ783" s="47" t="s">
        <v>37</v>
      </c>
      <c r="AR783" s="47" t="s">
        <v>37</v>
      </c>
      <c r="AS783" s="47" t="s">
        <v>43</v>
      </c>
      <c r="AT783" s="47" t="s">
        <v>41</v>
      </c>
      <c r="AU783" s="47" t="s">
        <v>58</v>
      </c>
      <c r="AV783" s="74">
        <v>4</v>
      </c>
      <c r="AW783" s="47" t="s">
        <v>4000</v>
      </c>
      <c r="AX783" s="47">
        <v>1900</v>
      </c>
      <c r="AY783" s="47" t="s">
        <v>37</v>
      </c>
      <c r="AZ783" s="47" t="s">
        <v>43</v>
      </c>
      <c r="BA783" s="47" t="s">
        <v>4082</v>
      </c>
      <c r="BB783" s="47" t="s">
        <v>39</v>
      </c>
    </row>
    <row r="784" spans="1:54" ht="101.25" x14ac:dyDescent="0.25">
      <c r="A784" s="210">
        <v>1001394186</v>
      </c>
      <c r="B784" s="210" t="s">
        <v>3942</v>
      </c>
      <c r="C784" s="144">
        <v>42614</v>
      </c>
      <c r="D784" s="210" t="s">
        <v>264</v>
      </c>
      <c r="E784" s="210" t="s">
        <v>48</v>
      </c>
      <c r="F784" s="210" t="s">
        <v>48</v>
      </c>
      <c r="G784" s="210" t="s">
        <v>4270</v>
      </c>
      <c r="H784" s="210" t="s">
        <v>4193</v>
      </c>
      <c r="I784" s="210" t="s">
        <v>165</v>
      </c>
      <c r="J784" s="210" t="s">
        <v>37</v>
      </c>
      <c r="K784" s="210" t="s">
        <v>48</v>
      </c>
      <c r="L784" s="47" t="s">
        <v>4271</v>
      </c>
      <c r="M784" s="47" t="s">
        <v>38</v>
      </c>
      <c r="N784" s="69">
        <v>72000</v>
      </c>
      <c r="O784" s="69">
        <v>72999</v>
      </c>
      <c r="P784" s="67">
        <v>0.81110000000000004</v>
      </c>
      <c r="Q784" s="69">
        <v>90000</v>
      </c>
      <c r="R784" s="47" t="s">
        <v>39</v>
      </c>
      <c r="S784" s="47" t="s">
        <v>79</v>
      </c>
      <c r="T784" s="47">
        <v>1.9427341</v>
      </c>
      <c r="U784" s="69">
        <v>90000</v>
      </c>
      <c r="V784" s="47" t="s">
        <v>51</v>
      </c>
      <c r="W784" s="49" t="s">
        <v>43</v>
      </c>
      <c r="X784" s="47" t="s">
        <v>77</v>
      </c>
      <c r="Y784" s="67">
        <v>4.19E-2</v>
      </c>
      <c r="Z784" s="47">
        <v>36</v>
      </c>
      <c r="AA784" s="47" t="s">
        <v>43</v>
      </c>
      <c r="AB784" s="47">
        <v>25</v>
      </c>
      <c r="AC784" s="47">
        <v>61</v>
      </c>
      <c r="AD784" s="47" t="s">
        <v>43</v>
      </c>
      <c r="AE784" s="47" t="s">
        <v>53</v>
      </c>
      <c r="AF784" s="47" t="s">
        <v>43</v>
      </c>
      <c r="AG784" s="47" t="s">
        <v>43</v>
      </c>
      <c r="AH784" s="47" t="s">
        <v>37</v>
      </c>
      <c r="AI784" s="47" t="s">
        <v>55</v>
      </c>
      <c r="AJ784" s="47" t="s">
        <v>43</v>
      </c>
      <c r="AK784" s="47" t="s">
        <v>43</v>
      </c>
      <c r="AL784" s="47" t="s">
        <v>43</v>
      </c>
      <c r="AM784" s="49" t="s">
        <v>66</v>
      </c>
      <c r="AN784" s="66" t="s">
        <v>43</v>
      </c>
      <c r="AO784" s="49" t="s">
        <v>66</v>
      </c>
      <c r="AP784" s="69" t="s">
        <v>66</v>
      </c>
      <c r="AQ784" s="66" t="s">
        <v>37</v>
      </c>
      <c r="AR784" s="47" t="s">
        <v>37</v>
      </c>
      <c r="AS784" s="47" t="s">
        <v>43</v>
      </c>
      <c r="AT784" s="47" t="s">
        <v>41</v>
      </c>
      <c r="AU784" s="47" t="s">
        <v>52</v>
      </c>
      <c r="AV784" s="73">
        <v>3</v>
      </c>
      <c r="AW784" s="47" t="s">
        <v>3966</v>
      </c>
      <c r="AX784" s="47">
        <v>1900</v>
      </c>
      <c r="AY784" s="47" t="s">
        <v>37</v>
      </c>
      <c r="AZ784" s="47" t="s">
        <v>43</v>
      </c>
      <c r="BA784" s="47" t="s">
        <v>4052</v>
      </c>
      <c r="BB784" s="47" t="s">
        <v>39</v>
      </c>
    </row>
    <row r="785" spans="1:54" ht="36" x14ac:dyDescent="0.25">
      <c r="A785" s="210">
        <v>1001392098</v>
      </c>
      <c r="B785" s="210" t="s">
        <v>3918</v>
      </c>
      <c r="C785" s="144">
        <v>42614</v>
      </c>
      <c r="D785" s="210" t="s">
        <v>264</v>
      </c>
      <c r="E785" s="210" t="s">
        <v>48</v>
      </c>
      <c r="F785" s="210" t="s">
        <v>48</v>
      </c>
      <c r="G785" s="210" t="s">
        <v>4272</v>
      </c>
      <c r="H785" s="210" t="s">
        <v>89</v>
      </c>
      <c r="I785" s="210" t="s">
        <v>81</v>
      </c>
      <c r="J785" s="210" t="s">
        <v>37</v>
      </c>
      <c r="K785" s="210" t="s">
        <v>4273</v>
      </c>
      <c r="L785" s="47" t="s">
        <v>4274</v>
      </c>
      <c r="M785" s="47" t="s">
        <v>57</v>
      </c>
      <c r="N785" s="69">
        <v>427000</v>
      </c>
      <c r="O785" s="69">
        <v>435540</v>
      </c>
      <c r="P785" s="67">
        <v>0.62219999999999998</v>
      </c>
      <c r="Q785" s="69">
        <v>700000</v>
      </c>
      <c r="R785" s="47" t="s">
        <v>39</v>
      </c>
      <c r="S785" s="47" t="s">
        <v>79</v>
      </c>
      <c r="T785" s="47">
        <v>1.3024551</v>
      </c>
      <c r="U785" s="49" t="s">
        <v>43</v>
      </c>
      <c r="V785" s="47" t="s">
        <v>43</v>
      </c>
      <c r="W785" s="49" t="s">
        <v>43</v>
      </c>
      <c r="X785" s="47" t="s">
        <v>77</v>
      </c>
      <c r="Y785" s="67">
        <v>3.8899999999999997E-2</v>
      </c>
      <c r="Z785" s="47">
        <v>49</v>
      </c>
      <c r="AA785" s="47">
        <v>56</v>
      </c>
      <c r="AB785" s="47">
        <v>18</v>
      </c>
      <c r="AC785" s="47">
        <v>67</v>
      </c>
      <c r="AD785" s="47">
        <v>74</v>
      </c>
      <c r="AE785" s="47" t="s">
        <v>53</v>
      </c>
      <c r="AF785" s="47" t="s">
        <v>54</v>
      </c>
      <c r="AG785" s="47" t="s">
        <v>43</v>
      </c>
      <c r="AH785" s="47" t="s">
        <v>43</v>
      </c>
      <c r="AI785" s="47" t="s">
        <v>40</v>
      </c>
      <c r="AJ785" s="47" t="s">
        <v>40</v>
      </c>
      <c r="AK785" s="47" t="s">
        <v>50</v>
      </c>
      <c r="AL785" s="47" t="s">
        <v>43</v>
      </c>
      <c r="AM785" s="49" t="s">
        <v>66</v>
      </c>
      <c r="AN785" s="66" t="s">
        <v>43</v>
      </c>
      <c r="AO785" s="49" t="s">
        <v>66</v>
      </c>
      <c r="AP785" s="49" t="s">
        <v>66</v>
      </c>
      <c r="AQ785" s="66" t="s">
        <v>37</v>
      </c>
      <c r="AR785" s="47" t="s">
        <v>37</v>
      </c>
      <c r="AS785" s="47" t="s">
        <v>66</v>
      </c>
      <c r="AT785" s="47" t="s">
        <v>41</v>
      </c>
      <c r="AU785" s="47" t="s">
        <v>52</v>
      </c>
      <c r="AV785" s="73">
        <v>5</v>
      </c>
      <c r="AW785" s="47" t="s">
        <v>4003</v>
      </c>
      <c r="AX785" s="47">
        <v>1930</v>
      </c>
      <c r="AY785" s="47" t="s">
        <v>37</v>
      </c>
      <c r="AZ785" s="47" t="s">
        <v>43</v>
      </c>
      <c r="BA785" s="47" t="s">
        <v>4085</v>
      </c>
      <c r="BB785" s="47" t="s">
        <v>39</v>
      </c>
    </row>
    <row r="786" spans="1:54" ht="24" x14ac:dyDescent="0.25">
      <c r="A786" s="210">
        <v>1001391390</v>
      </c>
      <c r="B786" s="210" t="s">
        <v>3941</v>
      </c>
      <c r="C786" s="144">
        <v>42614</v>
      </c>
      <c r="D786" s="210" t="s">
        <v>62</v>
      </c>
      <c r="E786" s="210" t="s">
        <v>48</v>
      </c>
      <c r="F786" s="210" t="s">
        <v>48</v>
      </c>
      <c r="G786" s="210" t="s">
        <v>48</v>
      </c>
      <c r="H786" s="210" t="s">
        <v>48</v>
      </c>
      <c r="I786" s="210" t="s">
        <v>329</v>
      </c>
      <c r="J786" s="210" t="s">
        <v>37</v>
      </c>
      <c r="K786" s="210" t="s">
        <v>4275</v>
      </c>
      <c r="L786" s="47" t="s">
        <v>4276</v>
      </c>
      <c r="M786" s="47" t="s">
        <v>38</v>
      </c>
      <c r="N786" s="69">
        <v>119000</v>
      </c>
      <c r="O786" s="69">
        <v>119000</v>
      </c>
      <c r="P786" s="67">
        <v>0.85</v>
      </c>
      <c r="Q786" s="69">
        <v>140000</v>
      </c>
      <c r="R786" s="47" t="s">
        <v>37</v>
      </c>
      <c r="S786" s="47" t="s">
        <v>43</v>
      </c>
      <c r="T786" s="47" t="s">
        <v>43</v>
      </c>
      <c r="U786" s="49">
        <v>140000</v>
      </c>
      <c r="V786" s="47" t="s">
        <v>51</v>
      </c>
      <c r="W786" s="49" t="s">
        <v>43</v>
      </c>
      <c r="X786" s="47" t="s">
        <v>44</v>
      </c>
      <c r="Y786" s="67">
        <v>5.2400000000000002E-2</v>
      </c>
      <c r="Z786" s="47">
        <v>29</v>
      </c>
      <c r="AA786" s="47">
        <v>25</v>
      </c>
      <c r="AB786" s="47">
        <v>35</v>
      </c>
      <c r="AC786" s="47">
        <v>64</v>
      </c>
      <c r="AD786" s="47">
        <v>60</v>
      </c>
      <c r="AE786" s="47" t="s">
        <v>60</v>
      </c>
      <c r="AF786" s="47" t="s">
        <v>60</v>
      </c>
      <c r="AG786" s="47" t="s">
        <v>37</v>
      </c>
      <c r="AH786" s="47" t="s">
        <v>39</v>
      </c>
      <c r="AI786" s="47" t="s">
        <v>55</v>
      </c>
      <c r="AJ786" s="47" t="s">
        <v>55</v>
      </c>
      <c r="AK786" s="47" t="s">
        <v>164</v>
      </c>
      <c r="AL786" s="47" t="s">
        <v>65</v>
      </c>
      <c r="AM786" s="49">
        <v>12834</v>
      </c>
      <c r="AN786" s="66" t="s">
        <v>45</v>
      </c>
      <c r="AO786" s="49">
        <v>27491.919999999998</v>
      </c>
      <c r="AP786" s="49">
        <v>40325.919999999998</v>
      </c>
      <c r="AQ786" s="66" t="s">
        <v>37</v>
      </c>
      <c r="AR786" s="47" t="s">
        <v>37</v>
      </c>
      <c r="AS786" s="47" t="s">
        <v>43</v>
      </c>
      <c r="AT786" s="47" t="s">
        <v>41</v>
      </c>
      <c r="AU786" s="47" t="s">
        <v>52</v>
      </c>
      <c r="AV786" s="73">
        <v>3</v>
      </c>
      <c r="AW786" s="47" t="s">
        <v>4034</v>
      </c>
      <c r="AX786" s="47">
        <v>1900</v>
      </c>
      <c r="AY786" s="47" t="s">
        <v>37</v>
      </c>
      <c r="AZ786" s="47" t="s">
        <v>43</v>
      </c>
      <c r="BA786" s="47" t="s">
        <v>4112</v>
      </c>
      <c r="BB786" s="47" t="s">
        <v>39</v>
      </c>
    </row>
    <row r="787" spans="1:54" ht="36" x14ac:dyDescent="0.25">
      <c r="A787" s="210">
        <v>1001385309</v>
      </c>
      <c r="B787" s="210" t="s">
        <v>3893</v>
      </c>
      <c r="C787" s="144">
        <v>42614</v>
      </c>
      <c r="D787" s="210" t="s">
        <v>264</v>
      </c>
      <c r="E787" s="210" t="s">
        <v>48</v>
      </c>
      <c r="F787" s="210" t="s">
        <v>48</v>
      </c>
      <c r="G787" s="210" t="s">
        <v>4277</v>
      </c>
      <c r="H787" s="210" t="s">
        <v>4278</v>
      </c>
      <c r="I787" s="210" t="s">
        <v>56</v>
      </c>
      <c r="J787" s="210" t="s">
        <v>37</v>
      </c>
      <c r="K787" s="210" t="s">
        <v>48</v>
      </c>
      <c r="L787" s="47" t="s">
        <v>4136</v>
      </c>
      <c r="M787" s="47" t="s">
        <v>57</v>
      </c>
      <c r="N787" s="69">
        <v>90000</v>
      </c>
      <c r="O787" s="69">
        <v>91800</v>
      </c>
      <c r="P787" s="67">
        <v>0.79826079999999999</v>
      </c>
      <c r="Q787" s="69">
        <v>115000</v>
      </c>
      <c r="R787" s="47" t="s">
        <v>39</v>
      </c>
      <c r="S787" s="47" t="s">
        <v>4170</v>
      </c>
      <c r="T787" s="47">
        <v>1.3071895</v>
      </c>
      <c r="U787" s="49" t="s">
        <v>43</v>
      </c>
      <c r="V787" s="47" t="s">
        <v>43</v>
      </c>
      <c r="W787" s="49" t="s">
        <v>43</v>
      </c>
      <c r="X787" s="47" t="s">
        <v>77</v>
      </c>
      <c r="Y787" s="67">
        <v>4.6399999999999997E-2</v>
      </c>
      <c r="Z787" s="47">
        <v>49</v>
      </c>
      <c r="AA787" s="47" t="s">
        <v>43</v>
      </c>
      <c r="AB787" s="47">
        <v>25</v>
      </c>
      <c r="AC787" s="47">
        <v>74</v>
      </c>
      <c r="AD787" s="47" t="s">
        <v>43</v>
      </c>
      <c r="AE787" s="47" t="s">
        <v>49</v>
      </c>
      <c r="AF787" s="47" t="s">
        <v>43</v>
      </c>
      <c r="AG787" s="47" t="s">
        <v>43</v>
      </c>
      <c r="AH787" s="47" t="s">
        <v>43</v>
      </c>
      <c r="AI787" s="47" t="s">
        <v>40</v>
      </c>
      <c r="AJ787" s="47" t="s">
        <v>43</v>
      </c>
      <c r="AK787" s="47" t="s">
        <v>43</v>
      </c>
      <c r="AL787" s="47" t="s">
        <v>43</v>
      </c>
      <c r="AM787" s="49" t="s">
        <v>66</v>
      </c>
      <c r="AN787" s="66" t="s">
        <v>43</v>
      </c>
      <c r="AO787" s="49" t="s">
        <v>66</v>
      </c>
      <c r="AP787" s="69" t="s">
        <v>66</v>
      </c>
      <c r="AQ787" s="66" t="s">
        <v>37</v>
      </c>
      <c r="AR787" s="47" t="s">
        <v>37</v>
      </c>
      <c r="AS787" s="47" t="s">
        <v>43</v>
      </c>
      <c r="AT787" s="47" t="s">
        <v>41</v>
      </c>
      <c r="AU787" s="47" t="s">
        <v>42</v>
      </c>
      <c r="AV787" s="74">
        <v>2</v>
      </c>
      <c r="AW787" s="47" t="s">
        <v>3987</v>
      </c>
      <c r="AX787" s="47">
        <v>1966</v>
      </c>
      <c r="AY787" s="47" t="s">
        <v>37</v>
      </c>
      <c r="AZ787" s="47" t="s">
        <v>43</v>
      </c>
      <c r="BA787" s="47" t="s">
        <v>4071</v>
      </c>
      <c r="BB787" s="47" t="s">
        <v>39</v>
      </c>
    </row>
    <row r="788" spans="1:54" ht="78.75" x14ac:dyDescent="0.25">
      <c r="A788" s="210">
        <v>1001390815</v>
      </c>
      <c r="B788" s="210" t="s">
        <v>3938</v>
      </c>
      <c r="C788" s="144">
        <v>42614</v>
      </c>
      <c r="D788" s="210" t="s">
        <v>264</v>
      </c>
      <c r="E788" s="210" t="s">
        <v>48</v>
      </c>
      <c r="F788" s="210" t="s">
        <v>48</v>
      </c>
      <c r="G788" s="210" t="s">
        <v>4279</v>
      </c>
      <c r="H788" s="210" t="s">
        <v>4280</v>
      </c>
      <c r="I788" s="210" t="s">
        <v>68</v>
      </c>
      <c r="J788" s="210" t="s">
        <v>37</v>
      </c>
      <c r="K788" s="210" t="s">
        <v>4281</v>
      </c>
      <c r="L788" s="47" t="s">
        <v>4130</v>
      </c>
      <c r="M788" s="47" t="s">
        <v>57</v>
      </c>
      <c r="N788" s="69">
        <v>218143</v>
      </c>
      <c r="O788" s="69">
        <v>218143</v>
      </c>
      <c r="P788" s="67">
        <v>0.62326570000000003</v>
      </c>
      <c r="Q788" s="69">
        <v>350000</v>
      </c>
      <c r="R788" s="47" t="s">
        <v>37</v>
      </c>
      <c r="S788" s="47" t="s">
        <v>43</v>
      </c>
      <c r="T788" s="47" t="s">
        <v>43</v>
      </c>
      <c r="U788" s="69" t="s">
        <v>43</v>
      </c>
      <c r="V788" s="47" t="s">
        <v>43</v>
      </c>
      <c r="W788" s="49" t="s">
        <v>43</v>
      </c>
      <c r="X788" s="47" t="s">
        <v>44</v>
      </c>
      <c r="Y788" s="67">
        <v>4.1399999999999999E-2</v>
      </c>
      <c r="Z788" s="47">
        <v>46</v>
      </c>
      <c r="AA788" s="47">
        <v>38</v>
      </c>
      <c r="AB788" s="47">
        <v>20</v>
      </c>
      <c r="AC788" s="47">
        <v>66</v>
      </c>
      <c r="AD788" s="47">
        <v>58</v>
      </c>
      <c r="AE788" s="47" t="s">
        <v>53</v>
      </c>
      <c r="AF788" s="47" t="s">
        <v>53</v>
      </c>
      <c r="AG788" s="47" t="s">
        <v>37</v>
      </c>
      <c r="AH788" s="47" t="s">
        <v>43</v>
      </c>
      <c r="AI788" s="47" t="s">
        <v>40</v>
      </c>
      <c r="AJ788" s="47" t="s">
        <v>40</v>
      </c>
      <c r="AK788" s="47" t="s">
        <v>50</v>
      </c>
      <c r="AL788" s="47" t="s">
        <v>65</v>
      </c>
      <c r="AM788" s="49">
        <v>28975</v>
      </c>
      <c r="AN788" s="66" t="s">
        <v>45</v>
      </c>
      <c r="AO788" s="49">
        <v>32959</v>
      </c>
      <c r="AP788" s="49">
        <v>61934</v>
      </c>
      <c r="AQ788" s="66" t="s">
        <v>37</v>
      </c>
      <c r="AR788" s="47" t="s">
        <v>37</v>
      </c>
      <c r="AS788" s="47">
        <v>46803</v>
      </c>
      <c r="AT788" s="47" t="s">
        <v>41</v>
      </c>
      <c r="AU788" s="47" t="s">
        <v>58</v>
      </c>
      <c r="AV788" s="73">
        <v>3</v>
      </c>
      <c r="AW788" s="47" t="s">
        <v>4021</v>
      </c>
      <c r="AX788" s="47">
        <v>1990</v>
      </c>
      <c r="AY788" s="47" t="s">
        <v>37</v>
      </c>
      <c r="AZ788" s="47" t="s">
        <v>43</v>
      </c>
      <c r="BA788" s="47" t="s">
        <v>4102</v>
      </c>
      <c r="BB788" s="47" t="s">
        <v>39</v>
      </c>
    </row>
    <row r="789" spans="1:54" ht="191.25" x14ac:dyDescent="0.25">
      <c r="A789" s="210">
        <v>1001389232</v>
      </c>
      <c r="B789" s="210" t="s">
        <v>3909</v>
      </c>
      <c r="C789" s="144">
        <v>42614</v>
      </c>
      <c r="D789" s="210" t="s">
        <v>264</v>
      </c>
      <c r="E789" s="210" t="s">
        <v>48</v>
      </c>
      <c r="F789" s="210" t="s">
        <v>48</v>
      </c>
      <c r="G789" s="210" t="s">
        <v>4282</v>
      </c>
      <c r="H789" s="210" t="s">
        <v>4208</v>
      </c>
      <c r="I789" s="210" t="s">
        <v>832</v>
      </c>
      <c r="J789" s="210" t="s">
        <v>37</v>
      </c>
      <c r="K789" s="210" t="s">
        <v>4283</v>
      </c>
      <c r="L789" s="47" t="s">
        <v>4284</v>
      </c>
      <c r="M789" s="47" t="s">
        <v>38</v>
      </c>
      <c r="N789" s="69">
        <v>150000</v>
      </c>
      <c r="O789" s="69">
        <v>150999</v>
      </c>
      <c r="P789" s="67">
        <v>0.70891539999999997</v>
      </c>
      <c r="Q789" s="69">
        <v>213000</v>
      </c>
      <c r="R789" s="47" t="s">
        <v>37</v>
      </c>
      <c r="S789" s="47" t="s">
        <v>43</v>
      </c>
      <c r="T789" s="47" t="s">
        <v>43</v>
      </c>
      <c r="U789" s="49">
        <v>213000</v>
      </c>
      <c r="V789" s="47" t="s">
        <v>51</v>
      </c>
      <c r="W789" s="49">
        <v>21000</v>
      </c>
      <c r="X789" s="47" t="s">
        <v>44</v>
      </c>
      <c r="Y789" s="67">
        <v>3.7900000000000003E-2</v>
      </c>
      <c r="Z789" s="47">
        <v>28</v>
      </c>
      <c r="AA789" s="47">
        <v>28</v>
      </c>
      <c r="AB789" s="47">
        <v>35</v>
      </c>
      <c r="AC789" s="47">
        <v>63</v>
      </c>
      <c r="AD789" s="47">
        <v>63</v>
      </c>
      <c r="AE789" s="47" t="s">
        <v>60</v>
      </c>
      <c r="AF789" s="47" t="s">
        <v>54</v>
      </c>
      <c r="AG789" s="47" t="s">
        <v>37</v>
      </c>
      <c r="AH789" s="47" t="s">
        <v>39</v>
      </c>
      <c r="AI789" s="47" t="s">
        <v>55</v>
      </c>
      <c r="AJ789" s="47" t="s">
        <v>55</v>
      </c>
      <c r="AK789" s="47" t="s">
        <v>164</v>
      </c>
      <c r="AL789" s="47" t="s">
        <v>45</v>
      </c>
      <c r="AM789" s="49">
        <v>19200</v>
      </c>
      <c r="AN789" s="66" t="s">
        <v>45</v>
      </c>
      <c r="AO789" s="49">
        <v>19565.55</v>
      </c>
      <c r="AP789" s="49">
        <v>38765.550000000003</v>
      </c>
      <c r="AQ789" s="66" t="s">
        <v>37</v>
      </c>
      <c r="AR789" s="47" t="s">
        <v>37</v>
      </c>
      <c r="AS789" s="47" t="s">
        <v>43</v>
      </c>
      <c r="AT789" s="47" t="s">
        <v>75</v>
      </c>
      <c r="AU789" s="47" t="s">
        <v>76</v>
      </c>
      <c r="AV789" s="74">
        <v>1</v>
      </c>
      <c r="AW789" s="47" t="s">
        <v>4030</v>
      </c>
      <c r="AX789" s="47">
        <v>1970</v>
      </c>
      <c r="AY789" s="47" t="s">
        <v>39</v>
      </c>
      <c r="AZ789" s="47">
        <v>95</v>
      </c>
      <c r="BA789" s="47" t="s">
        <v>4109</v>
      </c>
      <c r="BB789" s="47" t="s">
        <v>39</v>
      </c>
    </row>
    <row r="790" spans="1:54" ht="67.5" x14ac:dyDescent="0.25">
      <c r="A790" s="210">
        <v>1001389765</v>
      </c>
      <c r="B790" s="210" t="s">
        <v>3890</v>
      </c>
      <c r="C790" s="144">
        <v>42614</v>
      </c>
      <c r="D790" s="210" t="s">
        <v>62</v>
      </c>
      <c r="E790" s="210" t="s">
        <v>48</v>
      </c>
      <c r="F790" s="210" t="s">
        <v>48</v>
      </c>
      <c r="G790" s="210" t="s">
        <v>48</v>
      </c>
      <c r="H790" s="210" t="s">
        <v>4285</v>
      </c>
      <c r="I790" s="210" t="s">
        <v>72</v>
      </c>
      <c r="J790" s="210" t="s">
        <v>37</v>
      </c>
      <c r="K790" s="210" t="s">
        <v>4286</v>
      </c>
      <c r="L790" s="47" t="s">
        <v>4287</v>
      </c>
      <c r="M790" s="47" t="s">
        <v>38</v>
      </c>
      <c r="N790" s="69">
        <v>180000</v>
      </c>
      <c r="O790" s="69">
        <v>180999</v>
      </c>
      <c r="P790" s="67">
        <v>0.56562179999999995</v>
      </c>
      <c r="Q790" s="69">
        <v>320000</v>
      </c>
      <c r="R790" s="47" t="s">
        <v>37</v>
      </c>
      <c r="S790" s="47" t="s">
        <v>43</v>
      </c>
      <c r="T790" s="47" t="s">
        <v>43</v>
      </c>
      <c r="U790" s="69">
        <v>320000</v>
      </c>
      <c r="V790" s="47" t="s">
        <v>51</v>
      </c>
      <c r="W790" s="69" t="s">
        <v>43</v>
      </c>
      <c r="X790" s="47" t="s">
        <v>44</v>
      </c>
      <c r="Y790" s="67">
        <v>3.6900000000000002E-2</v>
      </c>
      <c r="Z790" s="47">
        <v>38</v>
      </c>
      <c r="AA790" s="47">
        <v>32</v>
      </c>
      <c r="AB790" s="47">
        <v>30</v>
      </c>
      <c r="AC790" s="47">
        <v>68</v>
      </c>
      <c r="AD790" s="47">
        <v>62</v>
      </c>
      <c r="AE790" s="47" t="s">
        <v>53</v>
      </c>
      <c r="AF790" s="47" t="s">
        <v>53</v>
      </c>
      <c r="AG790" s="47" t="s">
        <v>37</v>
      </c>
      <c r="AH790" s="47" t="s">
        <v>37</v>
      </c>
      <c r="AI790" s="47" t="s">
        <v>40</v>
      </c>
      <c r="AJ790" s="47" t="s">
        <v>40</v>
      </c>
      <c r="AK790" s="47" t="s">
        <v>50</v>
      </c>
      <c r="AL790" s="47" t="s">
        <v>65</v>
      </c>
      <c r="AM790" s="49">
        <v>25114</v>
      </c>
      <c r="AN790" s="66" t="s">
        <v>45</v>
      </c>
      <c r="AO790" s="49">
        <v>28296</v>
      </c>
      <c r="AP790" s="49">
        <v>53410</v>
      </c>
      <c r="AQ790" s="66" t="s">
        <v>37</v>
      </c>
      <c r="AR790" s="47" t="s">
        <v>37</v>
      </c>
      <c r="AS790" s="47" t="s">
        <v>43</v>
      </c>
      <c r="AT790" s="47" t="s">
        <v>41</v>
      </c>
      <c r="AU790" s="47" t="s">
        <v>58</v>
      </c>
      <c r="AV790" s="73">
        <v>4</v>
      </c>
      <c r="AW790" s="47" t="s">
        <v>3983</v>
      </c>
      <c r="AX790" s="47">
        <v>1997</v>
      </c>
      <c r="AY790" s="47" t="s">
        <v>37</v>
      </c>
      <c r="AZ790" s="47" t="s">
        <v>43</v>
      </c>
      <c r="BA790" s="47" t="s">
        <v>4288</v>
      </c>
      <c r="BB790" s="47" t="s">
        <v>39</v>
      </c>
    </row>
    <row r="791" spans="1:54" ht="168.75" x14ac:dyDescent="0.25">
      <c r="A791" s="210">
        <v>1001389208</v>
      </c>
      <c r="B791" s="210" t="s">
        <v>3903</v>
      </c>
      <c r="C791" s="144">
        <v>42614</v>
      </c>
      <c r="D791" s="210" t="s">
        <v>264</v>
      </c>
      <c r="E791" s="210" t="s">
        <v>48</v>
      </c>
      <c r="F791" s="210" t="s">
        <v>48</v>
      </c>
      <c r="G791" s="210" t="s">
        <v>4289</v>
      </c>
      <c r="H791" s="210" t="s">
        <v>4290</v>
      </c>
      <c r="I791" s="210" t="s">
        <v>1046</v>
      </c>
      <c r="J791" s="210" t="s">
        <v>39</v>
      </c>
      <c r="K791" s="210" t="s">
        <v>4291</v>
      </c>
      <c r="L791" s="47" t="s">
        <v>4292</v>
      </c>
      <c r="M791" s="47" t="s">
        <v>38</v>
      </c>
      <c r="N791" s="69">
        <v>68000</v>
      </c>
      <c r="O791" s="69">
        <v>69299</v>
      </c>
      <c r="P791" s="67">
        <v>0.86623749999999999</v>
      </c>
      <c r="Q791" s="69">
        <v>80000</v>
      </c>
      <c r="R791" s="47" t="s">
        <v>37</v>
      </c>
      <c r="S791" s="47" t="s">
        <v>43</v>
      </c>
      <c r="T791" s="47" t="s">
        <v>43</v>
      </c>
      <c r="U791" s="69">
        <v>80000</v>
      </c>
      <c r="V791" s="47" t="s">
        <v>51</v>
      </c>
      <c r="W791" s="69" t="s">
        <v>43</v>
      </c>
      <c r="X791" s="47" t="s">
        <v>44</v>
      </c>
      <c r="Y791" s="67">
        <v>4.8399999999999999E-2</v>
      </c>
      <c r="Z791" s="47">
        <v>58</v>
      </c>
      <c r="AA791" s="47">
        <v>60</v>
      </c>
      <c r="AB791" s="47">
        <v>14</v>
      </c>
      <c r="AC791" s="47">
        <v>72</v>
      </c>
      <c r="AD791" s="47">
        <v>74</v>
      </c>
      <c r="AE791" s="47" t="s">
        <v>49</v>
      </c>
      <c r="AF791" s="47" t="s">
        <v>49</v>
      </c>
      <c r="AG791" s="47" t="s">
        <v>39</v>
      </c>
      <c r="AH791" s="47" t="s">
        <v>37</v>
      </c>
      <c r="AI791" s="47" t="s">
        <v>40</v>
      </c>
      <c r="AJ791" s="47" t="s">
        <v>40</v>
      </c>
      <c r="AK791" s="47" t="s">
        <v>50</v>
      </c>
      <c r="AL791" s="47" t="s">
        <v>65</v>
      </c>
      <c r="AM791" s="49">
        <v>13905</v>
      </c>
      <c r="AN791" s="66" t="s">
        <v>3156</v>
      </c>
      <c r="AO791" s="49">
        <v>8050</v>
      </c>
      <c r="AP791" s="69">
        <v>21955</v>
      </c>
      <c r="AQ791" s="66" t="s">
        <v>37</v>
      </c>
      <c r="AR791" s="47" t="s">
        <v>37</v>
      </c>
      <c r="AS791" s="47" t="s">
        <v>43</v>
      </c>
      <c r="AT791" s="47" t="s">
        <v>41</v>
      </c>
      <c r="AU791" s="47" t="s">
        <v>42</v>
      </c>
      <c r="AV791" s="73">
        <v>2</v>
      </c>
      <c r="AW791" s="47" t="s">
        <v>4009</v>
      </c>
      <c r="AX791" s="47">
        <v>1850</v>
      </c>
      <c r="AY791" s="47" t="s">
        <v>37</v>
      </c>
      <c r="AZ791" s="47" t="s">
        <v>43</v>
      </c>
      <c r="BA791" s="47" t="s">
        <v>4090</v>
      </c>
      <c r="BB791" s="47" t="s">
        <v>39</v>
      </c>
    </row>
    <row r="792" spans="1:54" ht="202.5" x14ac:dyDescent="0.25">
      <c r="A792" s="210">
        <v>1001381406</v>
      </c>
      <c r="B792" s="210" t="s">
        <v>3864</v>
      </c>
      <c r="C792" s="144">
        <v>42614</v>
      </c>
      <c r="D792" s="210" t="s">
        <v>62</v>
      </c>
      <c r="E792" s="210" t="s">
        <v>48</v>
      </c>
      <c r="F792" s="210" t="s">
        <v>48</v>
      </c>
      <c r="G792" s="210" t="s">
        <v>48</v>
      </c>
      <c r="H792" s="210" t="s">
        <v>4193</v>
      </c>
      <c r="I792" s="210" t="s">
        <v>798</v>
      </c>
      <c r="J792" s="210" t="s">
        <v>37</v>
      </c>
      <c r="K792" s="210" t="s">
        <v>4293</v>
      </c>
      <c r="L792" s="47" t="s">
        <v>4294</v>
      </c>
      <c r="M792" s="47" t="s">
        <v>57</v>
      </c>
      <c r="N792" s="69">
        <v>308000</v>
      </c>
      <c r="O792" s="69">
        <v>314160</v>
      </c>
      <c r="P792" s="67">
        <v>0.57120000000000004</v>
      </c>
      <c r="Q792" s="69">
        <v>550000</v>
      </c>
      <c r="R792" s="47" t="s">
        <v>39</v>
      </c>
      <c r="S792" s="47" t="s">
        <v>4170</v>
      </c>
      <c r="T792" s="47">
        <v>1.2500868000000001</v>
      </c>
      <c r="U792" s="69" t="s">
        <v>43</v>
      </c>
      <c r="V792" s="47" t="s">
        <v>43</v>
      </c>
      <c r="W792" s="49" t="s">
        <v>43</v>
      </c>
      <c r="X792" s="47" t="s">
        <v>77</v>
      </c>
      <c r="Y792" s="67">
        <v>3.8899999999999997E-2</v>
      </c>
      <c r="Z792" s="47">
        <v>61</v>
      </c>
      <c r="AA792" s="47">
        <v>32</v>
      </c>
      <c r="AB792" s="47">
        <v>13</v>
      </c>
      <c r="AC792" s="47">
        <v>74</v>
      </c>
      <c r="AD792" s="47">
        <v>45</v>
      </c>
      <c r="AE792" s="47" t="s">
        <v>53</v>
      </c>
      <c r="AF792" s="47" t="s">
        <v>60</v>
      </c>
      <c r="AG792" s="47" t="s">
        <v>43</v>
      </c>
      <c r="AH792" s="47" t="s">
        <v>43</v>
      </c>
      <c r="AI792" s="47" t="s">
        <v>40</v>
      </c>
      <c r="AJ792" s="47" t="s">
        <v>55</v>
      </c>
      <c r="AK792" s="47" t="s">
        <v>579</v>
      </c>
      <c r="AL792" s="47" t="s">
        <v>43</v>
      </c>
      <c r="AM792" s="49" t="s">
        <v>66</v>
      </c>
      <c r="AN792" s="66" t="s">
        <v>43</v>
      </c>
      <c r="AO792" s="49" t="s">
        <v>66</v>
      </c>
      <c r="AP792" s="69" t="s">
        <v>66</v>
      </c>
      <c r="AQ792" s="66" t="s">
        <v>37</v>
      </c>
      <c r="AR792" s="47" t="s">
        <v>37</v>
      </c>
      <c r="AS792" s="47">
        <v>12236</v>
      </c>
      <c r="AT792" s="47" t="s">
        <v>41</v>
      </c>
      <c r="AU792" s="47" t="s">
        <v>42</v>
      </c>
      <c r="AV792" s="73">
        <v>3</v>
      </c>
      <c r="AW792" s="47" t="s">
        <v>4028</v>
      </c>
      <c r="AX792" s="47">
        <v>1931</v>
      </c>
      <c r="AY792" s="47" t="s">
        <v>37</v>
      </c>
      <c r="AZ792" s="47" t="s">
        <v>43</v>
      </c>
      <c r="BA792" s="47" t="s">
        <v>4108</v>
      </c>
      <c r="BB792" s="47" t="s">
        <v>39</v>
      </c>
    </row>
    <row r="793" spans="1:54" ht="45" x14ac:dyDescent="0.25">
      <c r="A793" s="210">
        <v>1001384238</v>
      </c>
      <c r="B793" s="210" t="s">
        <v>3906</v>
      </c>
      <c r="C793" s="144">
        <v>42614</v>
      </c>
      <c r="D793" s="210" t="s">
        <v>62</v>
      </c>
      <c r="E793" s="210" t="s">
        <v>48</v>
      </c>
      <c r="F793" s="210" t="s">
        <v>48</v>
      </c>
      <c r="G793" s="210" t="s">
        <v>48</v>
      </c>
      <c r="H793" s="210" t="s">
        <v>4295</v>
      </c>
      <c r="I793" s="210" t="s">
        <v>274</v>
      </c>
      <c r="J793" s="210" t="s">
        <v>37</v>
      </c>
      <c r="K793" s="210" t="s">
        <v>4296</v>
      </c>
      <c r="L793" s="47" t="s">
        <v>4297</v>
      </c>
      <c r="M793" s="47" t="s">
        <v>57</v>
      </c>
      <c r="N793" s="69">
        <v>105000</v>
      </c>
      <c r="O793" s="69">
        <v>107100</v>
      </c>
      <c r="P793" s="67">
        <v>0.76500000000000001</v>
      </c>
      <c r="Q793" s="69">
        <v>140000</v>
      </c>
      <c r="R793" s="47" t="s">
        <v>39</v>
      </c>
      <c r="S793" s="47" t="s">
        <v>4170</v>
      </c>
      <c r="T793" s="47">
        <v>1.2121088</v>
      </c>
      <c r="U793" s="69" t="s">
        <v>43</v>
      </c>
      <c r="V793" s="47" t="s">
        <v>43</v>
      </c>
      <c r="W793" s="69" t="s">
        <v>43</v>
      </c>
      <c r="X793" s="47" t="s">
        <v>77</v>
      </c>
      <c r="Y793" s="67">
        <v>4.3400000000000001E-2</v>
      </c>
      <c r="Z793" s="47">
        <v>51</v>
      </c>
      <c r="AA793" s="47" t="s">
        <v>43</v>
      </c>
      <c r="AB793" s="47">
        <v>24</v>
      </c>
      <c r="AC793" s="47">
        <v>75</v>
      </c>
      <c r="AD793" s="47" t="s">
        <v>43</v>
      </c>
      <c r="AE793" s="47" t="s">
        <v>49</v>
      </c>
      <c r="AF793" s="47" t="s">
        <v>43</v>
      </c>
      <c r="AG793" s="47" t="s">
        <v>43</v>
      </c>
      <c r="AH793" s="47" t="s">
        <v>43</v>
      </c>
      <c r="AI793" s="47" t="s">
        <v>64</v>
      </c>
      <c r="AJ793" s="47" t="s">
        <v>43</v>
      </c>
      <c r="AK793" s="47" t="s">
        <v>43</v>
      </c>
      <c r="AL793" s="47" t="s">
        <v>43</v>
      </c>
      <c r="AM793" s="49" t="s">
        <v>66</v>
      </c>
      <c r="AN793" s="66" t="s">
        <v>43</v>
      </c>
      <c r="AO793" s="49" t="s">
        <v>66</v>
      </c>
      <c r="AP793" s="69" t="s">
        <v>66</v>
      </c>
      <c r="AQ793" s="66" t="s">
        <v>37</v>
      </c>
      <c r="AR793" s="47" t="s">
        <v>37</v>
      </c>
      <c r="AS793" s="47" t="s">
        <v>43</v>
      </c>
      <c r="AT793" s="47" t="s">
        <v>41</v>
      </c>
      <c r="AU793" s="47" t="s">
        <v>58</v>
      </c>
      <c r="AV793" s="73">
        <v>3</v>
      </c>
      <c r="AW793" s="47" t="s">
        <v>4012</v>
      </c>
      <c r="AX793" s="47">
        <v>1990</v>
      </c>
      <c r="AY793" s="47" t="s">
        <v>37</v>
      </c>
      <c r="AZ793" s="47" t="s">
        <v>43</v>
      </c>
      <c r="BA793" s="47" t="s">
        <v>4093</v>
      </c>
      <c r="BB793" s="47" t="s">
        <v>39</v>
      </c>
    </row>
    <row r="794" spans="1:54" ht="157.5" x14ac:dyDescent="0.25">
      <c r="A794" s="210">
        <v>1001387534</v>
      </c>
      <c r="B794" s="210" t="s">
        <v>3902</v>
      </c>
      <c r="C794" s="144">
        <v>42614</v>
      </c>
      <c r="D794" s="210" t="s">
        <v>264</v>
      </c>
      <c r="E794" s="210" t="s">
        <v>48</v>
      </c>
      <c r="F794" s="210" t="s">
        <v>48</v>
      </c>
      <c r="G794" s="210" t="s">
        <v>4298</v>
      </c>
      <c r="H794" s="210" t="s">
        <v>4299</v>
      </c>
      <c r="I794" s="210" t="s">
        <v>68</v>
      </c>
      <c r="J794" s="210" t="s">
        <v>37</v>
      </c>
      <c r="K794" s="210" t="s">
        <v>48</v>
      </c>
      <c r="L794" s="47" t="s">
        <v>4300</v>
      </c>
      <c r="M794" s="47" t="s">
        <v>38</v>
      </c>
      <c r="N794" s="69">
        <v>117000</v>
      </c>
      <c r="O794" s="69">
        <v>117000</v>
      </c>
      <c r="P794" s="67">
        <v>0.8360128</v>
      </c>
      <c r="Q794" s="69">
        <v>139950</v>
      </c>
      <c r="R794" s="47" t="s">
        <v>37</v>
      </c>
      <c r="S794" s="47" t="s">
        <v>43</v>
      </c>
      <c r="T794" s="47" t="s">
        <v>43</v>
      </c>
      <c r="U794" s="49">
        <v>139950</v>
      </c>
      <c r="V794" s="47" t="s">
        <v>51</v>
      </c>
      <c r="W794" s="49">
        <v>17000</v>
      </c>
      <c r="X794" s="47" t="s">
        <v>44</v>
      </c>
      <c r="Y794" s="67">
        <v>5.2400000000000002E-2</v>
      </c>
      <c r="Z794" s="47">
        <v>25</v>
      </c>
      <c r="AA794" s="47" t="s">
        <v>43</v>
      </c>
      <c r="AB794" s="47">
        <v>30</v>
      </c>
      <c r="AC794" s="47">
        <v>55</v>
      </c>
      <c r="AD794" s="47" t="s">
        <v>43</v>
      </c>
      <c r="AE794" s="47" t="s">
        <v>60</v>
      </c>
      <c r="AF794" s="47" t="s">
        <v>43</v>
      </c>
      <c r="AG794" s="47" t="s">
        <v>37</v>
      </c>
      <c r="AH794" s="47" t="s">
        <v>39</v>
      </c>
      <c r="AI794" s="47" t="s">
        <v>55</v>
      </c>
      <c r="AJ794" s="47" t="s">
        <v>43</v>
      </c>
      <c r="AK794" s="47" t="s">
        <v>43</v>
      </c>
      <c r="AL794" s="47" t="s">
        <v>45</v>
      </c>
      <c r="AM794" s="49">
        <v>32699.4</v>
      </c>
      <c r="AN794" s="66" t="s">
        <v>43</v>
      </c>
      <c r="AO794" s="49" t="s">
        <v>66</v>
      </c>
      <c r="AP794" s="49">
        <v>32699.4</v>
      </c>
      <c r="AQ794" s="66" t="s">
        <v>37</v>
      </c>
      <c r="AR794" s="47" t="s">
        <v>37</v>
      </c>
      <c r="AS794" s="47" t="s">
        <v>43</v>
      </c>
      <c r="AT794" s="47" t="s">
        <v>41</v>
      </c>
      <c r="AU794" s="47" t="s">
        <v>42</v>
      </c>
      <c r="AV794" s="73">
        <v>3</v>
      </c>
      <c r="AW794" s="47" t="s">
        <v>4007</v>
      </c>
      <c r="AX794" s="47">
        <v>1900</v>
      </c>
      <c r="AY794" s="47" t="s">
        <v>37</v>
      </c>
      <c r="AZ794" s="47" t="s">
        <v>43</v>
      </c>
      <c r="BA794" s="47" t="s">
        <v>4088</v>
      </c>
      <c r="BB794" s="47" t="s">
        <v>39</v>
      </c>
    </row>
    <row r="795" spans="1:54" ht="67.5" x14ac:dyDescent="0.25">
      <c r="A795" s="210">
        <v>1001385465</v>
      </c>
      <c r="B795" s="210" t="s">
        <v>3878</v>
      </c>
      <c r="C795" s="144">
        <v>42614</v>
      </c>
      <c r="D795" s="210" t="s">
        <v>62</v>
      </c>
      <c r="E795" s="210" t="s">
        <v>48</v>
      </c>
      <c r="F795" s="210" t="s">
        <v>48</v>
      </c>
      <c r="G795" s="210" t="s">
        <v>48</v>
      </c>
      <c r="H795" s="210" t="s">
        <v>89</v>
      </c>
      <c r="I795" s="210" t="s">
        <v>832</v>
      </c>
      <c r="J795" s="210" t="s">
        <v>37</v>
      </c>
      <c r="K795" s="210" t="s">
        <v>4301</v>
      </c>
      <c r="L795" s="47" t="s">
        <v>83</v>
      </c>
      <c r="M795" s="47" t="s">
        <v>38</v>
      </c>
      <c r="N795" s="69">
        <v>101000</v>
      </c>
      <c r="O795" s="69">
        <v>101999</v>
      </c>
      <c r="P795" s="67">
        <v>0.2873211</v>
      </c>
      <c r="Q795" s="69">
        <v>355000</v>
      </c>
      <c r="R795" s="47" t="s">
        <v>37</v>
      </c>
      <c r="S795" s="47" t="s">
        <v>43</v>
      </c>
      <c r="T795" s="47" t="s">
        <v>43</v>
      </c>
      <c r="U795" s="69">
        <v>355000</v>
      </c>
      <c r="V795" s="47" t="s">
        <v>51</v>
      </c>
      <c r="W795" s="49" t="s">
        <v>43</v>
      </c>
      <c r="X795" s="47" t="s">
        <v>44</v>
      </c>
      <c r="Y795" s="67">
        <v>3.6900000000000002E-2</v>
      </c>
      <c r="Z795" s="47">
        <v>56</v>
      </c>
      <c r="AA795" s="47">
        <v>57</v>
      </c>
      <c r="AB795" s="47">
        <v>13</v>
      </c>
      <c r="AC795" s="47">
        <v>69</v>
      </c>
      <c r="AD795" s="47">
        <v>70</v>
      </c>
      <c r="AE795" s="47" t="s">
        <v>54</v>
      </c>
      <c r="AF795" s="47" t="s">
        <v>53</v>
      </c>
      <c r="AG795" s="47" t="s">
        <v>37</v>
      </c>
      <c r="AH795" s="47" t="s">
        <v>37</v>
      </c>
      <c r="AI795" s="47" t="s">
        <v>40</v>
      </c>
      <c r="AJ795" s="47" t="s">
        <v>40</v>
      </c>
      <c r="AK795" s="47" t="s">
        <v>50</v>
      </c>
      <c r="AL795" s="47" t="s">
        <v>45</v>
      </c>
      <c r="AM795" s="49">
        <v>19054.5</v>
      </c>
      <c r="AN795" s="66" t="s">
        <v>45</v>
      </c>
      <c r="AO795" s="49">
        <v>41373</v>
      </c>
      <c r="AP795" s="69">
        <v>60427.5</v>
      </c>
      <c r="AQ795" s="66" t="s">
        <v>37</v>
      </c>
      <c r="AR795" s="47" t="s">
        <v>37</v>
      </c>
      <c r="AS795" s="47" t="s">
        <v>43</v>
      </c>
      <c r="AT795" s="47" t="s">
        <v>41</v>
      </c>
      <c r="AU795" s="47" t="s">
        <v>52</v>
      </c>
      <c r="AV795" s="73">
        <v>3</v>
      </c>
      <c r="AW795" s="47" t="s">
        <v>3955</v>
      </c>
      <c r="AX795" s="47">
        <v>1947</v>
      </c>
      <c r="AY795" s="47" t="s">
        <v>37</v>
      </c>
      <c r="AZ795" s="47" t="s">
        <v>43</v>
      </c>
      <c r="BA795" s="47" t="s">
        <v>4041</v>
      </c>
      <c r="BB795" s="47" t="s">
        <v>39</v>
      </c>
    </row>
    <row r="796" spans="1:54" ht="56.25" x14ac:dyDescent="0.25">
      <c r="A796" s="210">
        <v>1001390083</v>
      </c>
      <c r="B796" s="210" t="s">
        <v>3867</v>
      </c>
      <c r="C796" s="144">
        <v>42614</v>
      </c>
      <c r="D796" s="210" t="s">
        <v>264</v>
      </c>
      <c r="E796" s="210" t="s">
        <v>48</v>
      </c>
      <c r="F796" s="210" t="s">
        <v>48</v>
      </c>
      <c r="G796" s="210" t="s">
        <v>4302</v>
      </c>
      <c r="H796" s="210" t="s">
        <v>89</v>
      </c>
      <c r="I796" s="210" t="s">
        <v>74</v>
      </c>
      <c r="J796" s="210" t="s">
        <v>37</v>
      </c>
      <c r="K796" s="210" t="s">
        <v>4303</v>
      </c>
      <c r="L796" s="47" t="s">
        <v>4304</v>
      </c>
      <c r="M796" s="47" t="s">
        <v>38</v>
      </c>
      <c r="N796" s="69">
        <v>264000</v>
      </c>
      <c r="O796" s="69">
        <v>264999</v>
      </c>
      <c r="P796" s="67">
        <v>0.80302720000000005</v>
      </c>
      <c r="Q796" s="69">
        <v>330000</v>
      </c>
      <c r="R796" s="47" t="s">
        <v>37</v>
      </c>
      <c r="S796" s="47" t="s">
        <v>43</v>
      </c>
      <c r="T796" s="47" t="s">
        <v>43</v>
      </c>
      <c r="U796" s="69">
        <v>330000</v>
      </c>
      <c r="V796" s="47" t="s">
        <v>205</v>
      </c>
      <c r="W796" s="69" t="s">
        <v>43</v>
      </c>
      <c r="X796" s="47" t="s">
        <v>44</v>
      </c>
      <c r="Y796" s="67">
        <v>4.2900000000000001E-2</v>
      </c>
      <c r="Z796" s="47">
        <v>45</v>
      </c>
      <c r="AA796" s="47">
        <v>43</v>
      </c>
      <c r="AB796" s="47">
        <v>20</v>
      </c>
      <c r="AC796" s="47">
        <v>65</v>
      </c>
      <c r="AD796" s="47">
        <v>63</v>
      </c>
      <c r="AE796" s="47" t="s">
        <v>53</v>
      </c>
      <c r="AF796" s="47" t="s">
        <v>53</v>
      </c>
      <c r="AG796" s="47" t="s">
        <v>37</v>
      </c>
      <c r="AH796" s="47" t="s">
        <v>37</v>
      </c>
      <c r="AI796" s="47" t="s">
        <v>40</v>
      </c>
      <c r="AJ796" s="47" t="s">
        <v>40</v>
      </c>
      <c r="AK796" s="47" t="s">
        <v>50</v>
      </c>
      <c r="AL796" s="47" t="s">
        <v>65</v>
      </c>
      <c r="AM796" s="49">
        <v>77692.23</v>
      </c>
      <c r="AN796" s="66" t="s">
        <v>45</v>
      </c>
      <c r="AO796" s="49">
        <v>12956</v>
      </c>
      <c r="AP796" s="49">
        <v>90648.23</v>
      </c>
      <c r="AQ796" s="47" t="s">
        <v>37</v>
      </c>
      <c r="AR796" s="47" t="s">
        <v>37</v>
      </c>
      <c r="AS796" s="47" t="s">
        <v>43</v>
      </c>
      <c r="AT796" s="47" t="s">
        <v>41</v>
      </c>
      <c r="AU796" s="47" t="s">
        <v>58</v>
      </c>
      <c r="AV796" s="73">
        <v>4</v>
      </c>
      <c r="AW796" s="47" t="s">
        <v>3988</v>
      </c>
      <c r="AX796" s="47">
        <v>2016</v>
      </c>
      <c r="AY796" s="47" t="s">
        <v>39</v>
      </c>
      <c r="AZ796" s="47">
        <v>999</v>
      </c>
      <c r="BA796" s="47" t="s">
        <v>85</v>
      </c>
      <c r="BB796" s="47" t="s">
        <v>39</v>
      </c>
    </row>
    <row r="797" spans="1:54" ht="36" x14ac:dyDescent="0.25">
      <c r="A797" s="210">
        <v>1001386830</v>
      </c>
      <c r="B797" s="210" t="s">
        <v>3873</v>
      </c>
      <c r="C797" s="144">
        <v>42614</v>
      </c>
      <c r="D797" s="210" t="s">
        <v>62</v>
      </c>
      <c r="E797" s="210" t="s">
        <v>48</v>
      </c>
      <c r="F797" s="210" t="s">
        <v>48</v>
      </c>
      <c r="G797" s="210" t="s">
        <v>48</v>
      </c>
      <c r="H797" s="210" t="s">
        <v>89</v>
      </c>
      <c r="I797" s="210" t="s">
        <v>329</v>
      </c>
      <c r="J797" s="210" t="s">
        <v>37</v>
      </c>
      <c r="K797" s="210" t="s">
        <v>4305</v>
      </c>
      <c r="L797" s="47" t="s">
        <v>4306</v>
      </c>
      <c r="M797" s="47" t="s">
        <v>38</v>
      </c>
      <c r="N797" s="69">
        <v>130000</v>
      </c>
      <c r="O797" s="69">
        <v>130000</v>
      </c>
      <c r="P797" s="67">
        <v>0.56034479999999998</v>
      </c>
      <c r="Q797" s="69">
        <v>232000</v>
      </c>
      <c r="R797" s="47" t="s">
        <v>37</v>
      </c>
      <c r="S797" s="47" t="s">
        <v>43</v>
      </c>
      <c r="T797" s="47" t="s">
        <v>43</v>
      </c>
      <c r="U797" s="69">
        <v>232000</v>
      </c>
      <c r="V797" s="47" t="s">
        <v>51</v>
      </c>
      <c r="W797" s="69" t="s">
        <v>43</v>
      </c>
      <c r="X797" s="47" t="s">
        <v>44</v>
      </c>
      <c r="Y797" s="67">
        <v>4.1399999999999999E-2</v>
      </c>
      <c r="Z797" s="47">
        <v>44</v>
      </c>
      <c r="AA797" s="47">
        <v>43</v>
      </c>
      <c r="AB797" s="47">
        <v>23</v>
      </c>
      <c r="AC797" s="47">
        <v>67</v>
      </c>
      <c r="AD797" s="47">
        <v>66</v>
      </c>
      <c r="AE797" s="47" t="s">
        <v>53</v>
      </c>
      <c r="AF797" s="47" t="s">
        <v>54</v>
      </c>
      <c r="AG797" s="47" t="s">
        <v>37</v>
      </c>
      <c r="AH797" s="47" t="s">
        <v>39</v>
      </c>
      <c r="AI797" s="47" t="s">
        <v>55</v>
      </c>
      <c r="AJ797" s="47" t="s">
        <v>55</v>
      </c>
      <c r="AK797" s="47" t="s">
        <v>164</v>
      </c>
      <c r="AL797" s="47" t="s">
        <v>45</v>
      </c>
      <c r="AM797" s="49">
        <v>27540</v>
      </c>
      <c r="AN797" s="66" t="s">
        <v>45</v>
      </c>
      <c r="AO797" s="49">
        <v>16572</v>
      </c>
      <c r="AP797" s="49">
        <v>44112</v>
      </c>
      <c r="AQ797" s="47" t="s">
        <v>37</v>
      </c>
      <c r="AR797" s="47" t="s">
        <v>37</v>
      </c>
      <c r="AS797" s="47" t="s">
        <v>43</v>
      </c>
      <c r="AT797" s="47" t="s">
        <v>41</v>
      </c>
      <c r="AU797" s="47" t="s">
        <v>52</v>
      </c>
      <c r="AV797" s="73">
        <v>3</v>
      </c>
      <c r="AW797" s="47" t="s">
        <v>4027</v>
      </c>
      <c r="AX797" s="47">
        <v>1940</v>
      </c>
      <c r="AY797" s="47" t="s">
        <v>37</v>
      </c>
      <c r="AZ797" s="47" t="s">
        <v>43</v>
      </c>
      <c r="BA797" s="47" t="s">
        <v>4107</v>
      </c>
      <c r="BB797" s="47" t="s">
        <v>39</v>
      </c>
    </row>
    <row r="798" spans="1:54" ht="67.5" x14ac:dyDescent="0.25">
      <c r="A798" s="210">
        <v>1001383896</v>
      </c>
      <c r="B798" s="210" t="s">
        <v>3888</v>
      </c>
      <c r="C798" s="144">
        <v>42614</v>
      </c>
      <c r="D798" s="210" t="s">
        <v>264</v>
      </c>
      <c r="E798" s="210" t="s">
        <v>48</v>
      </c>
      <c r="F798" s="210" t="s">
        <v>48</v>
      </c>
      <c r="G798" s="210" t="s">
        <v>4307</v>
      </c>
      <c r="H798" s="210" t="s">
        <v>4308</v>
      </c>
      <c r="I798" s="210" t="s">
        <v>165</v>
      </c>
      <c r="J798" s="210" t="s">
        <v>37</v>
      </c>
      <c r="K798" s="210" t="s">
        <v>48</v>
      </c>
      <c r="L798" s="47" t="s">
        <v>4309</v>
      </c>
      <c r="M798" s="47" t="s">
        <v>38</v>
      </c>
      <c r="N798" s="69">
        <v>190825</v>
      </c>
      <c r="O798" s="69">
        <v>190825</v>
      </c>
      <c r="P798" s="67">
        <v>0.85</v>
      </c>
      <c r="Q798" s="69">
        <v>229500</v>
      </c>
      <c r="R798" s="47" t="s">
        <v>37</v>
      </c>
      <c r="S798" s="47" t="s">
        <v>43</v>
      </c>
      <c r="T798" s="47" t="s">
        <v>43</v>
      </c>
      <c r="U798" s="49">
        <v>224500</v>
      </c>
      <c r="V798" s="47" t="s">
        <v>51</v>
      </c>
      <c r="W798" s="49" t="s">
        <v>43</v>
      </c>
      <c r="X798" s="47" t="s">
        <v>44</v>
      </c>
      <c r="Y798" s="67">
        <v>5.1400000000000001E-2</v>
      </c>
      <c r="Z798" s="47">
        <v>36</v>
      </c>
      <c r="AA798" s="47">
        <v>42</v>
      </c>
      <c r="AB798" s="47">
        <v>27</v>
      </c>
      <c r="AC798" s="47">
        <v>63</v>
      </c>
      <c r="AD798" s="47">
        <v>69</v>
      </c>
      <c r="AE798" s="47" t="s">
        <v>54</v>
      </c>
      <c r="AF798" s="47" t="s">
        <v>53</v>
      </c>
      <c r="AG798" s="47" t="s">
        <v>37</v>
      </c>
      <c r="AH798" s="47" t="s">
        <v>37</v>
      </c>
      <c r="AI798" s="47" t="s">
        <v>55</v>
      </c>
      <c r="AJ798" s="47" t="s">
        <v>55</v>
      </c>
      <c r="AK798" s="47" t="s">
        <v>164</v>
      </c>
      <c r="AL798" s="47" t="s">
        <v>45</v>
      </c>
      <c r="AM798" s="49">
        <v>45671</v>
      </c>
      <c r="AN798" s="66" t="s">
        <v>45</v>
      </c>
      <c r="AO798" s="49">
        <v>23362</v>
      </c>
      <c r="AP798" s="49">
        <v>69033</v>
      </c>
      <c r="AQ798" s="66" t="s">
        <v>37</v>
      </c>
      <c r="AR798" s="47" t="s">
        <v>37</v>
      </c>
      <c r="AS798" s="47" t="s">
        <v>43</v>
      </c>
      <c r="AT798" s="47" t="s">
        <v>41</v>
      </c>
      <c r="AU798" s="47" t="s">
        <v>52</v>
      </c>
      <c r="AV798" s="74">
        <v>3</v>
      </c>
      <c r="AW798" s="47" t="s">
        <v>3981</v>
      </c>
      <c r="AX798" s="47">
        <v>1900</v>
      </c>
      <c r="AY798" s="47" t="s">
        <v>37</v>
      </c>
      <c r="AZ798" s="47" t="s">
        <v>43</v>
      </c>
      <c r="BA798" s="47" t="s">
        <v>4067</v>
      </c>
      <c r="BB798" s="47" t="s">
        <v>39</v>
      </c>
    </row>
    <row r="799" spans="1:54" ht="45" x14ac:dyDescent="0.25">
      <c r="A799" s="210">
        <v>1001385938</v>
      </c>
      <c r="B799" s="210" t="s">
        <v>3883</v>
      </c>
      <c r="C799" s="144">
        <v>42614</v>
      </c>
      <c r="D799" s="210" t="s">
        <v>264</v>
      </c>
      <c r="E799" s="210" t="s">
        <v>48</v>
      </c>
      <c r="F799" s="210" t="s">
        <v>48</v>
      </c>
      <c r="G799" s="210" t="s">
        <v>4310</v>
      </c>
      <c r="H799" s="210" t="s">
        <v>4311</v>
      </c>
      <c r="I799" s="210" t="s">
        <v>1046</v>
      </c>
      <c r="J799" s="210" t="s">
        <v>37</v>
      </c>
      <c r="K799" s="210" t="s">
        <v>4312</v>
      </c>
      <c r="L799" s="47" t="s">
        <v>4313</v>
      </c>
      <c r="M799" s="47" t="s">
        <v>38</v>
      </c>
      <c r="N799" s="69">
        <v>106000</v>
      </c>
      <c r="O799" s="69">
        <v>106000</v>
      </c>
      <c r="P799" s="67">
        <v>0.83794460000000004</v>
      </c>
      <c r="Q799" s="69">
        <v>126500</v>
      </c>
      <c r="R799" s="47" t="s">
        <v>37</v>
      </c>
      <c r="S799" s="47" t="s">
        <v>43</v>
      </c>
      <c r="T799" s="47" t="s">
        <v>43</v>
      </c>
      <c r="U799" s="69">
        <v>126500</v>
      </c>
      <c r="V799" s="47" t="s">
        <v>51</v>
      </c>
      <c r="W799" s="49" t="s">
        <v>43</v>
      </c>
      <c r="X799" s="47" t="s">
        <v>44</v>
      </c>
      <c r="Y799" s="67">
        <v>5.2400000000000002E-2</v>
      </c>
      <c r="Z799" s="47">
        <v>36</v>
      </c>
      <c r="AA799" s="47">
        <v>36</v>
      </c>
      <c r="AB799" s="47">
        <v>30</v>
      </c>
      <c r="AC799" s="47">
        <v>66</v>
      </c>
      <c r="AD799" s="47">
        <v>66</v>
      </c>
      <c r="AE799" s="47" t="s">
        <v>49</v>
      </c>
      <c r="AF799" s="47" t="s">
        <v>49</v>
      </c>
      <c r="AG799" s="47" t="s">
        <v>37</v>
      </c>
      <c r="AH799" s="47" t="s">
        <v>39</v>
      </c>
      <c r="AI799" s="47" t="s">
        <v>55</v>
      </c>
      <c r="AJ799" s="47" t="s">
        <v>55</v>
      </c>
      <c r="AK799" s="47" t="s">
        <v>164</v>
      </c>
      <c r="AL799" s="47" t="s">
        <v>45</v>
      </c>
      <c r="AM799" s="49">
        <v>36476.5</v>
      </c>
      <c r="AN799" s="66" t="s">
        <v>65</v>
      </c>
      <c r="AO799" s="49">
        <v>1327</v>
      </c>
      <c r="AP799" s="69">
        <v>37803.5</v>
      </c>
      <c r="AQ799" s="66" t="s">
        <v>37</v>
      </c>
      <c r="AR799" s="47" t="s">
        <v>37</v>
      </c>
      <c r="AS799" s="47" t="s">
        <v>43</v>
      </c>
      <c r="AT799" s="47" t="s">
        <v>41</v>
      </c>
      <c r="AU799" s="47" t="s">
        <v>42</v>
      </c>
      <c r="AV799" s="73">
        <v>4</v>
      </c>
      <c r="AW799" s="47" t="s">
        <v>3976</v>
      </c>
      <c r="AX799" s="47">
        <v>1950</v>
      </c>
      <c r="AY799" s="47" t="s">
        <v>37</v>
      </c>
      <c r="AZ799" s="47" t="s">
        <v>43</v>
      </c>
      <c r="BA799" s="47" t="s">
        <v>4062</v>
      </c>
      <c r="BB799" s="47" t="s">
        <v>39</v>
      </c>
    </row>
    <row r="800" spans="1:54" ht="67.5" x14ac:dyDescent="0.25">
      <c r="A800" s="210">
        <v>1001384408</v>
      </c>
      <c r="B800" s="210" t="s">
        <v>3896</v>
      </c>
      <c r="C800" s="144">
        <v>42614</v>
      </c>
      <c r="D800" s="210" t="s">
        <v>264</v>
      </c>
      <c r="E800" s="210" t="s">
        <v>48</v>
      </c>
      <c r="F800" s="210" t="s">
        <v>48</v>
      </c>
      <c r="G800" s="210" t="s">
        <v>4314</v>
      </c>
      <c r="H800" s="210" t="s">
        <v>4315</v>
      </c>
      <c r="I800" s="210" t="s">
        <v>81</v>
      </c>
      <c r="J800" s="210" t="s">
        <v>37</v>
      </c>
      <c r="K800" s="210" t="s">
        <v>4316</v>
      </c>
      <c r="L800" s="47" t="s">
        <v>4317</v>
      </c>
      <c r="M800" s="47" t="s">
        <v>38</v>
      </c>
      <c r="N800" s="69">
        <v>145000</v>
      </c>
      <c r="O800" s="69">
        <v>145000</v>
      </c>
      <c r="P800" s="67">
        <v>0.52158269999999995</v>
      </c>
      <c r="Q800" s="69">
        <v>278000</v>
      </c>
      <c r="R800" s="47" t="s">
        <v>37</v>
      </c>
      <c r="S800" s="47" t="s">
        <v>43</v>
      </c>
      <c r="T800" s="47" t="s">
        <v>43</v>
      </c>
      <c r="U800" s="69">
        <v>278000</v>
      </c>
      <c r="V800" s="47" t="s">
        <v>51</v>
      </c>
      <c r="W800" s="49" t="s">
        <v>43</v>
      </c>
      <c r="X800" s="47" t="s">
        <v>44</v>
      </c>
      <c r="Y800" s="67">
        <v>4.0399999999999998E-2</v>
      </c>
      <c r="Z800" s="47">
        <v>37</v>
      </c>
      <c r="AA800" s="47">
        <v>37</v>
      </c>
      <c r="AB800" s="47">
        <v>32</v>
      </c>
      <c r="AC800" s="47">
        <v>69</v>
      </c>
      <c r="AD800" s="47">
        <v>69</v>
      </c>
      <c r="AE800" s="47" t="s">
        <v>53</v>
      </c>
      <c r="AF800" s="47" t="s">
        <v>53</v>
      </c>
      <c r="AG800" s="47" t="s">
        <v>37</v>
      </c>
      <c r="AH800" s="47" t="s">
        <v>37</v>
      </c>
      <c r="AI800" s="47" t="s">
        <v>40</v>
      </c>
      <c r="AJ800" s="47" t="s">
        <v>40</v>
      </c>
      <c r="AK800" s="47" t="s">
        <v>50</v>
      </c>
      <c r="AL800" s="47" t="s">
        <v>45</v>
      </c>
      <c r="AM800" s="49">
        <v>31938</v>
      </c>
      <c r="AN800" s="66" t="s">
        <v>46</v>
      </c>
      <c r="AO800" s="49">
        <v>4893</v>
      </c>
      <c r="AP800" s="49">
        <v>36831</v>
      </c>
      <c r="AQ800" s="47" t="s">
        <v>39</v>
      </c>
      <c r="AR800" s="47" t="s">
        <v>37</v>
      </c>
      <c r="AS800" s="47" t="s">
        <v>43</v>
      </c>
      <c r="AT800" s="47" t="s">
        <v>41</v>
      </c>
      <c r="AU800" s="47" t="s">
        <v>52</v>
      </c>
      <c r="AV800" s="73">
        <v>4</v>
      </c>
      <c r="AW800" s="47" t="s">
        <v>3991</v>
      </c>
      <c r="AX800" s="47">
        <v>2007</v>
      </c>
      <c r="AY800" s="47" t="s">
        <v>37</v>
      </c>
      <c r="AZ800" s="47" t="s">
        <v>43</v>
      </c>
      <c r="BA800" s="47" t="s">
        <v>4074</v>
      </c>
      <c r="BB800" s="47" t="s">
        <v>39</v>
      </c>
    </row>
    <row r="801" spans="1:54" ht="45" x14ac:dyDescent="0.25">
      <c r="A801" s="210">
        <v>1001385902</v>
      </c>
      <c r="B801" s="210" t="s">
        <v>3872</v>
      </c>
      <c r="C801" s="144">
        <v>42614</v>
      </c>
      <c r="D801" s="210" t="s">
        <v>264</v>
      </c>
      <c r="E801" s="210" t="s">
        <v>48</v>
      </c>
      <c r="F801" s="210" t="s">
        <v>48</v>
      </c>
      <c r="G801" s="210" t="s">
        <v>4318</v>
      </c>
      <c r="H801" s="210" t="s">
        <v>91</v>
      </c>
      <c r="I801" s="210" t="s">
        <v>277</v>
      </c>
      <c r="J801" s="210" t="s">
        <v>37</v>
      </c>
      <c r="K801" s="210" t="s">
        <v>4319</v>
      </c>
      <c r="L801" s="47" t="s">
        <v>4320</v>
      </c>
      <c r="M801" s="47" t="s">
        <v>38</v>
      </c>
      <c r="N801" s="69">
        <v>160000</v>
      </c>
      <c r="O801" s="69">
        <v>160999</v>
      </c>
      <c r="P801" s="67">
        <v>0.56490870000000004</v>
      </c>
      <c r="Q801" s="69">
        <v>290000</v>
      </c>
      <c r="R801" s="47" t="s">
        <v>37</v>
      </c>
      <c r="S801" s="47" t="s">
        <v>43</v>
      </c>
      <c r="T801" s="47" t="s">
        <v>43</v>
      </c>
      <c r="U801" s="69">
        <v>285000</v>
      </c>
      <c r="V801" s="47" t="s">
        <v>51</v>
      </c>
      <c r="W801" s="49" t="s">
        <v>43</v>
      </c>
      <c r="X801" s="47" t="s">
        <v>44</v>
      </c>
      <c r="Y801" s="67">
        <v>3.6900000000000002E-2</v>
      </c>
      <c r="Z801" s="47">
        <v>54</v>
      </c>
      <c r="AA801" s="47">
        <v>55</v>
      </c>
      <c r="AB801" s="47">
        <v>14</v>
      </c>
      <c r="AC801" s="47">
        <v>68</v>
      </c>
      <c r="AD801" s="47">
        <v>69</v>
      </c>
      <c r="AE801" s="47" t="s">
        <v>49</v>
      </c>
      <c r="AF801" s="47" t="s">
        <v>49</v>
      </c>
      <c r="AG801" s="47" t="s">
        <v>37</v>
      </c>
      <c r="AH801" s="47" t="s">
        <v>37</v>
      </c>
      <c r="AI801" s="47" t="s">
        <v>40</v>
      </c>
      <c r="AJ801" s="47" t="s">
        <v>40</v>
      </c>
      <c r="AK801" s="47" t="s">
        <v>50</v>
      </c>
      <c r="AL801" s="47" t="s">
        <v>45</v>
      </c>
      <c r="AM801" s="49">
        <v>34893</v>
      </c>
      <c r="AN801" s="66" t="s">
        <v>45</v>
      </c>
      <c r="AO801" s="49">
        <v>23690</v>
      </c>
      <c r="AP801" s="69">
        <v>58583</v>
      </c>
      <c r="AQ801" s="66" t="s">
        <v>37</v>
      </c>
      <c r="AR801" s="47" t="s">
        <v>37</v>
      </c>
      <c r="AS801" s="47" t="s">
        <v>43</v>
      </c>
      <c r="AT801" s="47" t="s">
        <v>41</v>
      </c>
      <c r="AU801" s="47" t="s">
        <v>52</v>
      </c>
      <c r="AV801" s="73">
        <v>3</v>
      </c>
      <c r="AW801" s="47" t="s">
        <v>3970</v>
      </c>
      <c r="AX801" s="47">
        <v>1965</v>
      </c>
      <c r="AY801" s="47" t="s">
        <v>37</v>
      </c>
      <c r="AZ801" s="47" t="s">
        <v>43</v>
      </c>
      <c r="BA801" s="47" t="s">
        <v>4056</v>
      </c>
      <c r="BB801" s="47" t="s">
        <v>39</v>
      </c>
    </row>
    <row r="802" spans="1:54" ht="78.75" x14ac:dyDescent="0.25">
      <c r="A802" s="210">
        <v>1001391370</v>
      </c>
      <c r="B802" s="210" t="s">
        <v>3929</v>
      </c>
      <c r="C802" s="144">
        <v>42614</v>
      </c>
      <c r="D802" s="210" t="s">
        <v>264</v>
      </c>
      <c r="E802" s="210" t="s">
        <v>48</v>
      </c>
      <c r="F802" s="210" t="s">
        <v>48</v>
      </c>
      <c r="G802" s="210" t="s">
        <v>4321</v>
      </c>
      <c r="H802" s="210" t="s">
        <v>4322</v>
      </c>
      <c r="I802" s="210" t="s">
        <v>68</v>
      </c>
      <c r="J802" s="210" t="s">
        <v>37</v>
      </c>
      <c r="K802" s="210" t="s">
        <v>48</v>
      </c>
      <c r="L802" s="47" t="s">
        <v>4323</v>
      </c>
      <c r="M802" s="47" t="s">
        <v>38</v>
      </c>
      <c r="N802" s="69">
        <v>127500</v>
      </c>
      <c r="O802" s="69">
        <v>127500</v>
      </c>
      <c r="P802" s="67">
        <v>0.85</v>
      </c>
      <c r="Q802" s="69">
        <v>150000</v>
      </c>
      <c r="R802" s="47" t="s">
        <v>37</v>
      </c>
      <c r="S802" s="47" t="s">
        <v>43</v>
      </c>
      <c r="T802" s="47" t="s">
        <v>43</v>
      </c>
      <c r="U802" s="69">
        <v>150000</v>
      </c>
      <c r="V802" s="47" t="s">
        <v>51</v>
      </c>
      <c r="W802" s="49">
        <v>9000</v>
      </c>
      <c r="X802" s="47" t="s">
        <v>44</v>
      </c>
      <c r="Y802" s="67">
        <v>5.2400000000000002E-2</v>
      </c>
      <c r="Z802" s="47">
        <v>24</v>
      </c>
      <c r="AA802" s="47" t="s">
        <v>43</v>
      </c>
      <c r="AB802" s="47">
        <v>25</v>
      </c>
      <c r="AC802" s="47">
        <v>49</v>
      </c>
      <c r="AD802" s="47" t="s">
        <v>43</v>
      </c>
      <c r="AE802" s="47" t="s">
        <v>60</v>
      </c>
      <c r="AF802" s="47" t="s">
        <v>43</v>
      </c>
      <c r="AG802" s="47" t="s">
        <v>37</v>
      </c>
      <c r="AH802" s="47" t="s">
        <v>39</v>
      </c>
      <c r="AI802" s="47" t="s">
        <v>55</v>
      </c>
      <c r="AJ802" s="47" t="s">
        <v>43</v>
      </c>
      <c r="AK802" s="47" t="s">
        <v>43</v>
      </c>
      <c r="AL802" s="47" t="s">
        <v>45</v>
      </c>
      <c r="AM802" s="49">
        <v>45000</v>
      </c>
      <c r="AN802" s="66" t="s">
        <v>43</v>
      </c>
      <c r="AO802" s="49" t="s">
        <v>66</v>
      </c>
      <c r="AP802" s="69">
        <v>45000</v>
      </c>
      <c r="AQ802" s="66" t="s">
        <v>37</v>
      </c>
      <c r="AR802" s="47" t="s">
        <v>37</v>
      </c>
      <c r="AS802" s="47" t="s">
        <v>43</v>
      </c>
      <c r="AT802" s="47" t="s">
        <v>41</v>
      </c>
      <c r="AU802" s="47" t="s">
        <v>58</v>
      </c>
      <c r="AV802" s="73">
        <v>3</v>
      </c>
      <c r="AW802" s="47" t="s">
        <v>4002</v>
      </c>
      <c r="AX802" s="47">
        <v>1980</v>
      </c>
      <c r="AY802" s="47" t="s">
        <v>37</v>
      </c>
      <c r="AZ802" s="47" t="s">
        <v>43</v>
      </c>
      <c r="BA802" s="47" t="s">
        <v>4084</v>
      </c>
      <c r="BB802" s="47" t="s">
        <v>39</v>
      </c>
    </row>
    <row r="803" spans="1:54" ht="146.25" x14ac:dyDescent="0.25">
      <c r="A803" s="210">
        <v>1001391945</v>
      </c>
      <c r="B803" s="210" t="s">
        <v>3871</v>
      </c>
      <c r="C803" s="144">
        <v>42614</v>
      </c>
      <c r="D803" s="210" t="s">
        <v>62</v>
      </c>
      <c r="E803" s="210" t="s">
        <v>48</v>
      </c>
      <c r="F803" s="210" t="s">
        <v>48</v>
      </c>
      <c r="G803" s="210" t="s">
        <v>48</v>
      </c>
      <c r="H803" s="210" t="s">
        <v>48</v>
      </c>
      <c r="I803" s="210" t="s">
        <v>191</v>
      </c>
      <c r="J803" s="210" t="s">
        <v>37</v>
      </c>
      <c r="K803" s="210" t="s">
        <v>4324</v>
      </c>
      <c r="L803" s="47" t="s">
        <v>4325</v>
      </c>
      <c r="M803" s="47" t="s">
        <v>57</v>
      </c>
      <c r="N803" s="69">
        <v>175000</v>
      </c>
      <c r="O803" s="69">
        <v>178500</v>
      </c>
      <c r="P803" s="67">
        <v>0.7</v>
      </c>
      <c r="Q803" s="69">
        <v>255000</v>
      </c>
      <c r="R803" s="47" t="s">
        <v>39</v>
      </c>
      <c r="S803" s="47" t="s">
        <v>87</v>
      </c>
      <c r="T803" s="47">
        <v>1.3445294999999999</v>
      </c>
      <c r="U803" s="69" t="s">
        <v>43</v>
      </c>
      <c r="V803" s="47" t="s">
        <v>43</v>
      </c>
      <c r="W803" s="49" t="s">
        <v>43</v>
      </c>
      <c r="X803" s="47" t="s">
        <v>77</v>
      </c>
      <c r="Y803" s="67">
        <v>3.9399999999999998E-2</v>
      </c>
      <c r="Z803" s="47">
        <v>53</v>
      </c>
      <c r="AA803" s="47" t="s">
        <v>43</v>
      </c>
      <c r="AB803" s="47">
        <v>15</v>
      </c>
      <c r="AC803" s="47">
        <v>68</v>
      </c>
      <c r="AD803" s="47" t="s">
        <v>43</v>
      </c>
      <c r="AE803" s="47" t="s">
        <v>53</v>
      </c>
      <c r="AF803" s="47" t="s">
        <v>43</v>
      </c>
      <c r="AG803" s="47" t="s">
        <v>43</v>
      </c>
      <c r="AH803" s="47" t="s">
        <v>43</v>
      </c>
      <c r="AI803" s="47" t="s">
        <v>64</v>
      </c>
      <c r="AJ803" s="47" t="s">
        <v>43</v>
      </c>
      <c r="AK803" s="47" t="s">
        <v>43</v>
      </c>
      <c r="AL803" s="47" t="s">
        <v>43</v>
      </c>
      <c r="AM803" s="49" t="s">
        <v>43</v>
      </c>
      <c r="AN803" s="66" t="s">
        <v>43</v>
      </c>
      <c r="AO803" s="49" t="s">
        <v>66</v>
      </c>
      <c r="AP803" s="69" t="s">
        <v>66</v>
      </c>
      <c r="AQ803" s="66" t="s">
        <v>37</v>
      </c>
      <c r="AR803" s="47" t="s">
        <v>37</v>
      </c>
      <c r="AS803" s="47" t="s">
        <v>66</v>
      </c>
      <c r="AT803" s="47" t="s">
        <v>41</v>
      </c>
      <c r="AU803" s="47" t="s">
        <v>42</v>
      </c>
      <c r="AV803" s="73">
        <v>3</v>
      </c>
      <c r="AW803" s="47" t="s">
        <v>3968</v>
      </c>
      <c r="AX803" s="47">
        <v>1950</v>
      </c>
      <c r="AY803" s="47" t="s">
        <v>37</v>
      </c>
      <c r="AZ803" s="47" t="s">
        <v>43</v>
      </c>
      <c r="BA803" s="47" t="s">
        <v>4054</v>
      </c>
      <c r="BB803" s="47" t="s">
        <v>39</v>
      </c>
    </row>
    <row r="804" spans="1:54" ht="33.75" x14ac:dyDescent="0.25">
      <c r="A804" s="210">
        <v>1001386615</v>
      </c>
      <c r="B804" s="210" t="s">
        <v>3874</v>
      </c>
      <c r="C804" s="144">
        <v>42614</v>
      </c>
      <c r="D804" s="210" t="s">
        <v>264</v>
      </c>
      <c r="E804" s="210" t="s">
        <v>48</v>
      </c>
      <c r="F804" s="210" t="s">
        <v>48</v>
      </c>
      <c r="G804" s="210" t="s">
        <v>4326</v>
      </c>
      <c r="H804" s="210" t="s">
        <v>4327</v>
      </c>
      <c r="I804" s="210" t="s">
        <v>807</v>
      </c>
      <c r="J804" s="210" t="s">
        <v>37</v>
      </c>
      <c r="K804" s="210" t="s">
        <v>4328</v>
      </c>
      <c r="L804" s="47" t="s">
        <v>1153</v>
      </c>
      <c r="M804" s="47" t="s">
        <v>38</v>
      </c>
      <c r="N804" s="69">
        <v>174150</v>
      </c>
      <c r="O804" s="69">
        <v>174150</v>
      </c>
      <c r="P804" s="67">
        <v>0.9</v>
      </c>
      <c r="Q804" s="69">
        <v>193500</v>
      </c>
      <c r="R804" s="47" t="s">
        <v>37</v>
      </c>
      <c r="S804" s="47" t="s">
        <v>43</v>
      </c>
      <c r="T804" s="47" t="s">
        <v>43</v>
      </c>
      <c r="U804" s="69">
        <v>193500</v>
      </c>
      <c r="V804" s="47" t="s">
        <v>51</v>
      </c>
      <c r="W804" s="69" t="s">
        <v>43</v>
      </c>
      <c r="X804" s="47" t="s">
        <v>44</v>
      </c>
      <c r="Y804" s="67">
        <v>5.3900000000000003E-2</v>
      </c>
      <c r="Z804" s="47">
        <v>31</v>
      </c>
      <c r="AA804" s="47">
        <v>31</v>
      </c>
      <c r="AB804" s="47">
        <v>36</v>
      </c>
      <c r="AC804" s="47">
        <v>67</v>
      </c>
      <c r="AD804" s="47">
        <v>67</v>
      </c>
      <c r="AE804" s="47" t="s">
        <v>54</v>
      </c>
      <c r="AF804" s="47" t="s">
        <v>53</v>
      </c>
      <c r="AG804" s="47" t="s">
        <v>37</v>
      </c>
      <c r="AH804" s="47" t="s">
        <v>37</v>
      </c>
      <c r="AI804" s="47" t="s">
        <v>55</v>
      </c>
      <c r="AJ804" s="47" t="s">
        <v>55</v>
      </c>
      <c r="AK804" s="47" t="s">
        <v>164</v>
      </c>
      <c r="AL804" s="47" t="s">
        <v>45</v>
      </c>
      <c r="AM804" s="49">
        <v>44774</v>
      </c>
      <c r="AN804" s="66" t="s">
        <v>45</v>
      </c>
      <c r="AO804" s="49">
        <v>26271</v>
      </c>
      <c r="AP804" s="69">
        <v>71045</v>
      </c>
      <c r="AQ804" s="66" t="s">
        <v>37</v>
      </c>
      <c r="AR804" s="47" t="s">
        <v>37</v>
      </c>
      <c r="AS804" s="47" t="s">
        <v>43</v>
      </c>
      <c r="AT804" s="47" t="s">
        <v>41</v>
      </c>
      <c r="AU804" s="47" t="s">
        <v>58</v>
      </c>
      <c r="AV804" s="73">
        <v>3</v>
      </c>
      <c r="AW804" s="47" t="s">
        <v>4024</v>
      </c>
      <c r="AX804" s="47">
        <v>1970</v>
      </c>
      <c r="AY804" s="47" t="s">
        <v>37</v>
      </c>
      <c r="AZ804" s="47" t="s">
        <v>43</v>
      </c>
      <c r="BA804" s="47" t="s">
        <v>4105</v>
      </c>
      <c r="BB804" s="47" t="s">
        <v>39</v>
      </c>
    </row>
    <row r="805" spans="1:54" ht="135" x14ac:dyDescent="0.25">
      <c r="A805" s="210">
        <v>1001390922</v>
      </c>
      <c r="B805" s="210" t="s">
        <v>3926</v>
      </c>
      <c r="C805" s="144">
        <v>42614</v>
      </c>
      <c r="D805" s="210" t="s">
        <v>264</v>
      </c>
      <c r="E805" s="210" t="s">
        <v>48</v>
      </c>
      <c r="F805" s="210" t="s">
        <v>48</v>
      </c>
      <c r="G805" s="210" t="s">
        <v>4329</v>
      </c>
      <c r="H805" s="210" t="s">
        <v>48</v>
      </c>
      <c r="I805" s="210" t="s">
        <v>275</v>
      </c>
      <c r="J805" s="210" t="s">
        <v>37</v>
      </c>
      <c r="K805" s="210" t="s">
        <v>4330</v>
      </c>
      <c r="L805" s="47" t="s">
        <v>4331</v>
      </c>
      <c r="M805" s="47" t="s">
        <v>38</v>
      </c>
      <c r="N805" s="69">
        <v>798750</v>
      </c>
      <c r="O805" s="69">
        <v>799749</v>
      </c>
      <c r="P805" s="67">
        <v>0.75093799999999999</v>
      </c>
      <c r="Q805" s="69">
        <v>1065000</v>
      </c>
      <c r="R805" s="47" t="s">
        <v>37</v>
      </c>
      <c r="S805" s="47" t="s">
        <v>43</v>
      </c>
      <c r="T805" s="47" t="s">
        <v>43</v>
      </c>
      <c r="U805" s="49">
        <v>1065000</v>
      </c>
      <c r="V805" s="47" t="s">
        <v>205</v>
      </c>
      <c r="W805" s="49" t="s">
        <v>43</v>
      </c>
      <c r="X805" s="47" t="s">
        <v>44</v>
      </c>
      <c r="Y805" s="67">
        <v>3.44E-2</v>
      </c>
      <c r="Z805" s="47">
        <v>36</v>
      </c>
      <c r="AA805" s="47" t="s">
        <v>43</v>
      </c>
      <c r="AB805" s="47">
        <v>28</v>
      </c>
      <c r="AC805" s="47">
        <v>64</v>
      </c>
      <c r="AD805" s="47" t="s">
        <v>43</v>
      </c>
      <c r="AE805" s="47" t="s">
        <v>53</v>
      </c>
      <c r="AF805" s="47" t="s">
        <v>43</v>
      </c>
      <c r="AG805" s="47" t="s">
        <v>37</v>
      </c>
      <c r="AH805" s="47" t="s">
        <v>37</v>
      </c>
      <c r="AI805" s="47" t="s">
        <v>64</v>
      </c>
      <c r="AJ805" s="47" t="s">
        <v>43</v>
      </c>
      <c r="AK805" s="47" t="s">
        <v>43</v>
      </c>
      <c r="AL805" s="47" t="s">
        <v>65</v>
      </c>
      <c r="AM805" s="49">
        <v>306030</v>
      </c>
      <c r="AN805" s="66" t="s">
        <v>43</v>
      </c>
      <c r="AO805" s="49" t="s">
        <v>66</v>
      </c>
      <c r="AP805" s="69">
        <v>306030</v>
      </c>
      <c r="AQ805" s="66" t="s">
        <v>37</v>
      </c>
      <c r="AR805" s="47" t="s">
        <v>37</v>
      </c>
      <c r="AS805" s="47" t="s">
        <v>43</v>
      </c>
      <c r="AT805" s="47" t="s">
        <v>41</v>
      </c>
      <c r="AU805" s="47" t="s">
        <v>58</v>
      </c>
      <c r="AV805" s="73">
        <v>5</v>
      </c>
      <c r="AW805" s="47" t="s">
        <v>4332</v>
      </c>
      <c r="AX805" s="47">
        <v>2016</v>
      </c>
      <c r="AY805" s="47" t="s">
        <v>37</v>
      </c>
      <c r="AZ805" s="47" t="s">
        <v>43</v>
      </c>
      <c r="BA805" s="47" t="s">
        <v>85</v>
      </c>
      <c r="BB805" s="47" t="s">
        <v>39</v>
      </c>
    </row>
    <row r="806" spans="1:54" ht="112.5" x14ac:dyDescent="0.25">
      <c r="A806" s="210">
        <v>1001389670</v>
      </c>
      <c r="B806" s="210" t="s">
        <v>3914</v>
      </c>
      <c r="C806" s="144">
        <v>42614</v>
      </c>
      <c r="D806" s="210" t="s">
        <v>264</v>
      </c>
      <c r="E806" s="210" t="s">
        <v>48</v>
      </c>
      <c r="F806" s="210" t="s">
        <v>48</v>
      </c>
      <c r="G806" s="210" t="s">
        <v>4333</v>
      </c>
      <c r="H806" s="210" t="s">
        <v>91</v>
      </c>
      <c r="I806" s="210" t="s">
        <v>700</v>
      </c>
      <c r="J806" s="210" t="s">
        <v>37</v>
      </c>
      <c r="K806" s="210" t="s">
        <v>48</v>
      </c>
      <c r="L806" s="47" t="s">
        <v>4136</v>
      </c>
      <c r="M806" s="47" t="s">
        <v>38</v>
      </c>
      <c r="N806" s="69">
        <v>105000</v>
      </c>
      <c r="O806" s="69">
        <v>105000</v>
      </c>
      <c r="P806" s="67">
        <v>0.79245279999999996</v>
      </c>
      <c r="Q806" s="69">
        <v>132500</v>
      </c>
      <c r="R806" s="47" t="s">
        <v>37</v>
      </c>
      <c r="S806" s="47" t="s">
        <v>43</v>
      </c>
      <c r="T806" s="68" t="s">
        <v>43</v>
      </c>
      <c r="U806" s="69">
        <v>132500</v>
      </c>
      <c r="V806" s="47" t="s">
        <v>51</v>
      </c>
      <c r="W806" s="49" t="s">
        <v>43</v>
      </c>
      <c r="X806" s="47" t="s">
        <v>44</v>
      </c>
      <c r="Y806" s="67">
        <v>4.9399999999999999E-2</v>
      </c>
      <c r="Z806" s="47">
        <v>39</v>
      </c>
      <c r="AA806" s="47" t="s">
        <v>43</v>
      </c>
      <c r="AB806" s="47">
        <v>25</v>
      </c>
      <c r="AC806" s="47">
        <v>64</v>
      </c>
      <c r="AD806" s="47" t="s">
        <v>43</v>
      </c>
      <c r="AE806" s="47" t="s">
        <v>53</v>
      </c>
      <c r="AF806" s="47" t="s">
        <v>43</v>
      </c>
      <c r="AG806" s="47" t="s">
        <v>37</v>
      </c>
      <c r="AH806" s="47" t="s">
        <v>37</v>
      </c>
      <c r="AI806" s="47" t="s">
        <v>55</v>
      </c>
      <c r="AJ806" s="47" t="s">
        <v>43</v>
      </c>
      <c r="AK806" s="47" t="s">
        <v>43</v>
      </c>
      <c r="AL806" s="47" t="s">
        <v>45</v>
      </c>
      <c r="AM806" s="49">
        <v>40249</v>
      </c>
      <c r="AN806" s="47" t="s">
        <v>43</v>
      </c>
      <c r="AO806" s="49" t="s">
        <v>66</v>
      </c>
      <c r="AP806" s="49">
        <v>40249</v>
      </c>
      <c r="AQ806" s="47" t="s">
        <v>37</v>
      </c>
      <c r="AR806" s="47" t="s">
        <v>39</v>
      </c>
      <c r="AS806" s="47" t="s">
        <v>43</v>
      </c>
      <c r="AT806" s="47" t="s">
        <v>75</v>
      </c>
      <c r="AU806" s="47" t="s">
        <v>76</v>
      </c>
      <c r="AV806" s="73">
        <v>2</v>
      </c>
      <c r="AW806" s="47" t="s">
        <v>3953</v>
      </c>
      <c r="AX806" s="47">
        <v>1970</v>
      </c>
      <c r="AY806" s="47" t="s">
        <v>39</v>
      </c>
      <c r="AZ806" s="47">
        <v>958</v>
      </c>
      <c r="BA806" s="47" t="s">
        <v>4039</v>
      </c>
      <c r="BB806" s="47" t="s">
        <v>39</v>
      </c>
    </row>
    <row r="807" spans="1:54" ht="90" x14ac:dyDescent="0.25">
      <c r="A807" s="210">
        <v>1001386171</v>
      </c>
      <c r="B807" s="210" t="s">
        <v>3885</v>
      </c>
      <c r="C807" s="144">
        <v>42614</v>
      </c>
      <c r="D807" s="210" t="s">
        <v>264</v>
      </c>
      <c r="E807" s="210" t="s">
        <v>48</v>
      </c>
      <c r="F807" s="210" t="s">
        <v>48</v>
      </c>
      <c r="G807" s="210" t="s">
        <v>4334</v>
      </c>
      <c r="H807" s="210" t="s">
        <v>4335</v>
      </c>
      <c r="I807" s="210" t="s">
        <v>647</v>
      </c>
      <c r="J807" s="210" t="s">
        <v>37</v>
      </c>
      <c r="K807" s="210" t="s">
        <v>4336</v>
      </c>
      <c r="L807" s="47" t="s">
        <v>4337</v>
      </c>
      <c r="M807" s="47" t="s">
        <v>38</v>
      </c>
      <c r="N807" s="69">
        <v>67575</v>
      </c>
      <c r="O807" s="69">
        <v>67575</v>
      </c>
      <c r="P807" s="67">
        <v>0.85</v>
      </c>
      <c r="Q807" s="69">
        <v>79500</v>
      </c>
      <c r="R807" s="47" t="s">
        <v>37</v>
      </c>
      <c r="S807" s="47" t="s">
        <v>43</v>
      </c>
      <c r="T807" s="68" t="s">
        <v>43</v>
      </c>
      <c r="U807" s="49">
        <v>79500</v>
      </c>
      <c r="V807" s="47" t="s">
        <v>82</v>
      </c>
      <c r="W807" s="49">
        <v>11925</v>
      </c>
      <c r="X807" s="47" t="s">
        <v>44</v>
      </c>
      <c r="Y807" s="67">
        <v>5.4899999999999997E-2</v>
      </c>
      <c r="Z807" s="47">
        <v>44</v>
      </c>
      <c r="AA807" s="47">
        <v>26</v>
      </c>
      <c r="AB807" s="47">
        <v>26</v>
      </c>
      <c r="AC807" s="47">
        <v>70</v>
      </c>
      <c r="AD807" s="47">
        <v>52</v>
      </c>
      <c r="AE807" s="47" t="s">
        <v>49</v>
      </c>
      <c r="AF807" s="47" t="s">
        <v>49</v>
      </c>
      <c r="AG807" s="47" t="s">
        <v>37</v>
      </c>
      <c r="AH807" s="47" t="s">
        <v>39</v>
      </c>
      <c r="AI807" s="47" t="s">
        <v>55</v>
      </c>
      <c r="AJ807" s="47" t="s">
        <v>55</v>
      </c>
      <c r="AK807" s="47" t="s">
        <v>164</v>
      </c>
      <c r="AL807" s="47" t="s">
        <v>45</v>
      </c>
      <c r="AM807" s="49">
        <v>15600</v>
      </c>
      <c r="AN807" s="47" t="s">
        <v>45</v>
      </c>
      <c r="AO807" s="49">
        <v>14025</v>
      </c>
      <c r="AP807" s="49">
        <v>29625</v>
      </c>
      <c r="AQ807" s="47" t="s">
        <v>37</v>
      </c>
      <c r="AR807" s="47" t="s">
        <v>37</v>
      </c>
      <c r="AS807" s="47" t="s">
        <v>43</v>
      </c>
      <c r="AT807" s="47" t="s">
        <v>41</v>
      </c>
      <c r="AU807" s="47" t="s">
        <v>42</v>
      </c>
      <c r="AV807" s="73">
        <v>3</v>
      </c>
      <c r="AW807" s="47" t="s">
        <v>3978</v>
      </c>
      <c r="AX807" s="47">
        <v>1900</v>
      </c>
      <c r="AY807" s="47" t="s">
        <v>37</v>
      </c>
      <c r="AZ807" s="47" t="s">
        <v>43</v>
      </c>
      <c r="BA807" s="47" t="s">
        <v>4064</v>
      </c>
      <c r="BB807" s="47" t="s">
        <v>39</v>
      </c>
    </row>
    <row r="808" spans="1:54" ht="112.5" x14ac:dyDescent="0.25">
      <c r="A808" s="210">
        <v>1001389102</v>
      </c>
      <c r="B808" s="210" t="s">
        <v>3884</v>
      </c>
      <c r="C808" s="144">
        <v>42614</v>
      </c>
      <c r="D808" s="210" t="s">
        <v>264</v>
      </c>
      <c r="E808" s="210" t="s">
        <v>48</v>
      </c>
      <c r="F808" s="210" t="s">
        <v>48</v>
      </c>
      <c r="G808" s="210" t="s">
        <v>3154</v>
      </c>
      <c r="H808" s="210" t="s">
        <v>4193</v>
      </c>
      <c r="I808" s="210" t="s">
        <v>72</v>
      </c>
      <c r="J808" s="210" t="s">
        <v>37</v>
      </c>
      <c r="K808" s="210" t="s">
        <v>4338</v>
      </c>
      <c r="L808" s="47" t="s">
        <v>4339</v>
      </c>
      <c r="M808" s="47" t="s">
        <v>57</v>
      </c>
      <c r="N808" s="69">
        <v>206500</v>
      </c>
      <c r="O808" s="69">
        <v>207499</v>
      </c>
      <c r="P808" s="67">
        <v>0.39903650000000002</v>
      </c>
      <c r="Q808" s="69">
        <v>520000</v>
      </c>
      <c r="R808" s="47" t="s">
        <v>39</v>
      </c>
      <c r="S808" s="47" t="s">
        <v>79</v>
      </c>
      <c r="T808" s="47">
        <v>1.8874074000000001</v>
      </c>
      <c r="U808" s="69" t="s">
        <v>43</v>
      </c>
      <c r="V808" s="47" t="s">
        <v>43</v>
      </c>
      <c r="W808" s="49" t="s">
        <v>43</v>
      </c>
      <c r="X808" s="47" t="s">
        <v>77</v>
      </c>
      <c r="Y808" s="67">
        <v>4.3900000000000002E-2</v>
      </c>
      <c r="Z808" s="47">
        <v>56</v>
      </c>
      <c r="AA808" s="47">
        <v>53</v>
      </c>
      <c r="AB808" s="47">
        <v>19</v>
      </c>
      <c r="AC808" s="47">
        <v>75</v>
      </c>
      <c r="AD808" s="47">
        <v>72</v>
      </c>
      <c r="AE808" s="47" t="s">
        <v>53</v>
      </c>
      <c r="AF808" s="47" t="s">
        <v>53</v>
      </c>
      <c r="AG808" s="47" t="s">
        <v>43</v>
      </c>
      <c r="AH808" s="47" t="s">
        <v>43</v>
      </c>
      <c r="AI808" s="47" t="s">
        <v>40</v>
      </c>
      <c r="AJ808" s="47" t="s">
        <v>40</v>
      </c>
      <c r="AK808" s="47" t="s">
        <v>50</v>
      </c>
      <c r="AL808" s="47" t="s">
        <v>43</v>
      </c>
      <c r="AM808" s="49" t="s">
        <v>66</v>
      </c>
      <c r="AN808" s="66" t="s">
        <v>43</v>
      </c>
      <c r="AO808" s="49" t="s">
        <v>66</v>
      </c>
      <c r="AP808" s="69" t="s">
        <v>66</v>
      </c>
      <c r="AQ808" s="66" t="s">
        <v>37</v>
      </c>
      <c r="AR808" s="47" t="s">
        <v>37</v>
      </c>
      <c r="AS808" s="47" t="s">
        <v>43</v>
      </c>
      <c r="AT808" s="47" t="s">
        <v>41</v>
      </c>
      <c r="AU808" s="47" t="s">
        <v>52</v>
      </c>
      <c r="AV808" s="73">
        <v>3</v>
      </c>
      <c r="AW808" s="47" t="s">
        <v>3977</v>
      </c>
      <c r="AX808" s="47">
        <v>1672</v>
      </c>
      <c r="AY808" s="47" t="s">
        <v>37</v>
      </c>
      <c r="AZ808" s="47" t="s">
        <v>43</v>
      </c>
      <c r="BA808" s="47" t="s">
        <v>4063</v>
      </c>
      <c r="BB808" s="47" t="s">
        <v>39</v>
      </c>
    </row>
    <row r="809" spans="1:54" ht="180" x14ac:dyDescent="0.25">
      <c r="A809" s="210">
        <v>1001384215</v>
      </c>
      <c r="B809" s="210" t="s">
        <v>3905</v>
      </c>
      <c r="C809" s="144">
        <v>42614</v>
      </c>
      <c r="D809" s="210" t="s">
        <v>264</v>
      </c>
      <c r="E809" s="210" t="s">
        <v>48</v>
      </c>
      <c r="F809" s="210" t="s">
        <v>48</v>
      </c>
      <c r="G809" s="210" t="s">
        <v>4340</v>
      </c>
      <c r="H809" s="210" t="s">
        <v>91</v>
      </c>
      <c r="I809" s="210" t="s">
        <v>647</v>
      </c>
      <c r="J809" s="210" t="s">
        <v>37</v>
      </c>
      <c r="K809" s="210" t="s">
        <v>48</v>
      </c>
      <c r="L809" s="47" t="s">
        <v>4341</v>
      </c>
      <c r="M809" s="47" t="s">
        <v>38</v>
      </c>
      <c r="N809" s="69">
        <v>72500</v>
      </c>
      <c r="O809" s="69">
        <v>73499</v>
      </c>
      <c r="P809" s="67">
        <v>0.51578239999999997</v>
      </c>
      <c r="Q809" s="69">
        <v>142500</v>
      </c>
      <c r="R809" s="47" t="s">
        <v>37</v>
      </c>
      <c r="S809" s="47" t="s">
        <v>43</v>
      </c>
      <c r="T809" s="47" t="s">
        <v>43</v>
      </c>
      <c r="U809" s="49">
        <v>142500</v>
      </c>
      <c r="V809" s="47" t="s">
        <v>51</v>
      </c>
      <c r="W809" s="49">
        <v>70000</v>
      </c>
      <c r="X809" s="47" t="s">
        <v>44</v>
      </c>
      <c r="Y809" s="67">
        <v>3.5900000000000001E-2</v>
      </c>
      <c r="Z809" s="47">
        <v>25</v>
      </c>
      <c r="AA809" s="47">
        <v>24</v>
      </c>
      <c r="AB809" s="47">
        <v>40</v>
      </c>
      <c r="AC809" s="47">
        <v>65</v>
      </c>
      <c r="AD809" s="47">
        <v>64</v>
      </c>
      <c r="AE809" s="47" t="s">
        <v>60</v>
      </c>
      <c r="AF809" s="47" t="s">
        <v>60</v>
      </c>
      <c r="AG809" s="47" t="s">
        <v>37</v>
      </c>
      <c r="AH809" s="47" t="s">
        <v>39</v>
      </c>
      <c r="AI809" s="47" t="s">
        <v>55</v>
      </c>
      <c r="AJ809" s="47" t="s">
        <v>55</v>
      </c>
      <c r="AK809" s="47" t="s">
        <v>164</v>
      </c>
      <c r="AL809" s="47" t="s">
        <v>45</v>
      </c>
      <c r="AM809" s="49">
        <v>21804</v>
      </c>
      <c r="AN809" s="66" t="s">
        <v>65</v>
      </c>
      <c r="AO809" s="49">
        <v>11186</v>
      </c>
      <c r="AP809" s="49">
        <v>32990</v>
      </c>
      <c r="AQ809" s="66" t="s">
        <v>37</v>
      </c>
      <c r="AR809" s="47" t="s">
        <v>37</v>
      </c>
      <c r="AS809" s="47" t="s">
        <v>43</v>
      </c>
      <c r="AT809" s="47" t="s">
        <v>41</v>
      </c>
      <c r="AU809" s="47" t="s">
        <v>42</v>
      </c>
      <c r="AV809" s="73">
        <v>3</v>
      </c>
      <c r="AW809" s="47" t="s">
        <v>4011</v>
      </c>
      <c r="AX809" s="47">
        <v>2004</v>
      </c>
      <c r="AY809" s="47" t="s">
        <v>37</v>
      </c>
      <c r="AZ809" s="47" t="s">
        <v>43</v>
      </c>
      <c r="BA809" s="47" t="s">
        <v>4092</v>
      </c>
      <c r="BB809" s="47" t="s">
        <v>39</v>
      </c>
    </row>
    <row r="810" spans="1:54" ht="146.25" x14ac:dyDescent="0.25">
      <c r="A810" s="210">
        <v>1001387816</v>
      </c>
      <c r="B810" s="210" t="s">
        <v>3912</v>
      </c>
      <c r="C810" s="144">
        <v>42614</v>
      </c>
      <c r="D810" s="210" t="s">
        <v>264</v>
      </c>
      <c r="E810" s="210" t="s">
        <v>48</v>
      </c>
      <c r="F810" s="210" t="s">
        <v>48</v>
      </c>
      <c r="G810" s="210" t="s">
        <v>4342</v>
      </c>
      <c r="H810" s="210" t="s">
        <v>4343</v>
      </c>
      <c r="I810" s="210" t="s">
        <v>275</v>
      </c>
      <c r="J810" s="210" t="s">
        <v>37</v>
      </c>
      <c r="K810" s="210" t="s">
        <v>4344</v>
      </c>
      <c r="L810" s="47" t="s">
        <v>4345</v>
      </c>
      <c r="M810" s="47" t="s">
        <v>57</v>
      </c>
      <c r="N810" s="69">
        <v>487500</v>
      </c>
      <c r="O810" s="69">
        <v>487500</v>
      </c>
      <c r="P810" s="67">
        <v>0.75</v>
      </c>
      <c r="Q810" s="69">
        <v>650000</v>
      </c>
      <c r="R810" s="47" t="s">
        <v>37</v>
      </c>
      <c r="S810" s="47" t="s">
        <v>43</v>
      </c>
      <c r="T810" s="47" t="s">
        <v>43</v>
      </c>
      <c r="U810" s="69" t="s">
        <v>43</v>
      </c>
      <c r="V810" s="47" t="s">
        <v>43</v>
      </c>
      <c r="W810" s="69" t="s">
        <v>43</v>
      </c>
      <c r="X810" s="47" t="s">
        <v>77</v>
      </c>
      <c r="Y810" s="67">
        <v>3.7900000000000003E-2</v>
      </c>
      <c r="Z810" s="47">
        <v>41</v>
      </c>
      <c r="AA810" s="47">
        <v>37</v>
      </c>
      <c r="AB810" s="47">
        <v>24</v>
      </c>
      <c r="AC810" s="47">
        <v>65</v>
      </c>
      <c r="AD810" s="47">
        <v>61</v>
      </c>
      <c r="AE810" s="47" t="s">
        <v>53</v>
      </c>
      <c r="AF810" s="47" t="s">
        <v>53</v>
      </c>
      <c r="AG810" s="47" t="s">
        <v>37</v>
      </c>
      <c r="AH810" s="47" t="s">
        <v>43</v>
      </c>
      <c r="AI810" s="47" t="s">
        <v>40</v>
      </c>
      <c r="AJ810" s="47" t="s">
        <v>40</v>
      </c>
      <c r="AK810" s="47" t="s">
        <v>50</v>
      </c>
      <c r="AL810" s="47" t="s">
        <v>65</v>
      </c>
      <c r="AM810" s="49">
        <v>143742</v>
      </c>
      <c r="AN810" s="66" t="s">
        <v>65</v>
      </c>
      <c r="AO810" s="49">
        <v>12000</v>
      </c>
      <c r="AP810" s="69">
        <v>155742</v>
      </c>
      <c r="AQ810" s="66" t="s">
        <v>37</v>
      </c>
      <c r="AR810" s="47" t="s">
        <v>37</v>
      </c>
      <c r="AS810" s="47" t="s">
        <v>66</v>
      </c>
      <c r="AT810" s="47" t="s">
        <v>41</v>
      </c>
      <c r="AU810" s="47" t="s">
        <v>52</v>
      </c>
      <c r="AV810" s="73">
        <v>3</v>
      </c>
      <c r="AW810" s="47" t="s">
        <v>3951</v>
      </c>
      <c r="AX810" s="47">
        <v>1953</v>
      </c>
      <c r="AY810" s="47" t="s">
        <v>37</v>
      </c>
      <c r="AZ810" s="47" t="s">
        <v>43</v>
      </c>
      <c r="BA810" s="47" t="s">
        <v>4037</v>
      </c>
      <c r="BB810" s="47" t="s">
        <v>39</v>
      </c>
    </row>
    <row r="811" spans="1:54" ht="90" x14ac:dyDescent="0.25">
      <c r="A811" s="210">
        <v>1001391663</v>
      </c>
      <c r="B811" s="210" t="s">
        <v>3940</v>
      </c>
      <c r="C811" s="144">
        <v>42614</v>
      </c>
      <c r="D811" s="210" t="s">
        <v>62</v>
      </c>
      <c r="E811" s="210" t="s">
        <v>48</v>
      </c>
      <c r="F811" s="210" t="s">
        <v>48</v>
      </c>
      <c r="G811" s="210" t="s">
        <v>48</v>
      </c>
      <c r="H811" s="210" t="s">
        <v>89</v>
      </c>
      <c r="I811" s="210" t="s">
        <v>68</v>
      </c>
      <c r="J811" s="210" t="s">
        <v>37</v>
      </c>
      <c r="K811" s="210" t="s">
        <v>4346</v>
      </c>
      <c r="L811" s="47" t="s">
        <v>4347</v>
      </c>
      <c r="M811" s="47" t="s">
        <v>57</v>
      </c>
      <c r="N811" s="69">
        <v>42990</v>
      </c>
      <c r="O811" s="69">
        <v>42990</v>
      </c>
      <c r="P811" s="67">
        <v>0.31379560000000001</v>
      </c>
      <c r="Q811" s="69">
        <v>137000</v>
      </c>
      <c r="R811" s="47" t="s">
        <v>37</v>
      </c>
      <c r="S811" s="47" t="s">
        <v>43</v>
      </c>
      <c r="T811" s="47" t="s">
        <v>43</v>
      </c>
      <c r="U811" s="49" t="s">
        <v>43</v>
      </c>
      <c r="V811" s="47" t="s">
        <v>43</v>
      </c>
      <c r="W811" s="49" t="s">
        <v>43</v>
      </c>
      <c r="X811" s="47" t="s">
        <v>44</v>
      </c>
      <c r="Y811" s="67">
        <v>4.1399999999999999E-2</v>
      </c>
      <c r="Z811" s="47">
        <v>57</v>
      </c>
      <c r="AA811" s="47" t="s">
        <v>43</v>
      </c>
      <c r="AB811" s="47">
        <v>11</v>
      </c>
      <c r="AC811" s="47">
        <v>68</v>
      </c>
      <c r="AD811" s="47" t="s">
        <v>43</v>
      </c>
      <c r="AE811" s="47" t="s">
        <v>53</v>
      </c>
      <c r="AF811" s="47" t="s">
        <v>43</v>
      </c>
      <c r="AG811" s="47" t="s">
        <v>37</v>
      </c>
      <c r="AH811" s="47" t="s">
        <v>43</v>
      </c>
      <c r="AI811" s="47" t="s">
        <v>55</v>
      </c>
      <c r="AJ811" s="47" t="s">
        <v>43</v>
      </c>
      <c r="AK811" s="47" t="s">
        <v>43</v>
      </c>
      <c r="AL811" s="47" t="s">
        <v>45</v>
      </c>
      <c r="AM811" s="49">
        <v>30966.6</v>
      </c>
      <c r="AN811" s="66" t="s">
        <v>43</v>
      </c>
      <c r="AO811" s="49" t="s">
        <v>66</v>
      </c>
      <c r="AP811" s="49">
        <v>30966.6</v>
      </c>
      <c r="AQ811" s="47" t="s">
        <v>37</v>
      </c>
      <c r="AR811" s="47" t="s">
        <v>37</v>
      </c>
      <c r="AS811" s="47">
        <v>13500</v>
      </c>
      <c r="AT811" s="47" t="s">
        <v>41</v>
      </c>
      <c r="AU811" s="47" t="s">
        <v>42</v>
      </c>
      <c r="AV811" s="74">
        <v>3</v>
      </c>
      <c r="AW811" s="47" t="s">
        <v>3962</v>
      </c>
      <c r="AX811" s="47">
        <v>1970</v>
      </c>
      <c r="AY811" s="47" t="s">
        <v>37</v>
      </c>
      <c r="AZ811" s="47" t="s">
        <v>43</v>
      </c>
      <c r="BA811" s="47" t="s">
        <v>4048</v>
      </c>
      <c r="BB811" s="47" t="s">
        <v>39</v>
      </c>
    </row>
    <row r="812" spans="1:54" ht="78.75" x14ac:dyDescent="0.25">
      <c r="A812" s="210">
        <v>1001385128</v>
      </c>
      <c r="B812" s="210" t="s">
        <v>3880</v>
      </c>
      <c r="C812" s="144">
        <v>42614</v>
      </c>
      <c r="D812" s="210" t="s">
        <v>264</v>
      </c>
      <c r="E812" s="210" t="s">
        <v>48</v>
      </c>
      <c r="F812" s="210" t="s">
        <v>48</v>
      </c>
      <c r="G812" s="210" t="s">
        <v>4348</v>
      </c>
      <c r="H812" s="210" t="s">
        <v>4349</v>
      </c>
      <c r="I812" s="210" t="s">
        <v>191</v>
      </c>
      <c r="J812" s="210" t="s">
        <v>37</v>
      </c>
      <c r="K812" s="210" t="s">
        <v>4350</v>
      </c>
      <c r="L812" s="47" t="s">
        <v>83</v>
      </c>
      <c r="M812" s="47" t="s">
        <v>38</v>
      </c>
      <c r="N812" s="69">
        <v>134450</v>
      </c>
      <c r="O812" s="69">
        <v>134450</v>
      </c>
      <c r="P812" s="67">
        <v>0.81484840000000003</v>
      </c>
      <c r="Q812" s="69">
        <v>165000</v>
      </c>
      <c r="R812" s="47" t="s">
        <v>37</v>
      </c>
      <c r="S812" s="47" t="s">
        <v>43</v>
      </c>
      <c r="T812" s="47" t="s">
        <v>43</v>
      </c>
      <c r="U812" s="49">
        <v>165000</v>
      </c>
      <c r="V812" s="47" t="s">
        <v>51</v>
      </c>
      <c r="W812" s="49" t="s">
        <v>43</v>
      </c>
      <c r="X812" s="47" t="s">
        <v>44</v>
      </c>
      <c r="Y812" s="67">
        <v>5.1400000000000001E-2</v>
      </c>
      <c r="Z812" s="47">
        <v>32</v>
      </c>
      <c r="AA812" s="47">
        <v>28</v>
      </c>
      <c r="AB812" s="47">
        <v>37</v>
      </c>
      <c r="AC812" s="47">
        <v>69</v>
      </c>
      <c r="AD812" s="47">
        <v>65</v>
      </c>
      <c r="AE812" s="47" t="s">
        <v>49</v>
      </c>
      <c r="AF812" s="47" t="s">
        <v>53</v>
      </c>
      <c r="AG812" s="47" t="s">
        <v>37</v>
      </c>
      <c r="AH812" s="47" t="s">
        <v>39</v>
      </c>
      <c r="AI812" s="47" t="s">
        <v>55</v>
      </c>
      <c r="AJ812" s="47" t="s">
        <v>55</v>
      </c>
      <c r="AK812" s="47" t="s">
        <v>164</v>
      </c>
      <c r="AL812" s="47" t="s">
        <v>45</v>
      </c>
      <c r="AM812" s="49">
        <v>17628</v>
      </c>
      <c r="AN812" s="66" t="s">
        <v>45</v>
      </c>
      <c r="AO812" s="49">
        <v>16000</v>
      </c>
      <c r="AP812" s="69">
        <v>33628</v>
      </c>
      <c r="AQ812" s="66" t="s">
        <v>37</v>
      </c>
      <c r="AR812" s="47" t="s">
        <v>37</v>
      </c>
      <c r="AS812" s="47" t="s">
        <v>43</v>
      </c>
      <c r="AT812" s="47" t="s">
        <v>41</v>
      </c>
      <c r="AU812" s="47" t="s">
        <v>42</v>
      </c>
      <c r="AV812" s="74">
        <v>3</v>
      </c>
      <c r="AW812" s="47" t="s">
        <v>3963</v>
      </c>
      <c r="AX812" s="47">
        <v>1976</v>
      </c>
      <c r="AY812" s="47" t="s">
        <v>37</v>
      </c>
      <c r="AZ812" s="47" t="s">
        <v>43</v>
      </c>
      <c r="BA812" s="47" t="s">
        <v>4049</v>
      </c>
      <c r="BB812" s="47" t="s">
        <v>39</v>
      </c>
    </row>
    <row r="813" spans="1:54" ht="33.75" x14ac:dyDescent="0.25">
      <c r="A813" s="210">
        <v>1001390085</v>
      </c>
      <c r="B813" s="210" t="s">
        <v>3947</v>
      </c>
      <c r="C813" s="144">
        <v>42614</v>
      </c>
      <c r="D813" s="210" t="s">
        <v>62</v>
      </c>
      <c r="E813" s="210" t="s">
        <v>48</v>
      </c>
      <c r="F813" s="210" t="s">
        <v>48</v>
      </c>
      <c r="G813" s="210" t="s">
        <v>48</v>
      </c>
      <c r="H813" s="210" t="s">
        <v>4193</v>
      </c>
      <c r="I813" s="210" t="s">
        <v>832</v>
      </c>
      <c r="J813" s="210" t="s">
        <v>37</v>
      </c>
      <c r="K813" s="210" t="s">
        <v>4351</v>
      </c>
      <c r="L813" s="47" t="s">
        <v>4352</v>
      </c>
      <c r="M813" s="47" t="s">
        <v>38</v>
      </c>
      <c r="N813" s="69">
        <v>122825</v>
      </c>
      <c r="O813" s="69">
        <v>122825</v>
      </c>
      <c r="P813" s="67">
        <v>0.85</v>
      </c>
      <c r="Q813" s="69">
        <v>144500</v>
      </c>
      <c r="R813" s="47" t="s">
        <v>37</v>
      </c>
      <c r="S813" s="47" t="s">
        <v>43</v>
      </c>
      <c r="T813" s="47" t="s">
        <v>43</v>
      </c>
      <c r="U813" s="69">
        <v>144500</v>
      </c>
      <c r="V813" s="47" t="s">
        <v>51</v>
      </c>
      <c r="W813" s="69" t="s">
        <v>43</v>
      </c>
      <c r="X813" s="47" t="s">
        <v>44</v>
      </c>
      <c r="Y813" s="67">
        <v>5.2400000000000002E-2</v>
      </c>
      <c r="Z813" s="47">
        <v>38</v>
      </c>
      <c r="AA813" s="47">
        <v>34</v>
      </c>
      <c r="AB813" s="47">
        <v>30</v>
      </c>
      <c r="AC813" s="47">
        <v>68</v>
      </c>
      <c r="AD813" s="47">
        <v>64</v>
      </c>
      <c r="AE813" s="47" t="s">
        <v>53</v>
      </c>
      <c r="AF813" s="47" t="s">
        <v>49</v>
      </c>
      <c r="AG813" s="47" t="s">
        <v>37</v>
      </c>
      <c r="AH813" s="47" t="s">
        <v>39</v>
      </c>
      <c r="AI813" s="47" t="s">
        <v>55</v>
      </c>
      <c r="AJ813" s="47" t="s">
        <v>55</v>
      </c>
      <c r="AK813" s="47" t="s">
        <v>164</v>
      </c>
      <c r="AL813" s="47" t="s">
        <v>45</v>
      </c>
      <c r="AM813" s="49">
        <v>30000</v>
      </c>
      <c r="AN813" s="66" t="s">
        <v>45</v>
      </c>
      <c r="AO813" s="49">
        <v>18500</v>
      </c>
      <c r="AP813" s="49">
        <v>48500</v>
      </c>
      <c r="AQ813" s="66" t="s">
        <v>37</v>
      </c>
      <c r="AR813" s="47" t="s">
        <v>39</v>
      </c>
      <c r="AS813" s="47" t="s">
        <v>43</v>
      </c>
      <c r="AT813" s="47" t="s">
        <v>41</v>
      </c>
      <c r="AU813" s="47" t="s">
        <v>52</v>
      </c>
      <c r="AV813" s="73">
        <v>3</v>
      </c>
      <c r="AW813" s="47" t="s">
        <v>3973</v>
      </c>
      <c r="AX813" s="47">
        <v>1985</v>
      </c>
      <c r="AY813" s="47" t="s">
        <v>37</v>
      </c>
      <c r="AZ813" s="47" t="s">
        <v>43</v>
      </c>
      <c r="BA813" s="47" t="s">
        <v>4059</v>
      </c>
      <c r="BB813" s="47" t="s">
        <v>39</v>
      </c>
    </row>
    <row r="814" spans="1:54" ht="45" x14ac:dyDescent="0.25">
      <c r="A814" s="210">
        <v>1001384099</v>
      </c>
      <c r="B814" s="210" t="s">
        <v>3894</v>
      </c>
      <c r="C814" s="144">
        <v>42614</v>
      </c>
      <c r="D814" s="210" t="s">
        <v>62</v>
      </c>
      <c r="E814" s="210" t="s">
        <v>48</v>
      </c>
      <c r="F814" s="210" t="s">
        <v>48</v>
      </c>
      <c r="G814" s="210" t="s">
        <v>48</v>
      </c>
      <c r="H814" s="210" t="s">
        <v>4353</v>
      </c>
      <c r="I814" s="210" t="s">
        <v>274</v>
      </c>
      <c r="J814" s="210" t="s">
        <v>37</v>
      </c>
      <c r="K814" s="210" t="s">
        <v>48</v>
      </c>
      <c r="L814" s="47" t="s">
        <v>4354</v>
      </c>
      <c r="M814" s="47" t="s">
        <v>57</v>
      </c>
      <c r="N814" s="69">
        <v>112000</v>
      </c>
      <c r="O814" s="69">
        <v>112000</v>
      </c>
      <c r="P814" s="67">
        <v>0.8</v>
      </c>
      <c r="Q814" s="69">
        <v>140000</v>
      </c>
      <c r="R814" s="47" t="s">
        <v>37</v>
      </c>
      <c r="S814" s="47" t="s">
        <v>43</v>
      </c>
      <c r="T814" s="47" t="s">
        <v>43</v>
      </c>
      <c r="U814" s="69" t="s">
        <v>43</v>
      </c>
      <c r="V814" s="47" t="s">
        <v>43</v>
      </c>
      <c r="W814" s="49" t="s">
        <v>43</v>
      </c>
      <c r="X814" s="47" t="s">
        <v>44</v>
      </c>
      <c r="Y814" s="67">
        <v>4.5900000000000003E-2</v>
      </c>
      <c r="Z814" s="47">
        <v>48</v>
      </c>
      <c r="AA814" s="47">
        <v>44</v>
      </c>
      <c r="AB814" s="47">
        <v>13</v>
      </c>
      <c r="AC814" s="47">
        <v>61</v>
      </c>
      <c r="AD814" s="47">
        <v>57</v>
      </c>
      <c r="AE814" s="47" t="s">
        <v>53</v>
      </c>
      <c r="AF814" s="47" t="s">
        <v>53</v>
      </c>
      <c r="AG814" s="47" t="s">
        <v>37</v>
      </c>
      <c r="AH814" s="47" t="s">
        <v>43</v>
      </c>
      <c r="AI814" s="47" t="s">
        <v>40</v>
      </c>
      <c r="AJ814" s="47" t="s">
        <v>40</v>
      </c>
      <c r="AK814" s="47" t="s">
        <v>50</v>
      </c>
      <c r="AL814" s="47" t="s">
        <v>65</v>
      </c>
      <c r="AM814" s="49">
        <v>38986</v>
      </c>
      <c r="AN814" s="66" t="s">
        <v>65</v>
      </c>
      <c r="AO814" s="49">
        <v>38776</v>
      </c>
      <c r="AP814" s="69">
        <v>77762</v>
      </c>
      <c r="AQ814" s="66" t="s">
        <v>37</v>
      </c>
      <c r="AR814" s="47" t="s">
        <v>37</v>
      </c>
      <c r="AS814" s="47">
        <v>23591</v>
      </c>
      <c r="AT814" s="47" t="s">
        <v>41</v>
      </c>
      <c r="AU814" s="47" t="s">
        <v>42</v>
      </c>
      <c r="AV814" s="73">
        <v>4</v>
      </c>
      <c r="AW814" s="47" t="s">
        <v>3989</v>
      </c>
      <c r="AX814" s="47">
        <v>1951</v>
      </c>
      <c r="AY814" s="47" t="s">
        <v>37</v>
      </c>
      <c r="AZ814" s="47" t="s">
        <v>43</v>
      </c>
      <c r="BA814" s="47" t="s">
        <v>4072</v>
      </c>
      <c r="BB814" s="47" t="s">
        <v>39</v>
      </c>
    </row>
    <row r="815" spans="1:54" ht="123.75" x14ac:dyDescent="0.25">
      <c r="A815" s="210">
        <v>1001386818</v>
      </c>
      <c r="B815" s="210" t="s">
        <v>3919</v>
      </c>
      <c r="C815" s="144">
        <v>42614</v>
      </c>
      <c r="D815" s="210" t="s">
        <v>264</v>
      </c>
      <c r="E815" s="210" t="s">
        <v>48</v>
      </c>
      <c r="F815" s="210" t="s">
        <v>48</v>
      </c>
      <c r="G815" s="210" t="s">
        <v>4355</v>
      </c>
      <c r="H815" s="210" t="s">
        <v>4356</v>
      </c>
      <c r="I815" s="210" t="s">
        <v>832</v>
      </c>
      <c r="J815" s="210" t="s">
        <v>37</v>
      </c>
      <c r="K815" s="210" t="s">
        <v>48</v>
      </c>
      <c r="L815" s="47" t="s">
        <v>4357</v>
      </c>
      <c r="M815" s="47" t="s">
        <v>57</v>
      </c>
      <c r="N815" s="69">
        <v>94000</v>
      </c>
      <c r="O815" s="69">
        <v>94000</v>
      </c>
      <c r="P815" s="67">
        <v>0.58750000000000002</v>
      </c>
      <c r="Q815" s="69">
        <v>160000</v>
      </c>
      <c r="R815" s="47" t="s">
        <v>37</v>
      </c>
      <c r="S815" s="47" t="s">
        <v>43</v>
      </c>
      <c r="T815" s="47" t="s">
        <v>43</v>
      </c>
      <c r="U815" s="49" t="s">
        <v>43</v>
      </c>
      <c r="V815" s="47" t="s">
        <v>43</v>
      </c>
      <c r="W815" s="49" t="s">
        <v>43</v>
      </c>
      <c r="X815" s="47" t="s">
        <v>44</v>
      </c>
      <c r="Y815" s="67">
        <v>4.1399999999999999E-2</v>
      </c>
      <c r="Z815" s="47">
        <v>46</v>
      </c>
      <c r="AA815" s="47">
        <v>53</v>
      </c>
      <c r="AB815" s="47">
        <v>12</v>
      </c>
      <c r="AC815" s="47">
        <v>58</v>
      </c>
      <c r="AD815" s="47">
        <v>65</v>
      </c>
      <c r="AE815" s="47" t="s">
        <v>53</v>
      </c>
      <c r="AF815" s="47" t="s">
        <v>53</v>
      </c>
      <c r="AG815" s="47" t="s">
        <v>37</v>
      </c>
      <c r="AH815" s="47" t="s">
        <v>43</v>
      </c>
      <c r="AI815" s="47" t="s">
        <v>55</v>
      </c>
      <c r="AJ815" s="47" t="s">
        <v>55</v>
      </c>
      <c r="AK815" s="47" t="s">
        <v>164</v>
      </c>
      <c r="AL815" s="47" t="s">
        <v>65</v>
      </c>
      <c r="AM815" s="49">
        <v>21486</v>
      </c>
      <c r="AN815" s="66" t="s">
        <v>65</v>
      </c>
      <c r="AO815" s="49">
        <v>11556</v>
      </c>
      <c r="AP815" s="69">
        <v>33042</v>
      </c>
      <c r="AQ815" s="66" t="s">
        <v>37</v>
      </c>
      <c r="AR815" s="47" t="s">
        <v>39</v>
      </c>
      <c r="AS815" s="47">
        <v>17644</v>
      </c>
      <c r="AT815" s="47" t="s">
        <v>41</v>
      </c>
      <c r="AU815" s="47" t="s">
        <v>52</v>
      </c>
      <c r="AV815" s="74">
        <v>3</v>
      </c>
      <c r="AW815" s="47" t="s">
        <v>4014</v>
      </c>
      <c r="AX815" s="47">
        <v>1960</v>
      </c>
      <c r="AY815" s="47" t="s">
        <v>37</v>
      </c>
      <c r="AZ815" s="47" t="s">
        <v>43</v>
      </c>
      <c r="BA815" s="47" t="s">
        <v>4095</v>
      </c>
      <c r="BB815" s="47" t="s">
        <v>39</v>
      </c>
    </row>
    <row r="816" spans="1:54" ht="101.25" x14ac:dyDescent="0.25">
      <c r="A816" s="210">
        <v>1001386784</v>
      </c>
      <c r="B816" s="210" t="s">
        <v>3922</v>
      </c>
      <c r="C816" s="144">
        <v>42614</v>
      </c>
      <c r="D816" s="210" t="s">
        <v>264</v>
      </c>
      <c r="E816" s="210" t="s">
        <v>48</v>
      </c>
      <c r="F816" s="210" t="s">
        <v>48</v>
      </c>
      <c r="G816" s="210" t="s">
        <v>1096</v>
      </c>
      <c r="H816" s="210" t="s">
        <v>4358</v>
      </c>
      <c r="I816" s="210" t="s">
        <v>242</v>
      </c>
      <c r="J816" s="210" t="s">
        <v>37</v>
      </c>
      <c r="K816" s="210" t="s">
        <v>4359</v>
      </c>
      <c r="L816" s="47" t="s">
        <v>4360</v>
      </c>
      <c r="M816" s="47" t="s">
        <v>38</v>
      </c>
      <c r="N816" s="69">
        <v>247500</v>
      </c>
      <c r="O816" s="69">
        <v>247500</v>
      </c>
      <c r="P816" s="67">
        <v>0.9</v>
      </c>
      <c r="Q816" s="69">
        <v>275000</v>
      </c>
      <c r="R816" s="47" t="s">
        <v>37</v>
      </c>
      <c r="S816" s="47" t="s">
        <v>43</v>
      </c>
      <c r="T816" s="68" t="s">
        <v>43</v>
      </c>
      <c r="U816" s="69">
        <v>275000</v>
      </c>
      <c r="V816" s="47" t="s">
        <v>51</v>
      </c>
      <c r="W816" s="49" t="s">
        <v>43</v>
      </c>
      <c r="X816" s="47" t="s">
        <v>44</v>
      </c>
      <c r="Y816" s="67">
        <v>5.3900000000000003E-2</v>
      </c>
      <c r="Z816" s="47">
        <v>31</v>
      </c>
      <c r="AA816" s="47" t="s">
        <v>43</v>
      </c>
      <c r="AB816" s="47">
        <v>35</v>
      </c>
      <c r="AC816" s="47">
        <v>66</v>
      </c>
      <c r="AD816" s="47" t="s">
        <v>43</v>
      </c>
      <c r="AE816" s="47" t="s">
        <v>49</v>
      </c>
      <c r="AF816" s="47" t="s">
        <v>43</v>
      </c>
      <c r="AG816" s="47" t="s">
        <v>37</v>
      </c>
      <c r="AH816" s="47" t="s">
        <v>39</v>
      </c>
      <c r="AI816" s="47" t="s">
        <v>55</v>
      </c>
      <c r="AJ816" s="47" t="s">
        <v>43</v>
      </c>
      <c r="AK816" s="47" t="s">
        <v>43</v>
      </c>
      <c r="AL816" s="47" t="s">
        <v>45</v>
      </c>
      <c r="AM816" s="49">
        <v>63028</v>
      </c>
      <c r="AN816" s="47" t="s">
        <v>43</v>
      </c>
      <c r="AO816" s="49" t="s">
        <v>66</v>
      </c>
      <c r="AP816" s="49">
        <v>63028</v>
      </c>
      <c r="AQ816" s="47" t="s">
        <v>37</v>
      </c>
      <c r="AR816" s="47" t="s">
        <v>37</v>
      </c>
      <c r="AS816" s="47" t="s">
        <v>43</v>
      </c>
      <c r="AT816" s="47" t="s">
        <v>75</v>
      </c>
      <c r="AU816" s="47" t="s">
        <v>76</v>
      </c>
      <c r="AV816" s="73">
        <v>2</v>
      </c>
      <c r="AW816" s="47" t="s">
        <v>4016</v>
      </c>
      <c r="AX816" s="47">
        <v>1956</v>
      </c>
      <c r="AY816" s="47" t="s">
        <v>39</v>
      </c>
      <c r="AZ816" s="47">
        <v>93</v>
      </c>
      <c r="BA816" s="47" t="s">
        <v>4098</v>
      </c>
      <c r="BB816" s="47" t="s">
        <v>39</v>
      </c>
    </row>
    <row r="817" spans="1:54" ht="202.5" x14ac:dyDescent="0.25">
      <c r="A817" s="210">
        <v>9001391239</v>
      </c>
      <c r="B817" s="210" t="s">
        <v>4361</v>
      </c>
      <c r="C817" s="144">
        <v>42674</v>
      </c>
      <c r="D817" s="210" t="s">
        <v>264</v>
      </c>
      <c r="E817" s="210" t="s">
        <v>48</v>
      </c>
      <c r="F817" s="210" t="s">
        <v>48</v>
      </c>
      <c r="G817" s="210" t="s">
        <v>4362</v>
      </c>
      <c r="H817" s="210" t="s">
        <v>48</v>
      </c>
      <c r="I817" s="210" t="s">
        <v>68</v>
      </c>
      <c r="J817" s="210" t="s">
        <v>37</v>
      </c>
      <c r="K817" s="210" t="s">
        <v>48</v>
      </c>
      <c r="L817" s="47">
        <v>116461</v>
      </c>
      <c r="M817" s="47" t="s">
        <v>38</v>
      </c>
      <c r="N817" s="69">
        <v>280000</v>
      </c>
      <c r="O817" s="69">
        <v>280999</v>
      </c>
      <c r="P817" s="67">
        <v>0.80285419999999996</v>
      </c>
      <c r="Q817" s="69">
        <v>350000</v>
      </c>
      <c r="R817" s="47" t="s">
        <v>37</v>
      </c>
      <c r="S817" s="47" t="s">
        <v>43</v>
      </c>
      <c r="T817" s="68" t="s">
        <v>43</v>
      </c>
      <c r="U817" s="69">
        <v>350000</v>
      </c>
      <c r="V817" s="47" t="s">
        <v>51</v>
      </c>
      <c r="W817" s="49">
        <v>51000</v>
      </c>
      <c r="X817" s="47" t="s">
        <v>44</v>
      </c>
      <c r="Y817" s="67">
        <v>4.2900000000000001E-2</v>
      </c>
      <c r="Z817" s="47">
        <v>25</v>
      </c>
      <c r="AA817" s="47">
        <v>27</v>
      </c>
      <c r="AB817" s="47">
        <v>30</v>
      </c>
      <c r="AC817" s="47">
        <v>55</v>
      </c>
      <c r="AD817" s="47">
        <v>57</v>
      </c>
      <c r="AE817" s="47" t="s">
        <v>60</v>
      </c>
      <c r="AF817" s="47" t="s">
        <v>60</v>
      </c>
      <c r="AG817" s="47" t="s">
        <v>37</v>
      </c>
      <c r="AH817" s="47" t="s">
        <v>39</v>
      </c>
      <c r="AI817" s="47" t="s">
        <v>55</v>
      </c>
      <c r="AJ817" s="47" t="s">
        <v>55</v>
      </c>
      <c r="AK817" s="47" t="s">
        <v>164</v>
      </c>
      <c r="AL817" s="47" t="s">
        <v>65</v>
      </c>
      <c r="AM817" s="49">
        <v>63615</v>
      </c>
      <c r="AN817" s="47" t="s">
        <v>45</v>
      </c>
      <c r="AO817" s="49">
        <v>22522</v>
      </c>
      <c r="AP817" s="49">
        <v>86137</v>
      </c>
      <c r="AQ817" s="47" t="s">
        <v>37</v>
      </c>
      <c r="AR817" s="47" t="s">
        <v>37</v>
      </c>
      <c r="AS817" s="47" t="s">
        <v>43</v>
      </c>
      <c r="AT817" s="47" t="s">
        <v>75</v>
      </c>
      <c r="AU817" s="47" t="s">
        <v>76</v>
      </c>
      <c r="AV817" s="73">
        <v>2</v>
      </c>
      <c r="AW817" s="47" t="s">
        <v>4363</v>
      </c>
      <c r="AX817" s="47">
        <v>1990</v>
      </c>
      <c r="AY817" s="47" t="s">
        <v>39</v>
      </c>
      <c r="AZ817" s="47">
        <v>989</v>
      </c>
      <c r="BA817" s="47" t="s">
        <v>4364</v>
      </c>
      <c r="BB817" s="47" t="s">
        <v>39</v>
      </c>
    </row>
    <row r="818" spans="1:54" ht="24" x14ac:dyDescent="0.25">
      <c r="A818" s="210">
        <v>9001391929</v>
      </c>
      <c r="B818" s="210" t="s">
        <v>4365</v>
      </c>
      <c r="C818" s="144">
        <v>42674</v>
      </c>
      <c r="D818" s="210" t="s">
        <v>62</v>
      </c>
      <c r="E818" s="210" t="s">
        <v>48</v>
      </c>
      <c r="F818" s="210" t="s">
        <v>48</v>
      </c>
      <c r="G818" s="210" t="s">
        <v>48</v>
      </c>
      <c r="H818" s="210" t="s">
        <v>4366</v>
      </c>
      <c r="I818" s="210" t="s">
        <v>274</v>
      </c>
      <c r="J818" s="210" t="s">
        <v>37</v>
      </c>
      <c r="K818" s="210" t="s">
        <v>4367</v>
      </c>
      <c r="L818" s="47">
        <v>143002</v>
      </c>
      <c r="M818" s="47" t="s">
        <v>38</v>
      </c>
      <c r="N818" s="69">
        <v>134955</v>
      </c>
      <c r="O818" s="69">
        <v>134955</v>
      </c>
      <c r="P818" s="67">
        <v>0.9</v>
      </c>
      <c r="Q818" s="69">
        <v>149950</v>
      </c>
      <c r="R818" s="47" t="s">
        <v>37</v>
      </c>
      <c r="S818" s="47" t="s">
        <v>43</v>
      </c>
      <c r="T818" s="68" t="s">
        <v>43</v>
      </c>
      <c r="U818" s="69">
        <v>149950</v>
      </c>
      <c r="V818" s="47" t="s">
        <v>51</v>
      </c>
      <c r="W818" s="49">
        <v>14995</v>
      </c>
      <c r="X818" s="47" t="s">
        <v>44</v>
      </c>
      <c r="Y818" s="67">
        <v>5.3900000000000003E-2</v>
      </c>
      <c r="Z818" s="47">
        <v>26</v>
      </c>
      <c r="AA818" s="47">
        <v>26</v>
      </c>
      <c r="AB818" s="47">
        <v>35</v>
      </c>
      <c r="AC818" s="47">
        <v>61</v>
      </c>
      <c r="AD818" s="47">
        <v>61</v>
      </c>
      <c r="AE818" s="47" t="s">
        <v>49</v>
      </c>
      <c r="AF818" s="47" t="s">
        <v>49</v>
      </c>
      <c r="AG818" s="47" t="s">
        <v>37</v>
      </c>
      <c r="AH818" s="47" t="s">
        <v>39</v>
      </c>
      <c r="AI818" s="47" t="s">
        <v>40</v>
      </c>
      <c r="AJ818" s="47" t="s">
        <v>40</v>
      </c>
      <c r="AK818" s="47" t="s">
        <v>50</v>
      </c>
      <c r="AL818" s="47" t="s">
        <v>45</v>
      </c>
      <c r="AM818" s="49">
        <v>27000</v>
      </c>
      <c r="AN818" s="47" t="s">
        <v>45</v>
      </c>
      <c r="AO818" s="49">
        <v>24207</v>
      </c>
      <c r="AP818" s="49">
        <v>51207</v>
      </c>
      <c r="AQ818" s="47" t="s">
        <v>37</v>
      </c>
      <c r="AR818" s="47" t="s">
        <v>37</v>
      </c>
      <c r="AS818" s="47" t="s">
        <v>43</v>
      </c>
      <c r="AT818" s="47" t="s">
        <v>41</v>
      </c>
      <c r="AU818" s="47" t="s">
        <v>52</v>
      </c>
      <c r="AV818" s="73">
        <v>2</v>
      </c>
      <c r="AW818" s="47" t="s">
        <v>4368</v>
      </c>
      <c r="AX818" s="47">
        <v>1935</v>
      </c>
      <c r="AY818" s="47" t="s">
        <v>37</v>
      </c>
      <c r="AZ818" s="47" t="s">
        <v>43</v>
      </c>
      <c r="BA818" s="47" t="s">
        <v>4369</v>
      </c>
      <c r="BB818" s="47" t="s">
        <v>39</v>
      </c>
    </row>
    <row r="819" spans="1:54" ht="123.75" x14ac:dyDescent="0.25">
      <c r="A819" s="210">
        <v>9001389970</v>
      </c>
      <c r="B819" s="210" t="s">
        <v>4370</v>
      </c>
      <c r="C819" s="144">
        <v>42674</v>
      </c>
      <c r="D819" s="210" t="s">
        <v>264</v>
      </c>
      <c r="E819" s="210" t="s">
        <v>48</v>
      </c>
      <c r="F819" s="210" t="s">
        <v>48</v>
      </c>
      <c r="G819" s="210" t="s">
        <v>4371</v>
      </c>
      <c r="H819" s="210" t="s">
        <v>91</v>
      </c>
      <c r="I819" s="210" t="s">
        <v>1046</v>
      </c>
      <c r="J819" s="210" t="s">
        <v>37</v>
      </c>
      <c r="K819" s="210" t="s">
        <v>4372</v>
      </c>
      <c r="L819" s="47">
        <v>475045</v>
      </c>
      <c r="M819" s="47" t="s">
        <v>38</v>
      </c>
      <c r="N819" s="69">
        <v>60000</v>
      </c>
      <c r="O819" s="69">
        <v>60999</v>
      </c>
      <c r="P819" s="67">
        <v>0.71763520000000003</v>
      </c>
      <c r="Q819" s="69">
        <v>87000</v>
      </c>
      <c r="R819" s="47" t="s">
        <v>37</v>
      </c>
      <c r="S819" s="47" t="s">
        <v>43</v>
      </c>
      <c r="T819" s="68" t="s">
        <v>43</v>
      </c>
      <c r="U819" s="69">
        <v>85000</v>
      </c>
      <c r="V819" s="47" t="s">
        <v>70</v>
      </c>
      <c r="W819" s="49" t="s">
        <v>43</v>
      </c>
      <c r="X819" s="47" t="s">
        <v>44</v>
      </c>
      <c r="Y819" s="67">
        <v>3.7900000000000003E-2</v>
      </c>
      <c r="Z819" s="47">
        <v>31</v>
      </c>
      <c r="AA819" s="47" t="s">
        <v>43</v>
      </c>
      <c r="AB819" s="47">
        <v>25</v>
      </c>
      <c r="AC819" s="47">
        <v>56</v>
      </c>
      <c r="AD819" s="47" t="s">
        <v>43</v>
      </c>
      <c r="AE819" s="47" t="s">
        <v>2474</v>
      </c>
      <c r="AF819" s="47" t="s">
        <v>43</v>
      </c>
      <c r="AG819" s="47" t="s">
        <v>37</v>
      </c>
      <c r="AH819" s="47" t="s">
        <v>39</v>
      </c>
      <c r="AI819" s="47" t="s">
        <v>55</v>
      </c>
      <c r="AJ819" s="47" t="s">
        <v>43</v>
      </c>
      <c r="AK819" s="47" t="s">
        <v>43</v>
      </c>
      <c r="AL819" s="47" t="s">
        <v>65</v>
      </c>
      <c r="AM819" s="49">
        <v>23467</v>
      </c>
      <c r="AN819" s="47" t="s">
        <v>43</v>
      </c>
      <c r="AO819" s="49">
        <v>0</v>
      </c>
      <c r="AP819" s="49">
        <v>23467</v>
      </c>
      <c r="AQ819" s="47" t="s">
        <v>37</v>
      </c>
      <c r="AR819" s="47" t="s">
        <v>37</v>
      </c>
      <c r="AS819" s="47" t="s">
        <v>43</v>
      </c>
      <c r="AT819" s="47" t="s">
        <v>41</v>
      </c>
      <c r="AU819" s="47" t="s">
        <v>42</v>
      </c>
      <c r="AV819" s="73">
        <v>3</v>
      </c>
      <c r="AW819" s="47" t="s">
        <v>4373</v>
      </c>
      <c r="AX819" s="47">
        <v>1950</v>
      </c>
      <c r="AY819" s="47" t="s">
        <v>37</v>
      </c>
      <c r="AZ819" s="47" t="s">
        <v>43</v>
      </c>
      <c r="BA819" s="47" t="s">
        <v>4374</v>
      </c>
      <c r="BB819" s="47" t="s">
        <v>39</v>
      </c>
    </row>
    <row r="820" spans="1:54" ht="24" x14ac:dyDescent="0.25">
      <c r="A820" s="210">
        <v>9001393553</v>
      </c>
      <c r="B820" s="210" t="s">
        <v>4375</v>
      </c>
      <c r="C820" s="144">
        <v>42674</v>
      </c>
      <c r="D820" s="210" t="s">
        <v>62</v>
      </c>
      <c r="E820" s="210" t="s">
        <v>48</v>
      </c>
      <c r="F820" s="210" t="s">
        <v>48</v>
      </c>
      <c r="G820" s="210" t="s">
        <v>48</v>
      </c>
      <c r="H820" s="210" t="s">
        <v>4376</v>
      </c>
      <c r="I820" s="210" t="s">
        <v>213</v>
      </c>
      <c r="J820" s="210" t="s">
        <v>37</v>
      </c>
      <c r="K820" s="210" t="s">
        <v>48</v>
      </c>
      <c r="L820" s="47">
        <v>413035</v>
      </c>
      <c r="M820" s="47" t="s">
        <v>38</v>
      </c>
      <c r="N820" s="69">
        <v>126000</v>
      </c>
      <c r="O820" s="69">
        <v>126000</v>
      </c>
      <c r="P820" s="67">
        <v>0.9</v>
      </c>
      <c r="Q820" s="69">
        <v>140000</v>
      </c>
      <c r="R820" s="47" t="s">
        <v>37</v>
      </c>
      <c r="S820" s="47" t="s">
        <v>43</v>
      </c>
      <c r="T820" s="68" t="s">
        <v>43</v>
      </c>
      <c r="U820" s="69">
        <v>140000</v>
      </c>
      <c r="V820" s="47" t="s">
        <v>51</v>
      </c>
      <c r="W820" s="49">
        <v>14000</v>
      </c>
      <c r="X820" s="47" t="s">
        <v>44</v>
      </c>
      <c r="Y820" s="67">
        <v>5.3900000000000003E-2</v>
      </c>
      <c r="Z820" s="47">
        <v>33</v>
      </c>
      <c r="AA820" s="47">
        <v>33</v>
      </c>
      <c r="AB820" s="47">
        <v>35</v>
      </c>
      <c r="AC820" s="47">
        <v>68</v>
      </c>
      <c r="AD820" s="47">
        <v>68</v>
      </c>
      <c r="AE820" s="47" t="s">
        <v>49</v>
      </c>
      <c r="AF820" s="47" t="s">
        <v>49</v>
      </c>
      <c r="AG820" s="47" t="s">
        <v>37</v>
      </c>
      <c r="AH820" s="47" t="s">
        <v>39</v>
      </c>
      <c r="AI820" s="47" t="s">
        <v>55</v>
      </c>
      <c r="AJ820" s="47" t="s">
        <v>55</v>
      </c>
      <c r="AK820" s="47" t="s">
        <v>164</v>
      </c>
      <c r="AL820" s="47" t="s">
        <v>45</v>
      </c>
      <c r="AM820" s="49">
        <v>21540</v>
      </c>
      <c r="AN820" s="47" t="s">
        <v>201</v>
      </c>
      <c r="AO820" s="49">
        <v>35093</v>
      </c>
      <c r="AP820" s="49">
        <v>56633</v>
      </c>
      <c r="AQ820" s="47" t="s">
        <v>37</v>
      </c>
      <c r="AR820" s="47" t="s">
        <v>37</v>
      </c>
      <c r="AS820" s="47" t="s">
        <v>43</v>
      </c>
      <c r="AT820" s="47" t="s">
        <v>41</v>
      </c>
      <c r="AU820" s="47" t="s">
        <v>52</v>
      </c>
      <c r="AV820" s="73">
        <v>3</v>
      </c>
      <c r="AW820" s="47" t="s">
        <v>4377</v>
      </c>
      <c r="AX820" s="47">
        <v>1975</v>
      </c>
      <c r="AY820" s="47" t="s">
        <v>39</v>
      </c>
      <c r="AZ820" s="47">
        <v>953</v>
      </c>
      <c r="BA820" s="47" t="s">
        <v>4378</v>
      </c>
      <c r="BB820" s="47" t="s">
        <v>39</v>
      </c>
    </row>
    <row r="821" spans="1:54" ht="90" x14ac:dyDescent="0.25">
      <c r="A821" s="210">
        <v>9001392773</v>
      </c>
      <c r="B821" s="210" t="s">
        <v>4379</v>
      </c>
      <c r="C821" s="144">
        <v>42674</v>
      </c>
      <c r="D821" s="210" t="s">
        <v>62</v>
      </c>
      <c r="E821" s="210" t="s">
        <v>48</v>
      </c>
      <c r="F821" s="210" t="s">
        <v>48</v>
      </c>
      <c r="G821" s="210" t="s">
        <v>48</v>
      </c>
      <c r="H821" s="210" t="s">
        <v>4380</v>
      </c>
      <c r="I821" s="210" t="s">
        <v>275</v>
      </c>
      <c r="J821" s="210" t="s">
        <v>37</v>
      </c>
      <c r="K821" s="210" t="s">
        <v>4381</v>
      </c>
      <c r="L821" s="47">
        <v>663628</v>
      </c>
      <c r="M821" s="47" t="s">
        <v>57</v>
      </c>
      <c r="N821" s="69">
        <v>231000</v>
      </c>
      <c r="O821" s="69">
        <v>231999</v>
      </c>
      <c r="P821" s="67">
        <v>0.66285419999999995</v>
      </c>
      <c r="Q821" s="69">
        <v>350000</v>
      </c>
      <c r="R821" s="47" t="s">
        <v>39</v>
      </c>
      <c r="S821" s="47" t="s">
        <v>79</v>
      </c>
      <c r="T821" s="68">
        <v>1.2225743</v>
      </c>
      <c r="U821" s="69" t="s">
        <v>43</v>
      </c>
      <c r="V821" s="47" t="s">
        <v>43</v>
      </c>
      <c r="W821" s="49" t="s">
        <v>43</v>
      </c>
      <c r="X821" s="47" t="s">
        <v>77</v>
      </c>
      <c r="Y821" s="67">
        <v>3.6900000000000002E-2</v>
      </c>
      <c r="Z821" s="47">
        <v>44</v>
      </c>
      <c r="AA821" s="47" t="s">
        <v>43</v>
      </c>
      <c r="AB821" s="47">
        <v>18</v>
      </c>
      <c r="AC821" s="47">
        <v>62</v>
      </c>
      <c r="AD821" s="47" t="s">
        <v>43</v>
      </c>
      <c r="AE821" s="47" t="s">
        <v>53</v>
      </c>
      <c r="AF821" s="47" t="s">
        <v>43</v>
      </c>
      <c r="AG821" s="47" t="s">
        <v>43</v>
      </c>
      <c r="AH821" s="47" t="s">
        <v>43</v>
      </c>
      <c r="AI821" s="47" t="s">
        <v>404</v>
      </c>
      <c r="AJ821" s="47" t="s">
        <v>43</v>
      </c>
      <c r="AK821" s="47" t="s">
        <v>43</v>
      </c>
      <c r="AL821" s="47" t="s">
        <v>43</v>
      </c>
      <c r="AM821" s="49">
        <v>0</v>
      </c>
      <c r="AN821" s="47" t="s">
        <v>43</v>
      </c>
      <c r="AO821" s="49">
        <v>0</v>
      </c>
      <c r="AP821" s="49">
        <v>0</v>
      </c>
      <c r="AQ821" s="47" t="s">
        <v>37</v>
      </c>
      <c r="AR821" s="47" t="s">
        <v>37</v>
      </c>
      <c r="AS821" s="47" t="s">
        <v>43</v>
      </c>
      <c r="AT821" s="47" t="s">
        <v>41</v>
      </c>
      <c r="AU821" s="47" t="s">
        <v>52</v>
      </c>
      <c r="AV821" s="73">
        <v>3</v>
      </c>
      <c r="AW821" s="47" t="s">
        <v>4382</v>
      </c>
      <c r="AX821" s="47">
        <v>2001</v>
      </c>
      <c r="AY821" s="47" t="s">
        <v>37</v>
      </c>
      <c r="AZ821" s="47" t="s">
        <v>43</v>
      </c>
      <c r="BA821" s="47" t="s">
        <v>4383</v>
      </c>
      <c r="BB821" s="47" t="s">
        <v>39</v>
      </c>
    </row>
    <row r="822" spans="1:54" ht="33.75" x14ac:dyDescent="0.25">
      <c r="A822" s="210">
        <v>9001390143</v>
      </c>
      <c r="B822" s="210" t="s">
        <v>4384</v>
      </c>
      <c r="C822" s="144">
        <v>42674</v>
      </c>
      <c r="D822" s="210" t="s">
        <v>62</v>
      </c>
      <c r="E822" s="210" t="s">
        <v>48</v>
      </c>
      <c r="F822" s="210" t="s">
        <v>48</v>
      </c>
      <c r="G822" s="210" t="s">
        <v>48</v>
      </c>
      <c r="H822" s="210" t="s">
        <v>4385</v>
      </c>
      <c r="I822" s="210" t="s">
        <v>94</v>
      </c>
      <c r="J822" s="210" t="s">
        <v>37</v>
      </c>
      <c r="K822" s="210" t="s">
        <v>4386</v>
      </c>
      <c r="L822" s="47">
        <v>157085</v>
      </c>
      <c r="M822" s="47" t="s">
        <v>38</v>
      </c>
      <c r="N822" s="69">
        <v>110500</v>
      </c>
      <c r="O822" s="69">
        <v>110500</v>
      </c>
      <c r="P822" s="67">
        <v>0.85</v>
      </c>
      <c r="Q822" s="69">
        <v>130000</v>
      </c>
      <c r="R822" s="47" t="s">
        <v>37</v>
      </c>
      <c r="S822" s="47" t="s">
        <v>43</v>
      </c>
      <c r="T822" s="68" t="s">
        <v>43</v>
      </c>
      <c r="U822" s="69">
        <v>130000</v>
      </c>
      <c r="V822" s="47" t="s">
        <v>82</v>
      </c>
      <c r="W822" s="49">
        <v>5500</v>
      </c>
      <c r="X822" s="47" t="s">
        <v>44</v>
      </c>
      <c r="Y822" s="67">
        <v>5.2400000000000002E-2</v>
      </c>
      <c r="Z822" s="47">
        <v>25</v>
      </c>
      <c r="AA822" s="47">
        <v>25</v>
      </c>
      <c r="AB822" s="47">
        <v>25</v>
      </c>
      <c r="AC822" s="47">
        <v>50</v>
      </c>
      <c r="AD822" s="47">
        <v>50</v>
      </c>
      <c r="AE822" s="47" t="s">
        <v>49</v>
      </c>
      <c r="AF822" s="47" t="s">
        <v>49</v>
      </c>
      <c r="AG822" s="47" t="s">
        <v>37</v>
      </c>
      <c r="AH822" s="47" t="s">
        <v>39</v>
      </c>
      <c r="AI822" s="47" t="s">
        <v>55</v>
      </c>
      <c r="AJ822" s="47" t="s">
        <v>55</v>
      </c>
      <c r="AK822" s="47" t="s">
        <v>164</v>
      </c>
      <c r="AL822" s="47" t="s">
        <v>45</v>
      </c>
      <c r="AM822" s="49">
        <v>25431.74</v>
      </c>
      <c r="AN822" s="47" t="s">
        <v>45</v>
      </c>
      <c r="AO822" s="49">
        <v>16681.34</v>
      </c>
      <c r="AP822" s="49">
        <v>42113.08</v>
      </c>
      <c r="AQ822" s="47" t="s">
        <v>37</v>
      </c>
      <c r="AR822" s="47" t="s">
        <v>37</v>
      </c>
      <c r="AS822" s="47" t="s">
        <v>43</v>
      </c>
      <c r="AT822" s="47" t="s">
        <v>41</v>
      </c>
      <c r="AU822" s="47" t="s">
        <v>42</v>
      </c>
      <c r="AV822" s="73">
        <v>2</v>
      </c>
      <c r="AW822" s="47" t="s">
        <v>4387</v>
      </c>
      <c r="AX822" s="47">
        <v>2015</v>
      </c>
      <c r="AY822" s="47" t="s">
        <v>37</v>
      </c>
      <c r="AZ822" s="47" t="s">
        <v>43</v>
      </c>
      <c r="BA822" s="47" t="s">
        <v>4388</v>
      </c>
      <c r="BB822" s="47" t="s">
        <v>39</v>
      </c>
    </row>
    <row r="823" spans="1:54" ht="24" x14ac:dyDescent="0.25">
      <c r="A823" s="210">
        <v>9001388850</v>
      </c>
      <c r="B823" s="210" t="s">
        <v>4389</v>
      </c>
      <c r="C823" s="144">
        <v>42674</v>
      </c>
      <c r="D823" s="210" t="s">
        <v>62</v>
      </c>
      <c r="E823" s="210" t="s">
        <v>48</v>
      </c>
      <c r="F823" s="210" t="s">
        <v>48</v>
      </c>
      <c r="G823" s="210" t="s">
        <v>48</v>
      </c>
      <c r="H823" s="210" t="s">
        <v>48</v>
      </c>
      <c r="I823" s="210" t="s">
        <v>1046</v>
      </c>
      <c r="J823" s="210" t="s">
        <v>37</v>
      </c>
      <c r="K823" s="210" t="s">
        <v>4390</v>
      </c>
      <c r="L823" s="47">
        <v>521487</v>
      </c>
      <c r="M823" s="47" t="s">
        <v>57</v>
      </c>
      <c r="N823" s="69">
        <v>93750</v>
      </c>
      <c r="O823" s="69">
        <v>94749</v>
      </c>
      <c r="P823" s="67">
        <v>0.757992</v>
      </c>
      <c r="Q823" s="69">
        <v>125000</v>
      </c>
      <c r="R823" s="47" t="s">
        <v>39</v>
      </c>
      <c r="S823" s="47" t="s">
        <v>78</v>
      </c>
      <c r="T823" s="68">
        <v>1.2664930999999999</v>
      </c>
      <c r="U823" s="69" t="s">
        <v>43</v>
      </c>
      <c r="V823" s="47" t="s">
        <v>43</v>
      </c>
      <c r="W823" s="49" t="s">
        <v>43</v>
      </c>
      <c r="X823" s="47" t="s">
        <v>77</v>
      </c>
      <c r="Y823" s="67">
        <v>4.5900000000000003E-2</v>
      </c>
      <c r="Z823" s="47">
        <v>52</v>
      </c>
      <c r="AA823" s="47">
        <v>52</v>
      </c>
      <c r="AB823" s="47">
        <v>10</v>
      </c>
      <c r="AC823" s="47">
        <v>62</v>
      </c>
      <c r="AD823" s="47">
        <v>62</v>
      </c>
      <c r="AE823" s="47" t="s">
        <v>53</v>
      </c>
      <c r="AF823" s="47" t="s">
        <v>53</v>
      </c>
      <c r="AG823" s="47" t="s">
        <v>43</v>
      </c>
      <c r="AH823" s="47" t="s">
        <v>43</v>
      </c>
      <c r="AI823" s="47" t="s">
        <v>40</v>
      </c>
      <c r="AJ823" s="47" t="s">
        <v>40</v>
      </c>
      <c r="AK823" s="47" t="s">
        <v>50</v>
      </c>
      <c r="AL823" s="47" t="s">
        <v>43</v>
      </c>
      <c r="AM823" s="49">
        <v>0</v>
      </c>
      <c r="AN823" s="47" t="s">
        <v>43</v>
      </c>
      <c r="AO823" s="49">
        <v>0</v>
      </c>
      <c r="AP823" s="49">
        <v>0</v>
      </c>
      <c r="AQ823" s="47" t="s">
        <v>37</v>
      </c>
      <c r="AR823" s="47" t="s">
        <v>37</v>
      </c>
      <c r="AS823" s="47">
        <v>7000</v>
      </c>
      <c r="AT823" s="47" t="s">
        <v>41</v>
      </c>
      <c r="AU823" s="47" t="s">
        <v>42</v>
      </c>
      <c r="AV823" s="73">
        <v>2</v>
      </c>
      <c r="AW823" s="47" t="s">
        <v>4391</v>
      </c>
      <c r="AX823" s="47">
        <v>1850</v>
      </c>
      <c r="AY823" s="47" t="s">
        <v>37</v>
      </c>
      <c r="AZ823" s="47" t="s">
        <v>43</v>
      </c>
      <c r="BA823" s="47" t="s">
        <v>4392</v>
      </c>
      <c r="BB823" s="47" t="s">
        <v>39</v>
      </c>
    </row>
    <row r="824" spans="1:54" ht="67.5" x14ac:dyDescent="0.25">
      <c r="A824" s="210">
        <v>9001391273</v>
      </c>
      <c r="B824" s="210" t="s">
        <v>4393</v>
      </c>
      <c r="C824" s="144">
        <v>42674</v>
      </c>
      <c r="D824" s="210" t="s">
        <v>62</v>
      </c>
      <c r="E824" s="210" t="s">
        <v>48</v>
      </c>
      <c r="F824" s="210" t="s">
        <v>48</v>
      </c>
      <c r="G824" s="210" t="s">
        <v>48</v>
      </c>
      <c r="H824" s="210" t="s">
        <v>194</v>
      </c>
      <c r="I824" s="210" t="s">
        <v>242</v>
      </c>
      <c r="J824" s="210" t="s">
        <v>37</v>
      </c>
      <c r="K824" s="210" t="s">
        <v>4394</v>
      </c>
      <c r="L824" s="47">
        <v>225006</v>
      </c>
      <c r="M824" s="47" t="s">
        <v>38</v>
      </c>
      <c r="N824" s="69">
        <v>202000</v>
      </c>
      <c r="O824" s="69">
        <v>202999</v>
      </c>
      <c r="P824" s="67">
        <v>0.80395640000000002</v>
      </c>
      <c r="Q824" s="69">
        <v>252500</v>
      </c>
      <c r="R824" s="47" t="s">
        <v>37</v>
      </c>
      <c r="S824" s="47" t="s">
        <v>43</v>
      </c>
      <c r="T824" s="68" t="s">
        <v>43</v>
      </c>
      <c r="U824" s="69">
        <v>252500</v>
      </c>
      <c r="V824" s="47" t="s">
        <v>51</v>
      </c>
      <c r="W824" s="49">
        <v>16509</v>
      </c>
      <c r="X824" s="47" t="s">
        <v>44</v>
      </c>
      <c r="Y824" s="67">
        <v>4.2900000000000001E-2</v>
      </c>
      <c r="Z824" s="47">
        <v>39</v>
      </c>
      <c r="AA824" s="47">
        <v>36</v>
      </c>
      <c r="AB824" s="47">
        <v>27</v>
      </c>
      <c r="AC824" s="47">
        <v>66</v>
      </c>
      <c r="AD824" s="47">
        <v>63</v>
      </c>
      <c r="AE824" s="47" t="s">
        <v>53</v>
      </c>
      <c r="AF824" s="47" t="s">
        <v>53</v>
      </c>
      <c r="AG824" s="47" t="s">
        <v>37</v>
      </c>
      <c r="AH824" s="47" t="s">
        <v>37</v>
      </c>
      <c r="AI824" s="47" t="s">
        <v>40</v>
      </c>
      <c r="AJ824" s="47" t="s">
        <v>40</v>
      </c>
      <c r="AK824" s="47" t="s">
        <v>50</v>
      </c>
      <c r="AL824" s="47" t="s">
        <v>45</v>
      </c>
      <c r="AM824" s="49">
        <v>28029</v>
      </c>
      <c r="AN824" s="47" t="s">
        <v>65</v>
      </c>
      <c r="AO824" s="49">
        <v>23048</v>
      </c>
      <c r="AP824" s="49">
        <v>51077</v>
      </c>
      <c r="AQ824" s="47" t="s">
        <v>37</v>
      </c>
      <c r="AR824" s="47" t="s">
        <v>37</v>
      </c>
      <c r="AS824" s="47" t="s">
        <v>43</v>
      </c>
      <c r="AT824" s="47" t="s">
        <v>41</v>
      </c>
      <c r="AU824" s="47" t="s">
        <v>58</v>
      </c>
      <c r="AV824" s="73">
        <v>4</v>
      </c>
      <c r="AW824" s="47" t="s">
        <v>4395</v>
      </c>
      <c r="AX824" s="47">
        <v>1995</v>
      </c>
      <c r="AY824" s="47" t="s">
        <v>37</v>
      </c>
      <c r="AZ824" s="47" t="s">
        <v>43</v>
      </c>
      <c r="BA824" s="47" t="s">
        <v>4396</v>
      </c>
      <c r="BB824" s="47" t="s">
        <v>39</v>
      </c>
    </row>
    <row r="825" spans="1:54" ht="56.25" x14ac:dyDescent="0.25">
      <c r="A825" s="210">
        <v>9001388250</v>
      </c>
      <c r="B825" s="210" t="s">
        <v>4397</v>
      </c>
      <c r="C825" s="144">
        <v>42674</v>
      </c>
      <c r="D825" s="210" t="s">
        <v>264</v>
      </c>
      <c r="E825" s="210" t="s">
        <v>48</v>
      </c>
      <c r="F825" s="210" t="s">
        <v>48</v>
      </c>
      <c r="G825" s="210" t="s">
        <v>4398</v>
      </c>
      <c r="H825" s="210" t="s">
        <v>48</v>
      </c>
      <c r="I825" s="210" t="s">
        <v>94</v>
      </c>
      <c r="J825" s="210" t="s">
        <v>37</v>
      </c>
      <c r="K825" s="210" t="s">
        <v>4399</v>
      </c>
      <c r="L825" s="47">
        <v>303863</v>
      </c>
      <c r="M825" s="47" t="s">
        <v>38</v>
      </c>
      <c r="N825" s="69">
        <v>77000</v>
      </c>
      <c r="O825" s="69">
        <v>77000</v>
      </c>
      <c r="P825" s="67">
        <v>0.84615379999999996</v>
      </c>
      <c r="Q825" s="69">
        <v>93000</v>
      </c>
      <c r="R825" s="47" t="s">
        <v>37</v>
      </c>
      <c r="S825" s="47" t="s">
        <v>43</v>
      </c>
      <c r="T825" s="68" t="s">
        <v>43</v>
      </c>
      <c r="U825" s="69">
        <v>91000</v>
      </c>
      <c r="V825" s="47" t="s">
        <v>51</v>
      </c>
      <c r="W825" s="49">
        <v>11000</v>
      </c>
      <c r="X825" s="47" t="s">
        <v>44</v>
      </c>
      <c r="Y825" s="67">
        <v>5.2400000000000002E-2</v>
      </c>
      <c r="Z825" s="47">
        <v>37</v>
      </c>
      <c r="AA825" s="47">
        <v>30</v>
      </c>
      <c r="AB825" s="47">
        <v>30</v>
      </c>
      <c r="AC825" s="47">
        <v>67</v>
      </c>
      <c r="AD825" s="47">
        <v>60</v>
      </c>
      <c r="AE825" s="47" t="s">
        <v>49</v>
      </c>
      <c r="AF825" s="47" t="s">
        <v>49</v>
      </c>
      <c r="AG825" s="47" t="s">
        <v>37</v>
      </c>
      <c r="AH825" s="47" t="s">
        <v>39</v>
      </c>
      <c r="AI825" s="47" t="s">
        <v>55</v>
      </c>
      <c r="AJ825" s="47" t="s">
        <v>55</v>
      </c>
      <c r="AK825" s="47" t="s">
        <v>164</v>
      </c>
      <c r="AL825" s="47" t="s">
        <v>45</v>
      </c>
      <c r="AM825" s="49">
        <v>15984</v>
      </c>
      <c r="AN825" s="47" t="s">
        <v>45</v>
      </c>
      <c r="AO825" s="49">
        <v>15516</v>
      </c>
      <c r="AP825" s="49">
        <v>31500</v>
      </c>
      <c r="AQ825" s="47" t="s">
        <v>37</v>
      </c>
      <c r="AR825" s="47" t="s">
        <v>37</v>
      </c>
      <c r="AS825" s="47" t="s">
        <v>43</v>
      </c>
      <c r="AT825" s="47" t="s">
        <v>41</v>
      </c>
      <c r="AU825" s="47" t="s">
        <v>52</v>
      </c>
      <c r="AV825" s="73">
        <v>3</v>
      </c>
      <c r="AW825" s="47" t="s">
        <v>4400</v>
      </c>
      <c r="AX825" s="47">
        <v>1935</v>
      </c>
      <c r="AY825" s="47" t="s">
        <v>37</v>
      </c>
      <c r="AZ825" s="47" t="s">
        <v>43</v>
      </c>
      <c r="BA825" s="47" t="s">
        <v>4401</v>
      </c>
      <c r="BB825" s="47" t="s">
        <v>39</v>
      </c>
    </row>
    <row r="826" spans="1:54" ht="101.25" x14ac:dyDescent="0.25">
      <c r="A826" s="210">
        <v>9001387444</v>
      </c>
      <c r="B826" s="210" t="s">
        <v>4402</v>
      </c>
      <c r="C826" s="144">
        <v>42674</v>
      </c>
      <c r="D826" s="210" t="s">
        <v>62</v>
      </c>
      <c r="E826" s="210" t="s">
        <v>48</v>
      </c>
      <c r="F826" s="210" t="s">
        <v>48</v>
      </c>
      <c r="G826" s="210" t="s">
        <v>48</v>
      </c>
      <c r="H826" s="210" t="s">
        <v>4403</v>
      </c>
      <c r="I826" s="210" t="s">
        <v>165</v>
      </c>
      <c r="J826" s="210" t="s">
        <v>37</v>
      </c>
      <c r="K826" s="210" t="s">
        <v>4404</v>
      </c>
      <c r="L826" s="47">
        <v>425016</v>
      </c>
      <c r="M826" s="47" t="s">
        <v>38</v>
      </c>
      <c r="N826" s="69">
        <v>210000</v>
      </c>
      <c r="O826" s="69">
        <v>210000</v>
      </c>
      <c r="P826" s="67">
        <v>0.52109179999999999</v>
      </c>
      <c r="Q826" s="69">
        <v>403000</v>
      </c>
      <c r="R826" s="47" t="s">
        <v>37</v>
      </c>
      <c r="S826" s="47" t="s">
        <v>43</v>
      </c>
      <c r="T826" s="68" t="s">
        <v>43</v>
      </c>
      <c r="U826" s="69">
        <v>403000</v>
      </c>
      <c r="V826" s="47" t="s">
        <v>70</v>
      </c>
      <c r="W826" s="49" t="s">
        <v>43</v>
      </c>
      <c r="X826" s="47" t="s">
        <v>44</v>
      </c>
      <c r="Y826" s="67">
        <v>4.1399999999999999E-2</v>
      </c>
      <c r="Z826" s="47">
        <v>50</v>
      </c>
      <c r="AA826" s="47">
        <v>52</v>
      </c>
      <c r="AB826" s="47">
        <v>19</v>
      </c>
      <c r="AC826" s="47">
        <v>69</v>
      </c>
      <c r="AD826" s="47">
        <v>71</v>
      </c>
      <c r="AE826" s="47" t="s">
        <v>53</v>
      </c>
      <c r="AF826" s="47" t="s">
        <v>53</v>
      </c>
      <c r="AG826" s="47" t="s">
        <v>39</v>
      </c>
      <c r="AH826" s="47" t="s">
        <v>37</v>
      </c>
      <c r="AI826" s="47" t="s">
        <v>40</v>
      </c>
      <c r="AJ826" s="47" t="s">
        <v>40</v>
      </c>
      <c r="AK826" s="47" t="s">
        <v>50</v>
      </c>
      <c r="AL826" s="47" t="s">
        <v>45</v>
      </c>
      <c r="AM826" s="49">
        <v>86008</v>
      </c>
      <c r="AN826" s="47" t="s">
        <v>67</v>
      </c>
      <c r="AO826" s="49">
        <v>0</v>
      </c>
      <c r="AP826" s="49">
        <v>86008</v>
      </c>
      <c r="AQ826" s="47" t="s">
        <v>37</v>
      </c>
      <c r="AR826" s="47" t="s">
        <v>37</v>
      </c>
      <c r="AS826" s="47" t="s">
        <v>43</v>
      </c>
      <c r="AT826" s="47" t="s">
        <v>41</v>
      </c>
      <c r="AU826" s="47" t="s">
        <v>42</v>
      </c>
      <c r="AV826" s="73">
        <v>4</v>
      </c>
      <c r="AW826" s="47" t="s">
        <v>4405</v>
      </c>
      <c r="AX826" s="47">
        <v>1900</v>
      </c>
      <c r="AY826" s="47" t="s">
        <v>37</v>
      </c>
      <c r="AZ826" s="47" t="s">
        <v>43</v>
      </c>
      <c r="BA826" s="47" t="s">
        <v>4406</v>
      </c>
      <c r="BB826" s="47" t="s">
        <v>39</v>
      </c>
    </row>
    <row r="827" spans="1:54" ht="36" x14ac:dyDescent="0.25">
      <c r="A827" s="210">
        <v>9001391960</v>
      </c>
      <c r="B827" s="210" t="s">
        <v>4407</v>
      </c>
      <c r="C827" s="144">
        <v>42674</v>
      </c>
      <c r="D827" s="210" t="s">
        <v>62</v>
      </c>
      <c r="E827" s="210" t="s">
        <v>48</v>
      </c>
      <c r="F827" s="210" t="s">
        <v>48</v>
      </c>
      <c r="G827" s="210" t="s">
        <v>48</v>
      </c>
      <c r="H827" s="210" t="s">
        <v>4408</v>
      </c>
      <c r="I827" s="210" t="s">
        <v>165</v>
      </c>
      <c r="J827" s="210" t="s">
        <v>37</v>
      </c>
      <c r="K827" s="210" t="s">
        <v>4409</v>
      </c>
      <c r="L827" s="47">
        <v>302981</v>
      </c>
      <c r="M827" s="47" t="s">
        <v>38</v>
      </c>
      <c r="N827" s="69">
        <v>170000</v>
      </c>
      <c r="O827" s="69">
        <v>170000</v>
      </c>
      <c r="P827" s="67">
        <v>0.72340420000000005</v>
      </c>
      <c r="Q827" s="69">
        <v>240000</v>
      </c>
      <c r="R827" s="47" t="s">
        <v>37</v>
      </c>
      <c r="S827" s="47" t="s">
        <v>43</v>
      </c>
      <c r="T827" s="68" t="s">
        <v>43</v>
      </c>
      <c r="U827" s="69">
        <v>235000</v>
      </c>
      <c r="V827" s="47" t="s">
        <v>51</v>
      </c>
      <c r="W827" s="49" t="s">
        <v>43</v>
      </c>
      <c r="X827" s="47" t="s">
        <v>44</v>
      </c>
      <c r="Y827" s="67">
        <v>4.24E-2</v>
      </c>
      <c r="Z827" s="47">
        <v>45</v>
      </c>
      <c r="AA827" s="47" t="s">
        <v>43</v>
      </c>
      <c r="AB827" s="47">
        <v>19</v>
      </c>
      <c r="AC827" s="47">
        <v>64</v>
      </c>
      <c r="AD827" s="47" t="s">
        <v>43</v>
      </c>
      <c r="AE827" s="47" t="s">
        <v>53</v>
      </c>
      <c r="AF827" s="47" t="s">
        <v>43</v>
      </c>
      <c r="AG827" s="47" t="s">
        <v>37</v>
      </c>
      <c r="AH827" s="47" t="s">
        <v>39</v>
      </c>
      <c r="AI827" s="47" t="s">
        <v>64</v>
      </c>
      <c r="AJ827" s="47" t="s">
        <v>43</v>
      </c>
      <c r="AK827" s="47" t="s">
        <v>43</v>
      </c>
      <c r="AL827" s="47" t="s">
        <v>45</v>
      </c>
      <c r="AM827" s="49">
        <v>62229</v>
      </c>
      <c r="AN827" s="47" t="s">
        <v>43</v>
      </c>
      <c r="AO827" s="49">
        <v>0</v>
      </c>
      <c r="AP827" s="49">
        <v>62229</v>
      </c>
      <c r="AQ827" s="47" t="s">
        <v>39</v>
      </c>
      <c r="AR827" s="47" t="s">
        <v>39</v>
      </c>
      <c r="AS827" s="47" t="s">
        <v>43</v>
      </c>
      <c r="AT827" s="47" t="s">
        <v>41</v>
      </c>
      <c r="AU827" s="47" t="s">
        <v>58</v>
      </c>
      <c r="AV827" s="73">
        <v>4</v>
      </c>
      <c r="AW827" s="47" t="s">
        <v>4410</v>
      </c>
      <c r="AX827" s="47">
        <v>1900</v>
      </c>
      <c r="AY827" s="47" t="s">
        <v>37</v>
      </c>
      <c r="AZ827" s="47" t="s">
        <v>43</v>
      </c>
      <c r="BA827" s="47" t="s">
        <v>85</v>
      </c>
      <c r="BB827" s="47" t="s">
        <v>39</v>
      </c>
    </row>
    <row r="828" spans="1:54" ht="292.5" x14ac:dyDescent="0.25">
      <c r="A828" s="210">
        <v>9001390205</v>
      </c>
      <c r="B828" s="210" t="s">
        <v>4411</v>
      </c>
      <c r="C828" s="144">
        <v>42674</v>
      </c>
      <c r="D828" s="210" t="s">
        <v>264</v>
      </c>
      <c r="E828" s="210" t="s">
        <v>48</v>
      </c>
      <c r="F828" s="210" t="s">
        <v>48</v>
      </c>
      <c r="G828" s="210" t="s">
        <v>4412</v>
      </c>
      <c r="H828" s="210" t="s">
        <v>91</v>
      </c>
      <c r="I828" s="210" t="s">
        <v>56</v>
      </c>
      <c r="J828" s="210" t="s">
        <v>37</v>
      </c>
      <c r="K828" s="210" t="s">
        <v>4413</v>
      </c>
      <c r="L828" s="47">
        <v>610284</v>
      </c>
      <c r="M828" s="47" t="s">
        <v>38</v>
      </c>
      <c r="N828" s="69">
        <v>241400</v>
      </c>
      <c r="O828" s="69">
        <v>242699</v>
      </c>
      <c r="P828" s="67">
        <v>0.8545739</v>
      </c>
      <c r="Q828" s="69">
        <v>284000</v>
      </c>
      <c r="R828" s="47" t="s">
        <v>37</v>
      </c>
      <c r="S828" s="47" t="s">
        <v>43</v>
      </c>
      <c r="T828" s="68" t="s">
        <v>43</v>
      </c>
      <c r="U828" s="69">
        <v>284000</v>
      </c>
      <c r="V828" s="47" t="s">
        <v>51</v>
      </c>
      <c r="W828" s="49" t="s">
        <v>43</v>
      </c>
      <c r="X828" s="47" t="s">
        <v>44</v>
      </c>
      <c r="Y828" s="67">
        <v>4.8399999999999999E-2</v>
      </c>
      <c r="Z828" s="47">
        <v>32</v>
      </c>
      <c r="AA828" s="47" t="s">
        <v>43</v>
      </c>
      <c r="AB828" s="47">
        <v>35</v>
      </c>
      <c r="AC828" s="47">
        <v>67</v>
      </c>
      <c r="AD828" s="47" t="s">
        <v>43</v>
      </c>
      <c r="AE828" s="47" t="s">
        <v>53</v>
      </c>
      <c r="AF828" s="47" t="s">
        <v>43</v>
      </c>
      <c r="AG828" s="47" t="s">
        <v>37</v>
      </c>
      <c r="AH828" s="47" t="s">
        <v>37</v>
      </c>
      <c r="AI828" s="47" t="s">
        <v>55</v>
      </c>
      <c r="AJ828" s="47" t="s">
        <v>43</v>
      </c>
      <c r="AK828" s="47" t="s">
        <v>43</v>
      </c>
      <c r="AL828" s="47" t="s">
        <v>65</v>
      </c>
      <c r="AM828" s="49">
        <v>194354</v>
      </c>
      <c r="AN828" s="47" t="s">
        <v>43</v>
      </c>
      <c r="AO828" s="49">
        <v>0</v>
      </c>
      <c r="AP828" s="49">
        <v>194354</v>
      </c>
      <c r="AQ828" s="47" t="s">
        <v>37</v>
      </c>
      <c r="AR828" s="47" t="s">
        <v>37</v>
      </c>
      <c r="AS828" s="47" t="s">
        <v>43</v>
      </c>
      <c r="AT828" s="47" t="s">
        <v>41</v>
      </c>
      <c r="AU828" s="47" t="s">
        <v>52</v>
      </c>
      <c r="AV828" s="73">
        <v>4</v>
      </c>
      <c r="AW828" s="47" t="s">
        <v>4414</v>
      </c>
      <c r="AX828" s="47">
        <v>1950</v>
      </c>
      <c r="AY828" s="47" t="s">
        <v>37</v>
      </c>
      <c r="AZ828" s="47" t="s">
        <v>43</v>
      </c>
      <c r="BA828" s="47" t="s">
        <v>4415</v>
      </c>
      <c r="BB828" s="47" t="s">
        <v>39</v>
      </c>
    </row>
    <row r="829" spans="1:54" ht="123.75" x14ac:dyDescent="0.25">
      <c r="A829" s="210">
        <v>9001381309</v>
      </c>
      <c r="B829" s="210" t="s">
        <v>4416</v>
      </c>
      <c r="C829" s="144">
        <v>42674</v>
      </c>
      <c r="D829" s="210" t="s">
        <v>264</v>
      </c>
      <c r="E829" s="210" t="s">
        <v>48</v>
      </c>
      <c r="F829" s="210" t="s">
        <v>48</v>
      </c>
      <c r="G829" s="210" t="s">
        <v>4417</v>
      </c>
      <c r="H829" s="210" t="s">
        <v>48</v>
      </c>
      <c r="I829" s="210" t="s">
        <v>798</v>
      </c>
      <c r="J829" s="210" t="s">
        <v>37</v>
      </c>
      <c r="K829" s="210" t="s">
        <v>4418</v>
      </c>
      <c r="L829" s="47">
        <v>586610</v>
      </c>
      <c r="M829" s="47" t="s">
        <v>57</v>
      </c>
      <c r="N829" s="69">
        <v>190000</v>
      </c>
      <c r="O829" s="69">
        <v>191999</v>
      </c>
      <c r="P829" s="67">
        <v>0.71110739999999995</v>
      </c>
      <c r="Q829" s="69">
        <v>270000</v>
      </c>
      <c r="R829" s="47" t="s">
        <v>39</v>
      </c>
      <c r="S829" s="47" t="s">
        <v>87</v>
      </c>
      <c r="T829" s="68">
        <v>1.25</v>
      </c>
      <c r="U829" s="69" t="s">
        <v>43</v>
      </c>
      <c r="V829" s="47" t="s">
        <v>43</v>
      </c>
      <c r="W829" s="49" t="s">
        <v>43</v>
      </c>
      <c r="X829" s="47" t="s">
        <v>77</v>
      </c>
      <c r="Y829" s="67">
        <v>4.19E-2</v>
      </c>
      <c r="Z829" s="47">
        <v>40</v>
      </c>
      <c r="AA829" s="47" t="s">
        <v>43</v>
      </c>
      <c r="AB829" s="47">
        <v>25</v>
      </c>
      <c r="AC829" s="47">
        <v>65</v>
      </c>
      <c r="AD829" s="47" t="s">
        <v>43</v>
      </c>
      <c r="AE829" s="47" t="s">
        <v>53</v>
      </c>
      <c r="AF829" s="47" t="s">
        <v>43</v>
      </c>
      <c r="AG829" s="47" t="s">
        <v>43</v>
      </c>
      <c r="AH829" s="47" t="s">
        <v>43</v>
      </c>
      <c r="AI829" s="47" t="s">
        <v>55</v>
      </c>
      <c r="AJ829" s="47" t="s">
        <v>43</v>
      </c>
      <c r="AK829" s="47" t="s">
        <v>43</v>
      </c>
      <c r="AL829" s="47" t="s">
        <v>43</v>
      </c>
      <c r="AM829" s="49">
        <v>0</v>
      </c>
      <c r="AN829" s="47" t="s">
        <v>43</v>
      </c>
      <c r="AO829" s="49">
        <v>0</v>
      </c>
      <c r="AP829" s="49">
        <v>0</v>
      </c>
      <c r="AQ829" s="47" t="s">
        <v>37</v>
      </c>
      <c r="AR829" s="47" t="s">
        <v>37</v>
      </c>
      <c r="AS829" s="47" t="s">
        <v>43</v>
      </c>
      <c r="AT829" s="47" t="s">
        <v>41</v>
      </c>
      <c r="AU829" s="47" t="s">
        <v>42</v>
      </c>
      <c r="AV829" s="73">
        <v>2</v>
      </c>
      <c r="AW829" s="47" t="s">
        <v>4419</v>
      </c>
      <c r="AX829" s="47">
        <v>1980</v>
      </c>
      <c r="AY829" s="47" t="s">
        <v>37</v>
      </c>
      <c r="AZ829" s="47" t="s">
        <v>43</v>
      </c>
      <c r="BA829" s="47" t="s">
        <v>4420</v>
      </c>
      <c r="BB829" s="47" t="s">
        <v>39</v>
      </c>
    </row>
    <row r="830" spans="1:54" ht="56.25" x14ac:dyDescent="0.25">
      <c r="A830" s="210">
        <v>9001393425</v>
      </c>
      <c r="B830" s="210" t="s">
        <v>4421</v>
      </c>
      <c r="C830" s="144">
        <v>42674</v>
      </c>
      <c r="D830" s="210" t="s">
        <v>62</v>
      </c>
      <c r="E830" s="210" t="s">
        <v>48</v>
      </c>
      <c r="F830" s="210" t="s">
        <v>48</v>
      </c>
      <c r="G830" s="210" t="s">
        <v>48</v>
      </c>
      <c r="H830" s="210" t="s">
        <v>4422</v>
      </c>
      <c r="I830" s="210" t="s">
        <v>72</v>
      </c>
      <c r="J830" s="210" t="s">
        <v>37</v>
      </c>
      <c r="K830" s="210" t="s">
        <v>48</v>
      </c>
      <c r="L830" s="47">
        <v>728880</v>
      </c>
      <c r="M830" s="47" t="s">
        <v>57</v>
      </c>
      <c r="N830" s="69">
        <v>152000</v>
      </c>
      <c r="O830" s="69">
        <v>152000</v>
      </c>
      <c r="P830" s="67">
        <v>0.77948709999999999</v>
      </c>
      <c r="Q830" s="69">
        <v>195000</v>
      </c>
      <c r="R830" s="47" t="s">
        <v>37</v>
      </c>
      <c r="S830" s="47" t="s">
        <v>43</v>
      </c>
      <c r="T830" s="68" t="s">
        <v>43</v>
      </c>
      <c r="U830" s="69" t="s">
        <v>43</v>
      </c>
      <c r="V830" s="47" t="s">
        <v>43</v>
      </c>
      <c r="W830" s="49" t="s">
        <v>43</v>
      </c>
      <c r="X830" s="47" t="s">
        <v>44</v>
      </c>
      <c r="Y830" s="67">
        <v>1950</v>
      </c>
      <c r="Z830" s="47">
        <v>36</v>
      </c>
      <c r="AA830" s="47">
        <v>34</v>
      </c>
      <c r="AB830" s="47">
        <v>20</v>
      </c>
      <c r="AC830" s="47">
        <v>56</v>
      </c>
      <c r="AD830" s="47">
        <v>54</v>
      </c>
      <c r="AE830" s="47" t="s">
        <v>53</v>
      </c>
      <c r="AF830" s="47" t="s">
        <v>53</v>
      </c>
      <c r="AG830" s="47" t="s">
        <v>37</v>
      </c>
      <c r="AH830" s="47" t="s">
        <v>43</v>
      </c>
      <c r="AI830" s="47" t="s">
        <v>40</v>
      </c>
      <c r="AJ830" s="47" t="s">
        <v>40</v>
      </c>
      <c r="AK830" s="47" t="s">
        <v>50</v>
      </c>
      <c r="AL830" s="47" t="s">
        <v>45</v>
      </c>
      <c r="AM830" s="49">
        <v>39897</v>
      </c>
      <c r="AN830" s="47" t="s">
        <v>45</v>
      </c>
      <c r="AO830" s="49">
        <v>12283.6</v>
      </c>
      <c r="AP830" s="49">
        <v>52180.6</v>
      </c>
      <c r="AQ830" s="47" t="s">
        <v>37</v>
      </c>
      <c r="AR830" s="47" t="s">
        <v>37</v>
      </c>
      <c r="AS830" s="47">
        <v>15801</v>
      </c>
      <c r="AT830" s="47" t="s">
        <v>41</v>
      </c>
      <c r="AU830" s="47" t="s">
        <v>52</v>
      </c>
      <c r="AV830" s="73">
        <v>3</v>
      </c>
      <c r="AW830" s="47" t="s">
        <v>4423</v>
      </c>
      <c r="AX830" s="47">
        <v>1935</v>
      </c>
      <c r="AY830" s="47" t="s">
        <v>37</v>
      </c>
      <c r="AZ830" s="47" t="s">
        <v>43</v>
      </c>
      <c r="BA830" s="47" t="s">
        <v>4424</v>
      </c>
      <c r="BB830" s="47" t="s">
        <v>39</v>
      </c>
    </row>
    <row r="831" spans="1:54" ht="36" x14ac:dyDescent="0.25">
      <c r="A831" s="210">
        <v>9001392895</v>
      </c>
      <c r="B831" s="210" t="s">
        <v>4425</v>
      </c>
      <c r="C831" s="144">
        <v>42674</v>
      </c>
      <c r="D831" s="210" t="s">
        <v>62</v>
      </c>
      <c r="E831" s="210" t="s">
        <v>48</v>
      </c>
      <c r="F831" s="210" t="s">
        <v>48</v>
      </c>
      <c r="G831" s="210" t="s">
        <v>48</v>
      </c>
      <c r="H831" s="210" t="s">
        <v>4193</v>
      </c>
      <c r="I831" s="210" t="s">
        <v>832</v>
      </c>
      <c r="J831" s="210" t="s">
        <v>37</v>
      </c>
      <c r="K831" s="210" t="s">
        <v>4426</v>
      </c>
      <c r="L831" s="47">
        <v>224806</v>
      </c>
      <c r="M831" s="47" t="s">
        <v>57</v>
      </c>
      <c r="N831" s="69">
        <v>152000</v>
      </c>
      <c r="O831" s="69">
        <v>155040</v>
      </c>
      <c r="P831" s="67">
        <v>0.7047272</v>
      </c>
      <c r="Q831" s="69">
        <v>220000</v>
      </c>
      <c r="R831" s="47" t="s">
        <v>39</v>
      </c>
      <c r="S831" s="47" t="s">
        <v>79</v>
      </c>
      <c r="T831" s="68">
        <v>1.2665352999999999</v>
      </c>
      <c r="U831" s="69" t="s">
        <v>43</v>
      </c>
      <c r="V831" s="47" t="s">
        <v>43</v>
      </c>
      <c r="W831" s="49" t="s">
        <v>43</v>
      </c>
      <c r="X831" s="47" t="s">
        <v>77</v>
      </c>
      <c r="Y831" s="67">
        <v>3.8899999999999997E-2</v>
      </c>
      <c r="Z831" s="47">
        <v>52</v>
      </c>
      <c r="AA831" s="47" t="s">
        <v>43</v>
      </c>
      <c r="AB831" s="47">
        <v>22</v>
      </c>
      <c r="AC831" s="47">
        <v>74</v>
      </c>
      <c r="AD831" s="47" t="s">
        <v>43</v>
      </c>
      <c r="AE831" s="47" t="s">
        <v>53</v>
      </c>
      <c r="AF831" s="47" t="s">
        <v>43</v>
      </c>
      <c r="AG831" s="47" t="s">
        <v>43</v>
      </c>
      <c r="AH831" s="47" t="s">
        <v>43</v>
      </c>
      <c r="AI831" s="47" t="s">
        <v>55</v>
      </c>
      <c r="AJ831" s="47" t="s">
        <v>43</v>
      </c>
      <c r="AK831" s="47" t="s">
        <v>43</v>
      </c>
      <c r="AL831" s="47" t="s">
        <v>43</v>
      </c>
      <c r="AM831" s="49" t="s">
        <v>43</v>
      </c>
      <c r="AN831" s="47" t="s">
        <v>43</v>
      </c>
      <c r="AO831" s="49" t="s">
        <v>43</v>
      </c>
      <c r="AP831" s="49">
        <v>0</v>
      </c>
      <c r="AQ831" s="47" t="s">
        <v>37</v>
      </c>
      <c r="AR831" s="47" t="s">
        <v>37</v>
      </c>
      <c r="AS831" s="47">
        <v>14000</v>
      </c>
      <c r="AT831" s="47" t="s">
        <v>75</v>
      </c>
      <c r="AU831" s="47" t="s">
        <v>76</v>
      </c>
      <c r="AV831" s="73">
        <v>1</v>
      </c>
      <c r="AW831" s="47" t="s">
        <v>4427</v>
      </c>
      <c r="AX831" s="47">
        <v>1980</v>
      </c>
      <c r="AY831" s="47" t="s">
        <v>39</v>
      </c>
      <c r="AZ831" s="47">
        <v>69</v>
      </c>
      <c r="BA831" s="47" t="s">
        <v>4428</v>
      </c>
      <c r="BB831" s="47" t="s">
        <v>39</v>
      </c>
    </row>
    <row r="832" spans="1:54" ht="409.5" x14ac:dyDescent="0.25">
      <c r="A832" s="210">
        <v>9001390992</v>
      </c>
      <c r="B832" s="210" t="s">
        <v>4429</v>
      </c>
      <c r="C832" s="144">
        <v>42674</v>
      </c>
      <c r="D832" s="210" t="s">
        <v>264</v>
      </c>
      <c r="E832" s="210" t="s">
        <v>48</v>
      </c>
      <c r="F832" s="210" t="s">
        <v>48</v>
      </c>
      <c r="G832" s="210" t="s">
        <v>4430</v>
      </c>
      <c r="H832" s="210" t="s">
        <v>91</v>
      </c>
      <c r="I832" s="210" t="s">
        <v>74</v>
      </c>
      <c r="J832" s="210" t="s">
        <v>37</v>
      </c>
      <c r="K832" s="210" t="s">
        <v>4431</v>
      </c>
      <c r="L832" s="47">
        <v>488342</v>
      </c>
      <c r="M832" s="47" t="s">
        <v>38</v>
      </c>
      <c r="N832" s="69">
        <v>500000</v>
      </c>
      <c r="O832" s="69">
        <v>500999</v>
      </c>
      <c r="P832" s="67">
        <v>0.74775970000000003</v>
      </c>
      <c r="Q832" s="69">
        <v>680000</v>
      </c>
      <c r="R832" s="47" t="s">
        <v>37</v>
      </c>
      <c r="S832" s="47" t="s">
        <v>43</v>
      </c>
      <c r="T832" s="68" t="s">
        <v>43</v>
      </c>
      <c r="U832" s="69">
        <v>670000</v>
      </c>
      <c r="V832" s="47" t="s">
        <v>70</v>
      </c>
      <c r="W832" s="49">
        <v>170000</v>
      </c>
      <c r="X832" s="47" t="s">
        <v>44</v>
      </c>
      <c r="Y832" s="67">
        <v>3.44E-2</v>
      </c>
      <c r="Z832" s="47">
        <v>35</v>
      </c>
      <c r="AA832" s="47">
        <v>34</v>
      </c>
      <c r="AB832" s="47">
        <v>30</v>
      </c>
      <c r="AC832" s="47">
        <v>65</v>
      </c>
      <c r="AD832" s="47">
        <v>64</v>
      </c>
      <c r="AE832" s="47" t="s">
        <v>60</v>
      </c>
      <c r="AF832" s="47" t="s">
        <v>60</v>
      </c>
      <c r="AG832" s="47" t="s">
        <v>37</v>
      </c>
      <c r="AH832" s="47" t="s">
        <v>39</v>
      </c>
      <c r="AI832" s="47" t="s">
        <v>40</v>
      </c>
      <c r="AJ832" s="47" t="s">
        <v>40</v>
      </c>
      <c r="AK832" s="47" t="s">
        <v>50</v>
      </c>
      <c r="AL832" s="47" t="s">
        <v>65</v>
      </c>
      <c r="AM832" s="49">
        <v>67742</v>
      </c>
      <c r="AN832" s="47" t="s">
        <v>45</v>
      </c>
      <c r="AO832" s="49">
        <v>67742</v>
      </c>
      <c r="AP832" s="49">
        <v>135484</v>
      </c>
      <c r="AQ832" s="47" t="s">
        <v>37</v>
      </c>
      <c r="AR832" s="47" t="s">
        <v>37</v>
      </c>
      <c r="AS832" s="47" t="s">
        <v>43</v>
      </c>
      <c r="AT832" s="47" t="s">
        <v>41</v>
      </c>
      <c r="AU832" s="47" t="s">
        <v>58</v>
      </c>
      <c r="AV832" s="73">
        <v>4</v>
      </c>
      <c r="AW832" s="47" t="s">
        <v>4432</v>
      </c>
      <c r="AX832" s="47">
        <v>1950</v>
      </c>
      <c r="AY832" s="47" t="s">
        <v>37</v>
      </c>
      <c r="AZ832" s="47" t="s">
        <v>43</v>
      </c>
      <c r="BA832" s="47" t="s">
        <v>4433</v>
      </c>
      <c r="BB832" s="47" t="s">
        <v>39</v>
      </c>
    </row>
    <row r="833" spans="1:54" ht="78.75" x14ac:dyDescent="0.25">
      <c r="A833" s="210">
        <v>9001390326</v>
      </c>
      <c r="B833" s="210" t="s">
        <v>4434</v>
      </c>
      <c r="C833" s="144">
        <v>42674</v>
      </c>
      <c r="D833" s="210" t="s">
        <v>62</v>
      </c>
      <c r="E833" s="210" t="s">
        <v>48</v>
      </c>
      <c r="F833" s="210" t="s">
        <v>48</v>
      </c>
      <c r="G833" s="210" t="s">
        <v>48</v>
      </c>
      <c r="H833" s="210" t="s">
        <v>4435</v>
      </c>
      <c r="I833" s="210" t="s">
        <v>274</v>
      </c>
      <c r="J833" s="210" t="s">
        <v>37</v>
      </c>
      <c r="K833" s="210" t="s">
        <v>4436</v>
      </c>
      <c r="L833" s="47">
        <v>425016</v>
      </c>
      <c r="M833" s="47" t="s">
        <v>38</v>
      </c>
      <c r="N833" s="69">
        <v>104975</v>
      </c>
      <c r="O833" s="69">
        <v>104975</v>
      </c>
      <c r="P833" s="67">
        <v>0.85</v>
      </c>
      <c r="Q833" s="69">
        <v>123500</v>
      </c>
      <c r="R833" s="47" t="s">
        <v>37</v>
      </c>
      <c r="S833" s="47" t="s">
        <v>43</v>
      </c>
      <c r="T833" s="68" t="s">
        <v>43</v>
      </c>
      <c r="U833" s="69">
        <v>123500</v>
      </c>
      <c r="V833" s="47" t="s">
        <v>51</v>
      </c>
      <c r="W833" s="49">
        <v>10000</v>
      </c>
      <c r="X833" s="47" t="s">
        <v>44</v>
      </c>
      <c r="Y833" s="67">
        <v>5.2400000000000002E-2</v>
      </c>
      <c r="Z833" s="47">
        <v>28</v>
      </c>
      <c r="AA833" s="47">
        <v>24</v>
      </c>
      <c r="AB833" s="47">
        <v>35</v>
      </c>
      <c r="AC833" s="47">
        <v>63</v>
      </c>
      <c r="AD833" s="47">
        <v>59</v>
      </c>
      <c r="AE833" s="47" t="s">
        <v>49</v>
      </c>
      <c r="AF833" s="47" t="s">
        <v>49</v>
      </c>
      <c r="AG833" s="47" t="s">
        <v>37</v>
      </c>
      <c r="AH833" s="47" t="s">
        <v>39</v>
      </c>
      <c r="AI833" s="47" t="s">
        <v>55</v>
      </c>
      <c r="AJ833" s="47" t="s">
        <v>55</v>
      </c>
      <c r="AK833" s="47" t="s">
        <v>164</v>
      </c>
      <c r="AL833" s="47" t="s">
        <v>45</v>
      </c>
      <c r="AM833" s="49">
        <v>20139</v>
      </c>
      <c r="AN833" s="47" t="s">
        <v>45</v>
      </c>
      <c r="AO833" s="49">
        <v>23045</v>
      </c>
      <c r="AP833" s="49">
        <v>43184</v>
      </c>
      <c r="AQ833" s="47" t="s">
        <v>37</v>
      </c>
      <c r="AR833" s="47" t="s">
        <v>39</v>
      </c>
      <c r="AS833" s="47" t="s">
        <v>43</v>
      </c>
      <c r="AT833" s="47" t="s">
        <v>41</v>
      </c>
      <c r="AU833" s="47" t="s">
        <v>42</v>
      </c>
      <c r="AV833" s="73">
        <v>2</v>
      </c>
      <c r="AW833" s="47" t="s">
        <v>4437</v>
      </c>
      <c r="AX833" s="47">
        <v>1900</v>
      </c>
      <c r="AY833" s="47" t="s">
        <v>37</v>
      </c>
      <c r="AZ833" s="47" t="s">
        <v>43</v>
      </c>
      <c r="BA833" s="47" t="s">
        <v>4438</v>
      </c>
      <c r="BB833" s="47" t="s">
        <v>39</v>
      </c>
    </row>
    <row r="834" spans="1:54" ht="45" x14ac:dyDescent="0.25">
      <c r="A834" s="210">
        <v>9001393611</v>
      </c>
      <c r="B834" s="210" t="s">
        <v>4439</v>
      </c>
      <c r="C834" s="144">
        <v>42674</v>
      </c>
      <c r="D834" s="210" t="s">
        <v>264</v>
      </c>
      <c r="E834" s="210" t="s">
        <v>48</v>
      </c>
      <c r="F834" s="210" t="s">
        <v>48</v>
      </c>
      <c r="G834" s="210" t="s">
        <v>4440</v>
      </c>
      <c r="H834" s="210" t="s">
        <v>4441</v>
      </c>
      <c r="I834" s="210" t="s">
        <v>798</v>
      </c>
      <c r="J834" s="210" t="s">
        <v>37</v>
      </c>
      <c r="K834" s="210" t="s">
        <v>48</v>
      </c>
      <c r="L834" s="47">
        <v>581304</v>
      </c>
      <c r="M834" s="47" t="s">
        <v>57</v>
      </c>
      <c r="N834" s="69">
        <v>107000</v>
      </c>
      <c r="O834" s="69">
        <v>107000</v>
      </c>
      <c r="P834" s="67">
        <v>0.63690469999999999</v>
      </c>
      <c r="Q834" s="69">
        <v>168000</v>
      </c>
      <c r="R834" s="47" t="s">
        <v>37</v>
      </c>
      <c r="S834" s="47" t="s">
        <v>43</v>
      </c>
      <c r="T834" s="68" t="s">
        <v>43</v>
      </c>
      <c r="U834" s="69" t="s">
        <v>43</v>
      </c>
      <c r="V834" s="47" t="s">
        <v>43</v>
      </c>
      <c r="W834" s="49" t="s">
        <v>43</v>
      </c>
      <c r="X834" s="47" t="s">
        <v>44</v>
      </c>
      <c r="Y834" s="67">
        <v>4.24E-2</v>
      </c>
      <c r="Z834" s="47">
        <v>45</v>
      </c>
      <c r="AA834" s="47" t="s">
        <v>43</v>
      </c>
      <c r="AB834" s="47">
        <v>18</v>
      </c>
      <c r="AC834" s="47">
        <v>63</v>
      </c>
      <c r="AD834" s="47" t="s">
        <v>43</v>
      </c>
      <c r="AE834" s="47" t="s">
        <v>53</v>
      </c>
      <c r="AF834" s="47" t="s">
        <v>43</v>
      </c>
      <c r="AG834" s="47" t="s">
        <v>37</v>
      </c>
      <c r="AH834" s="47" t="s">
        <v>43</v>
      </c>
      <c r="AI834" s="47" t="s">
        <v>55</v>
      </c>
      <c r="AJ834" s="47" t="s">
        <v>43</v>
      </c>
      <c r="AK834" s="47" t="s">
        <v>43</v>
      </c>
      <c r="AL834" s="47" t="s">
        <v>45</v>
      </c>
      <c r="AM834" s="49">
        <v>39895</v>
      </c>
      <c r="AN834" s="47" t="s">
        <v>43</v>
      </c>
      <c r="AO834" s="49">
        <v>0</v>
      </c>
      <c r="AP834" s="49">
        <v>39895</v>
      </c>
      <c r="AQ834" s="47" t="s">
        <v>39</v>
      </c>
      <c r="AR834" s="47" t="s">
        <v>37</v>
      </c>
      <c r="AS834" s="47">
        <v>15500</v>
      </c>
      <c r="AT834" s="47" t="s">
        <v>75</v>
      </c>
      <c r="AU834" s="47" t="s">
        <v>84</v>
      </c>
      <c r="AV834" s="73">
        <v>1</v>
      </c>
      <c r="AW834" s="47" t="s">
        <v>4442</v>
      </c>
      <c r="AX834" s="47">
        <v>1880</v>
      </c>
      <c r="AY834" s="47" t="s">
        <v>39</v>
      </c>
      <c r="AZ834" s="47">
        <v>70</v>
      </c>
      <c r="BA834" s="47" t="s">
        <v>4443</v>
      </c>
      <c r="BB834" s="47" t="s">
        <v>39</v>
      </c>
    </row>
    <row r="835" spans="1:54" ht="123.75" x14ac:dyDescent="0.25">
      <c r="A835" s="210">
        <v>9001394880</v>
      </c>
      <c r="B835" s="210" t="s">
        <v>4444</v>
      </c>
      <c r="C835" s="144">
        <v>42674</v>
      </c>
      <c r="D835" s="210" t="s">
        <v>264</v>
      </c>
      <c r="E835" s="210" t="s">
        <v>48</v>
      </c>
      <c r="F835" s="210" t="s">
        <v>48</v>
      </c>
      <c r="G835" s="210" t="s">
        <v>4445</v>
      </c>
      <c r="H835" s="210" t="s">
        <v>4446</v>
      </c>
      <c r="I835" s="210" t="s">
        <v>74</v>
      </c>
      <c r="J835" s="210" t="s">
        <v>37</v>
      </c>
      <c r="K835" s="210" t="s">
        <v>4447</v>
      </c>
      <c r="L835" s="47">
        <v>624815</v>
      </c>
      <c r="M835" s="47" t="s">
        <v>38</v>
      </c>
      <c r="N835" s="69">
        <v>330000</v>
      </c>
      <c r="O835" s="69">
        <v>330000</v>
      </c>
      <c r="P835" s="67">
        <v>0.52380950000000004</v>
      </c>
      <c r="Q835" s="69">
        <v>630000</v>
      </c>
      <c r="R835" s="47" t="s">
        <v>37</v>
      </c>
      <c r="S835" s="47" t="s">
        <v>43</v>
      </c>
      <c r="T835" s="68" t="s">
        <v>43</v>
      </c>
      <c r="U835" s="69">
        <v>630000</v>
      </c>
      <c r="V835" s="47" t="s">
        <v>51</v>
      </c>
      <c r="W835" s="49" t="s">
        <v>43</v>
      </c>
      <c r="X835" s="47" t="s">
        <v>44</v>
      </c>
      <c r="Y835" s="67">
        <v>3.5400000000000001E-2</v>
      </c>
      <c r="Z835" s="47">
        <v>37</v>
      </c>
      <c r="AA835" s="47">
        <v>46</v>
      </c>
      <c r="AB835" s="47">
        <v>23</v>
      </c>
      <c r="AC835" s="47">
        <v>60</v>
      </c>
      <c r="AD835" s="47">
        <v>69</v>
      </c>
      <c r="AE835" s="47" t="s">
        <v>49</v>
      </c>
      <c r="AF835" s="47" t="s">
        <v>49</v>
      </c>
      <c r="AG835" s="47" t="s">
        <v>37</v>
      </c>
      <c r="AH835" s="47" t="s">
        <v>37</v>
      </c>
      <c r="AI835" s="47" t="s">
        <v>55</v>
      </c>
      <c r="AJ835" s="47" t="s">
        <v>55</v>
      </c>
      <c r="AK835" s="47" t="s">
        <v>61</v>
      </c>
      <c r="AL835" s="47" t="s">
        <v>65</v>
      </c>
      <c r="AM835" s="49">
        <v>46493.5</v>
      </c>
      <c r="AN835" s="47" t="s">
        <v>65</v>
      </c>
      <c r="AO835" s="49">
        <v>46493.5</v>
      </c>
      <c r="AP835" s="49">
        <v>92987</v>
      </c>
      <c r="AQ835" s="47" t="s">
        <v>37</v>
      </c>
      <c r="AR835" s="47" t="s">
        <v>37</v>
      </c>
      <c r="AS835" s="47" t="s">
        <v>43</v>
      </c>
      <c r="AT835" s="47" t="s">
        <v>41</v>
      </c>
      <c r="AU835" s="47" t="s">
        <v>58</v>
      </c>
      <c r="AV835" s="73">
        <v>4</v>
      </c>
      <c r="AW835" s="47" t="s">
        <v>4448</v>
      </c>
      <c r="AX835" s="47">
        <v>1985</v>
      </c>
      <c r="AY835" s="47" t="s">
        <v>37</v>
      </c>
      <c r="AZ835" s="47" t="s">
        <v>43</v>
      </c>
      <c r="BA835" s="47" t="s">
        <v>4449</v>
      </c>
      <c r="BB835" s="47" t="s">
        <v>39</v>
      </c>
    </row>
    <row r="836" spans="1:54" ht="36" x14ac:dyDescent="0.25">
      <c r="A836" s="210">
        <v>9001390548</v>
      </c>
      <c r="B836" s="210" t="s">
        <v>4450</v>
      </c>
      <c r="C836" s="144">
        <v>42674</v>
      </c>
      <c r="D836" s="210" t="s">
        <v>62</v>
      </c>
      <c r="E836" s="210" t="s">
        <v>48</v>
      </c>
      <c r="F836" s="210" t="s">
        <v>48</v>
      </c>
      <c r="G836" s="210" t="s">
        <v>48</v>
      </c>
      <c r="H836" s="210" t="s">
        <v>4193</v>
      </c>
      <c r="I836" s="210" t="s">
        <v>274</v>
      </c>
      <c r="J836" s="210" t="s">
        <v>37</v>
      </c>
      <c r="K836" s="210" t="s">
        <v>4451</v>
      </c>
      <c r="L836" s="47">
        <v>570711</v>
      </c>
      <c r="M836" s="47" t="s">
        <v>57</v>
      </c>
      <c r="N836" s="69">
        <v>192000</v>
      </c>
      <c r="O836" s="69">
        <v>195840</v>
      </c>
      <c r="P836" s="67">
        <v>0.81599999999999995</v>
      </c>
      <c r="Q836" s="69">
        <v>240000</v>
      </c>
      <c r="R836" s="47" t="s">
        <v>39</v>
      </c>
      <c r="S836" s="47" t="s">
        <v>87</v>
      </c>
      <c r="T836" s="68">
        <v>1.3926023999999999</v>
      </c>
      <c r="U836" s="69" t="s">
        <v>43</v>
      </c>
      <c r="V836" s="47" t="s">
        <v>43</v>
      </c>
      <c r="W836" s="49" t="s">
        <v>43</v>
      </c>
      <c r="X836" s="47" t="s">
        <v>77</v>
      </c>
      <c r="Y836" s="67">
        <v>4.6399999999999997E-2</v>
      </c>
      <c r="Z836" s="47">
        <v>39</v>
      </c>
      <c r="AA836" s="47" t="s">
        <v>43</v>
      </c>
      <c r="AB836" s="47">
        <v>25</v>
      </c>
      <c r="AC836" s="47">
        <v>64</v>
      </c>
      <c r="AD836" s="47" t="s">
        <v>43</v>
      </c>
      <c r="AE836" s="47" t="s">
        <v>53</v>
      </c>
      <c r="AF836" s="47" t="s">
        <v>43</v>
      </c>
      <c r="AG836" s="47" t="s">
        <v>43</v>
      </c>
      <c r="AH836" s="47" t="s">
        <v>43</v>
      </c>
      <c r="AI836" s="47" t="s">
        <v>55</v>
      </c>
      <c r="AJ836" s="47" t="s">
        <v>43</v>
      </c>
      <c r="AK836" s="47" t="s">
        <v>43</v>
      </c>
      <c r="AL836" s="47" t="s">
        <v>43</v>
      </c>
      <c r="AM836" s="49">
        <v>0</v>
      </c>
      <c r="AN836" s="47" t="s">
        <v>43</v>
      </c>
      <c r="AO836" s="49">
        <v>0</v>
      </c>
      <c r="AP836" s="49">
        <v>0</v>
      </c>
      <c r="AQ836" s="47" t="s">
        <v>37</v>
      </c>
      <c r="AR836" s="47" t="s">
        <v>37</v>
      </c>
      <c r="AS836" s="47" t="s">
        <v>43</v>
      </c>
      <c r="AT836" s="47" t="s">
        <v>75</v>
      </c>
      <c r="AU836" s="47" t="s">
        <v>76</v>
      </c>
      <c r="AV836" s="73">
        <v>2</v>
      </c>
      <c r="AW836" s="47" t="s">
        <v>4452</v>
      </c>
      <c r="AX836" s="47">
        <v>2000</v>
      </c>
      <c r="AY836" s="47" t="s">
        <v>39</v>
      </c>
      <c r="AZ836" s="47">
        <v>82</v>
      </c>
      <c r="BA836" s="47" t="s">
        <v>4453</v>
      </c>
      <c r="BB836" s="47" t="s">
        <v>39</v>
      </c>
    </row>
    <row r="837" spans="1:54" ht="67.5" x14ac:dyDescent="0.25">
      <c r="A837" s="210">
        <v>9001390784</v>
      </c>
      <c r="B837" s="210" t="s">
        <v>4454</v>
      </c>
      <c r="C837" s="144">
        <v>42674</v>
      </c>
      <c r="D837" s="210" t="s">
        <v>264</v>
      </c>
      <c r="E837" s="210" t="s">
        <v>48</v>
      </c>
      <c r="F837" s="210" t="s">
        <v>48</v>
      </c>
      <c r="G837" s="210" t="s">
        <v>4455</v>
      </c>
      <c r="H837" s="210" t="s">
        <v>4456</v>
      </c>
      <c r="I837" s="210" t="s">
        <v>647</v>
      </c>
      <c r="J837" s="210" t="s">
        <v>37</v>
      </c>
      <c r="K837" s="210" t="s">
        <v>4457</v>
      </c>
      <c r="L837" s="47">
        <v>303039</v>
      </c>
      <c r="M837" s="47" t="s">
        <v>38</v>
      </c>
      <c r="N837" s="69">
        <v>89755</v>
      </c>
      <c r="O837" s="69">
        <v>89755</v>
      </c>
      <c r="P837" s="67">
        <v>0.70396069999999999</v>
      </c>
      <c r="Q837" s="69">
        <v>127500</v>
      </c>
      <c r="R837" s="47" t="s">
        <v>37</v>
      </c>
      <c r="S837" s="47" t="s">
        <v>43</v>
      </c>
      <c r="T837" s="68" t="s">
        <v>43</v>
      </c>
      <c r="U837" s="69">
        <v>127500</v>
      </c>
      <c r="V837" s="47" t="s">
        <v>51</v>
      </c>
      <c r="W837" s="49">
        <v>18745</v>
      </c>
      <c r="X837" s="47" t="s">
        <v>44</v>
      </c>
      <c r="Y837" s="67">
        <v>4.24E-2</v>
      </c>
      <c r="Z837" s="47">
        <v>35</v>
      </c>
      <c r="AA837" s="47" t="s">
        <v>43</v>
      </c>
      <c r="AB837" s="47">
        <v>30</v>
      </c>
      <c r="AC837" s="47">
        <v>65</v>
      </c>
      <c r="AD837" s="47" t="s">
        <v>43</v>
      </c>
      <c r="AE837" s="47" t="s">
        <v>60</v>
      </c>
      <c r="AF837" s="47" t="s">
        <v>43</v>
      </c>
      <c r="AG837" s="47" t="s">
        <v>37</v>
      </c>
      <c r="AH837" s="47" t="s">
        <v>39</v>
      </c>
      <c r="AI837" s="47" t="s">
        <v>55</v>
      </c>
      <c r="AJ837" s="47" t="s">
        <v>43</v>
      </c>
      <c r="AK837" s="47" t="s">
        <v>43</v>
      </c>
      <c r="AL837" s="47" t="s">
        <v>65</v>
      </c>
      <c r="AM837" s="49">
        <v>29508</v>
      </c>
      <c r="AN837" s="47" t="s">
        <v>43</v>
      </c>
      <c r="AO837" s="49">
        <v>0</v>
      </c>
      <c r="AP837" s="49">
        <v>29508</v>
      </c>
      <c r="AQ837" s="47" t="s">
        <v>37</v>
      </c>
      <c r="AR837" s="47" t="s">
        <v>37</v>
      </c>
      <c r="AS837" s="47" t="s">
        <v>43</v>
      </c>
      <c r="AT837" s="47" t="s">
        <v>41</v>
      </c>
      <c r="AU837" s="47" t="s">
        <v>52</v>
      </c>
      <c r="AV837" s="73">
        <v>3</v>
      </c>
      <c r="AW837" s="47" t="s">
        <v>4458</v>
      </c>
      <c r="AX837" s="47">
        <v>1960</v>
      </c>
      <c r="AY837" s="47" t="s">
        <v>39</v>
      </c>
      <c r="AZ837" s="47">
        <v>945</v>
      </c>
      <c r="BA837" s="47" t="s">
        <v>85</v>
      </c>
      <c r="BB837" s="47" t="s">
        <v>39</v>
      </c>
    </row>
    <row r="838" spans="1:54" ht="112.5" x14ac:dyDescent="0.25">
      <c r="A838" s="210">
        <v>9001388635</v>
      </c>
      <c r="B838" s="210" t="s">
        <v>4459</v>
      </c>
      <c r="C838" s="144">
        <v>42674</v>
      </c>
      <c r="D838" s="210" t="s">
        <v>73</v>
      </c>
      <c r="E838" s="210" t="s">
        <v>48</v>
      </c>
      <c r="F838" s="210" t="s">
        <v>4460</v>
      </c>
      <c r="G838" s="210" t="s">
        <v>4461</v>
      </c>
      <c r="H838" s="210" t="s">
        <v>4462</v>
      </c>
      <c r="I838" s="210" t="s">
        <v>72</v>
      </c>
      <c r="J838" s="210" t="s">
        <v>37</v>
      </c>
      <c r="K838" s="210" t="s">
        <v>48</v>
      </c>
      <c r="L838" s="47">
        <v>593672</v>
      </c>
      <c r="M838" s="47" t="s">
        <v>38</v>
      </c>
      <c r="N838" s="69">
        <v>170000</v>
      </c>
      <c r="O838" s="69">
        <v>170000</v>
      </c>
      <c r="P838" s="67">
        <v>0.85</v>
      </c>
      <c r="Q838" s="69">
        <v>200000</v>
      </c>
      <c r="R838" s="47" t="s">
        <v>37</v>
      </c>
      <c r="S838" s="47" t="s">
        <v>43</v>
      </c>
      <c r="T838" s="68" t="s">
        <v>43</v>
      </c>
      <c r="U838" s="69">
        <v>200000</v>
      </c>
      <c r="V838" s="47" t="s">
        <v>51</v>
      </c>
      <c r="W838" s="49">
        <v>30000</v>
      </c>
      <c r="X838" s="47" t="s">
        <v>44</v>
      </c>
      <c r="Y838" s="67">
        <v>5.2400000000000002E-2</v>
      </c>
      <c r="Z838" s="47">
        <v>38</v>
      </c>
      <c r="AA838" s="47">
        <v>42</v>
      </c>
      <c r="AB838" s="47">
        <v>24</v>
      </c>
      <c r="AC838" s="47">
        <v>62</v>
      </c>
      <c r="AD838" s="47">
        <v>66</v>
      </c>
      <c r="AE838" s="47" t="s">
        <v>49</v>
      </c>
      <c r="AF838" s="47" t="s">
        <v>49</v>
      </c>
      <c r="AG838" s="47" t="s">
        <v>37</v>
      </c>
      <c r="AH838" s="47" t="s">
        <v>39</v>
      </c>
      <c r="AI838" s="47" t="s">
        <v>55</v>
      </c>
      <c r="AJ838" s="47" t="s">
        <v>55</v>
      </c>
      <c r="AK838" s="47" t="s">
        <v>164</v>
      </c>
      <c r="AL838" s="47" t="s">
        <v>45</v>
      </c>
      <c r="AM838" s="49">
        <v>36890</v>
      </c>
      <c r="AN838" s="47" t="s">
        <v>45</v>
      </c>
      <c r="AO838" s="49">
        <v>17933</v>
      </c>
      <c r="AP838" s="49">
        <v>54823</v>
      </c>
      <c r="AQ838" s="47" t="s">
        <v>37</v>
      </c>
      <c r="AR838" s="47" t="s">
        <v>37</v>
      </c>
      <c r="AS838" s="47" t="s">
        <v>43</v>
      </c>
      <c r="AT838" s="47" t="s">
        <v>75</v>
      </c>
      <c r="AU838" s="47" t="s">
        <v>76</v>
      </c>
      <c r="AV838" s="73">
        <v>1</v>
      </c>
      <c r="AW838" s="47" t="s">
        <v>4463</v>
      </c>
      <c r="AX838" s="47">
        <v>1967</v>
      </c>
      <c r="AY838" s="47" t="s">
        <v>39</v>
      </c>
      <c r="AZ838" s="47">
        <v>99</v>
      </c>
      <c r="BA838" s="47" t="s">
        <v>4464</v>
      </c>
      <c r="BB838" s="47" t="s">
        <v>39</v>
      </c>
    </row>
    <row r="839" spans="1:54" ht="168.75" x14ac:dyDescent="0.25">
      <c r="A839" s="210">
        <v>9001388180</v>
      </c>
      <c r="B839" s="210" t="s">
        <v>4465</v>
      </c>
      <c r="C839" s="144">
        <v>42674</v>
      </c>
      <c r="D839" s="210" t="s">
        <v>264</v>
      </c>
      <c r="E839" s="210" t="s">
        <v>48</v>
      </c>
      <c r="F839" s="210" t="s">
        <v>48</v>
      </c>
      <c r="G839" s="210" t="s">
        <v>4466</v>
      </c>
      <c r="H839" s="210" t="s">
        <v>4467</v>
      </c>
      <c r="I839" s="210" t="s">
        <v>832</v>
      </c>
      <c r="J839" s="210" t="s">
        <v>37</v>
      </c>
      <c r="K839" s="210" t="s">
        <v>4468</v>
      </c>
      <c r="L839" s="47">
        <v>736422</v>
      </c>
      <c r="M839" s="47" t="s">
        <v>38</v>
      </c>
      <c r="N839" s="69">
        <v>120000</v>
      </c>
      <c r="O839" s="69">
        <v>121299</v>
      </c>
      <c r="P839" s="67">
        <v>0.85421829999999999</v>
      </c>
      <c r="Q839" s="69">
        <v>142000</v>
      </c>
      <c r="R839" s="47" t="s">
        <v>37</v>
      </c>
      <c r="S839" s="47" t="s">
        <v>43</v>
      </c>
      <c r="T839" s="68" t="s">
        <v>43</v>
      </c>
      <c r="U839" s="69">
        <v>142000</v>
      </c>
      <c r="V839" s="47" t="s">
        <v>51</v>
      </c>
      <c r="W839" s="49">
        <v>22000</v>
      </c>
      <c r="X839" s="47" t="s">
        <v>44</v>
      </c>
      <c r="Y839" s="67">
        <v>4.8399999999999999E-2</v>
      </c>
      <c r="Z839" s="47">
        <v>29</v>
      </c>
      <c r="AA839" s="47">
        <v>25</v>
      </c>
      <c r="AB839" s="47">
        <v>30</v>
      </c>
      <c r="AC839" s="47">
        <v>59</v>
      </c>
      <c r="AD839" s="47">
        <v>55</v>
      </c>
      <c r="AE839" s="47" t="s">
        <v>54</v>
      </c>
      <c r="AF839" s="47" t="s">
        <v>60</v>
      </c>
      <c r="AG839" s="47" t="s">
        <v>37</v>
      </c>
      <c r="AH839" s="47" t="s">
        <v>39</v>
      </c>
      <c r="AI839" s="47" t="s">
        <v>55</v>
      </c>
      <c r="AJ839" s="47" t="s">
        <v>55</v>
      </c>
      <c r="AK839" s="47" t="s">
        <v>164</v>
      </c>
      <c r="AL839" s="47" t="s">
        <v>45</v>
      </c>
      <c r="AM839" s="49">
        <v>16800</v>
      </c>
      <c r="AN839" s="47" t="s">
        <v>45</v>
      </c>
      <c r="AO839" s="49">
        <v>17859</v>
      </c>
      <c r="AP839" s="49">
        <v>34659</v>
      </c>
      <c r="AQ839" s="47" t="s">
        <v>37</v>
      </c>
      <c r="AR839" s="47" t="s">
        <v>37</v>
      </c>
      <c r="AS839" s="47" t="s">
        <v>43</v>
      </c>
      <c r="AT839" s="47" t="s">
        <v>75</v>
      </c>
      <c r="AU839" s="47" t="s">
        <v>76</v>
      </c>
      <c r="AV839" s="73">
        <v>2</v>
      </c>
      <c r="AW839" s="47" t="s">
        <v>4469</v>
      </c>
      <c r="AX839" s="47">
        <v>2002</v>
      </c>
      <c r="AY839" s="47" t="s">
        <v>39</v>
      </c>
      <c r="AZ839" s="47">
        <v>118</v>
      </c>
      <c r="BA839" s="47" t="s">
        <v>4470</v>
      </c>
      <c r="BB839" s="47" t="s">
        <v>39</v>
      </c>
    </row>
    <row r="840" spans="1:54" ht="36" x14ac:dyDescent="0.25">
      <c r="A840" s="210">
        <v>9001395269</v>
      </c>
      <c r="B840" s="210" t="s">
        <v>4471</v>
      </c>
      <c r="C840" s="144">
        <v>42674</v>
      </c>
      <c r="D840" s="210" t="s">
        <v>264</v>
      </c>
      <c r="E840" s="210" t="s">
        <v>48</v>
      </c>
      <c r="F840" s="210" t="s">
        <v>48</v>
      </c>
      <c r="G840" s="210" t="s">
        <v>4472</v>
      </c>
      <c r="H840" s="210" t="s">
        <v>4193</v>
      </c>
      <c r="I840" s="210" t="s">
        <v>647</v>
      </c>
      <c r="J840" s="210" t="s">
        <v>37</v>
      </c>
      <c r="K840" s="210" t="s">
        <v>4473</v>
      </c>
      <c r="L840" s="47">
        <v>458293</v>
      </c>
      <c r="M840" s="47" t="s">
        <v>57</v>
      </c>
      <c r="N840" s="69">
        <v>58500</v>
      </c>
      <c r="O840" s="69">
        <v>59499</v>
      </c>
      <c r="P840" s="67">
        <v>0.76280760000000003</v>
      </c>
      <c r="Q840" s="69">
        <v>78000</v>
      </c>
      <c r="R840" s="47" t="s">
        <v>39</v>
      </c>
      <c r="S840" s="47" t="s">
        <v>79</v>
      </c>
      <c r="T840" s="68">
        <v>1.9251925000000001</v>
      </c>
      <c r="U840" s="69" t="s">
        <v>43</v>
      </c>
      <c r="V840" s="47" t="s">
        <v>43</v>
      </c>
      <c r="W840" s="49" t="s">
        <v>43</v>
      </c>
      <c r="X840" s="47" t="s">
        <v>77</v>
      </c>
      <c r="Y840" s="67">
        <v>3.9899999999999998E-2</v>
      </c>
      <c r="Z840" s="47">
        <v>52</v>
      </c>
      <c r="AA840" s="47" t="s">
        <v>43</v>
      </c>
      <c r="AB840" s="47">
        <v>20</v>
      </c>
      <c r="AC840" s="47">
        <v>72</v>
      </c>
      <c r="AD840" s="47" t="s">
        <v>43</v>
      </c>
      <c r="AE840" s="47" t="s">
        <v>53</v>
      </c>
      <c r="AF840" s="47" t="s">
        <v>43</v>
      </c>
      <c r="AG840" s="47" t="s">
        <v>43</v>
      </c>
      <c r="AH840" s="47" t="s">
        <v>43</v>
      </c>
      <c r="AI840" s="47" t="s">
        <v>55</v>
      </c>
      <c r="AJ840" s="47" t="s">
        <v>43</v>
      </c>
      <c r="AK840" s="47" t="s">
        <v>43</v>
      </c>
      <c r="AL840" s="47" t="s">
        <v>43</v>
      </c>
      <c r="AM840" s="49">
        <v>0</v>
      </c>
      <c r="AN840" s="47" t="s">
        <v>43</v>
      </c>
      <c r="AO840" s="49">
        <v>0</v>
      </c>
      <c r="AP840" s="49">
        <v>0</v>
      </c>
      <c r="AQ840" s="47" t="s">
        <v>37</v>
      </c>
      <c r="AR840" s="47" t="s">
        <v>37</v>
      </c>
      <c r="AS840" s="47" t="s">
        <v>43</v>
      </c>
      <c r="AT840" s="47" t="s">
        <v>41</v>
      </c>
      <c r="AU840" s="47" t="s">
        <v>42</v>
      </c>
      <c r="AV840" s="73">
        <v>2</v>
      </c>
      <c r="AW840" s="47" t="s">
        <v>4474</v>
      </c>
      <c r="AX840" s="47">
        <v>1900</v>
      </c>
      <c r="AY840" s="47" t="s">
        <v>37</v>
      </c>
      <c r="AZ840" s="47" t="s">
        <v>43</v>
      </c>
      <c r="BA840" s="47" t="s">
        <v>4475</v>
      </c>
      <c r="BB840" s="47" t="s">
        <v>39</v>
      </c>
    </row>
    <row r="841" spans="1:54" ht="112.5" x14ac:dyDescent="0.25">
      <c r="A841" s="210">
        <v>9001384959</v>
      </c>
      <c r="B841" s="210" t="s">
        <v>4476</v>
      </c>
      <c r="C841" s="144">
        <v>42674</v>
      </c>
      <c r="D841" s="210" t="s">
        <v>264</v>
      </c>
      <c r="E841" s="210" t="s">
        <v>48</v>
      </c>
      <c r="F841" s="210" t="s">
        <v>48</v>
      </c>
      <c r="G841" s="210" t="s">
        <v>4477</v>
      </c>
      <c r="H841" s="210" t="s">
        <v>4478</v>
      </c>
      <c r="I841" s="210" t="s">
        <v>277</v>
      </c>
      <c r="J841" s="210" t="s">
        <v>37</v>
      </c>
      <c r="K841" s="210" t="s">
        <v>4479</v>
      </c>
      <c r="L841" s="47">
        <v>585389</v>
      </c>
      <c r="M841" s="47" t="s">
        <v>38</v>
      </c>
      <c r="N841" s="69">
        <v>116875</v>
      </c>
      <c r="O841" s="69">
        <v>118174</v>
      </c>
      <c r="P841" s="67">
        <v>0.85944719999999997</v>
      </c>
      <c r="Q841" s="69">
        <v>137500</v>
      </c>
      <c r="R841" s="47" t="s">
        <v>37</v>
      </c>
      <c r="S841" s="47" t="s">
        <v>43</v>
      </c>
      <c r="T841" s="68" t="s">
        <v>43</v>
      </c>
      <c r="U841" s="69">
        <v>140000</v>
      </c>
      <c r="V841" s="47" t="s">
        <v>51</v>
      </c>
      <c r="W841" s="49" t="s">
        <v>43</v>
      </c>
      <c r="X841" s="47" t="s">
        <v>44</v>
      </c>
      <c r="Y841" s="67">
        <v>4.7399999999999998E-2</v>
      </c>
      <c r="Z841" s="47">
        <v>30</v>
      </c>
      <c r="AA841" s="47">
        <v>27</v>
      </c>
      <c r="AB841" s="47">
        <v>30</v>
      </c>
      <c r="AC841" s="47">
        <v>60</v>
      </c>
      <c r="AD841" s="47">
        <v>57</v>
      </c>
      <c r="AE841" s="47" t="s">
        <v>60</v>
      </c>
      <c r="AF841" s="47" t="s">
        <v>60</v>
      </c>
      <c r="AG841" s="47" t="s">
        <v>37</v>
      </c>
      <c r="AH841" s="47" t="s">
        <v>39</v>
      </c>
      <c r="AI841" s="47" t="s">
        <v>55</v>
      </c>
      <c r="AJ841" s="47" t="s">
        <v>55</v>
      </c>
      <c r="AK841" s="47" t="s">
        <v>164</v>
      </c>
      <c r="AL841" s="47" t="s">
        <v>65</v>
      </c>
      <c r="AM841" s="49">
        <v>20458</v>
      </c>
      <c r="AN841" s="47" t="s">
        <v>45</v>
      </c>
      <c r="AO841" s="49">
        <v>20500</v>
      </c>
      <c r="AP841" s="49">
        <v>40958</v>
      </c>
      <c r="AQ841" s="47" t="s">
        <v>37</v>
      </c>
      <c r="AR841" s="47" t="s">
        <v>37</v>
      </c>
      <c r="AS841" s="47" t="s">
        <v>43</v>
      </c>
      <c r="AT841" s="47" t="s">
        <v>41</v>
      </c>
      <c r="AU841" s="47" t="s">
        <v>42</v>
      </c>
      <c r="AV841" s="73">
        <v>3</v>
      </c>
      <c r="AW841" s="47" t="s">
        <v>4480</v>
      </c>
      <c r="AX841" s="47">
        <v>1930</v>
      </c>
      <c r="AY841" s="47" t="s">
        <v>37</v>
      </c>
      <c r="AZ841" s="47" t="s">
        <v>43</v>
      </c>
      <c r="BA841" s="47" t="s">
        <v>4481</v>
      </c>
      <c r="BB841" s="47" t="s">
        <v>39</v>
      </c>
    </row>
    <row r="842" spans="1:54" ht="45" x14ac:dyDescent="0.25">
      <c r="A842" s="210">
        <v>9001390799</v>
      </c>
      <c r="B842" s="210" t="s">
        <v>4482</v>
      </c>
      <c r="C842" s="144">
        <v>42674</v>
      </c>
      <c r="D842" s="210" t="s">
        <v>264</v>
      </c>
      <c r="E842" s="210" t="s">
        <v>48</v>
      </c>
      <c r="F842" s="210" t="s">
        <v>48</v>
      </c>
      <c r="G842" s="210" t="s">
        <v>4483</v>
      </c>
      <c r="H842" s="210" t="s">
        <v>4484</v>
      </c>
      <c r="I842" s="210" t="s">
        <v>832</v>
      </c>
      <c r="J842" s="210" t="s">
        <v>37</v>
      </c>
      <c r="K842" s="210" t="s">
        <v>48</v>
      </c>
      <c r="L842" s="47">
        <v>301684</v>
      </c>
      <c r="M842" s="47" t="s">
        <v>57</v>
      </c>
      <c r="N842" s="69">
        <v>25001</v>
      </c>
      <c r="O842" s="69">
        <v>25001</v>
      </c>
      <c r="P842" s="67">
        <v>0.22728180000000001</v>
      </c>
      <c r="Q842" s="69">
        <v>110000</v>
      </c>
      <c r="R842" s="47" t="s">
        <v>37</v>
      </c>
      <c r="S842" s="47" t="s">
        <v>43</v>
      </c>
      <c r="T842" s="68" t="s">
        <v>43</v>
      </c>
      <c r="U842" s="69" t="s">
        <v>43</v>
      </c>
      <c r="V842" s="47" t="s">
        <v>43</v>
      </c>
      <c r="W842" s="49" t="s">
        <v>43</v>
      </c>
      <c r="X842" s="47" t="s">
        <v>44</v>
      </c>
      <c r="Y842" s="67">
        <v>4.1399999999999999E-2</v>
      </c>
      <c r="Z842" s="47">
        <v>49</v>
      </c>
      <c r="AA842" s="47" t="s">
        <v>43</v>
      </c>
      <c r="AB842" s="47">
        <v>10</v>
      </c>
      <c r="AC842" s="47">
        <v>59</v>
      </c>
      <c r="AD842" s="47" t="s">
        <v>43</v>
      </c>
      <c r="AE842" s="47" t="s">
        <v>80</v>
      </c>
      <c r="AF842" s="47" t="s">
        <v>43</v>
      </c>
      <c r="AG842" s="47" t="s">
        <v>37</v>
      </c>
      <c r="AH842" s="47" t="s">
        <v>43</v>
      </c>
      <c r="AI842" s="47" t="s">
        <v>55</v>
      </c>
      <c r="AJ842" s="47" t="s">
        <v>43</v>
      </c>
      <c r="AK842" s="47" t="s">
        <v>43</v>
      </c>
      <c r="AL842" s="47" t="s">
        <v>45</v>
      </c>
      <c r="AM842" s="49">
        <v>31842</v>
      </c>
      <c r="AN842" s="47" t="s">
        <v>43</v>
      </c>
      <c r="AO842" s="49">
        <v>0</v>
      </c>
      <c r="AP842" s="49">
        <v>31842</v>
      </c>
      <c r="AQ842" s="47" t="s">
        <v>37</v>
      </c>
      <c r="AR842" s="47" t="s">
        <v>37</v>
      </c>
      <c r="AS842" s="47" t="s">
        <v>43</v>
      </c>
      <c r="AT842" s="47" t="s">
        <v>41</v>
      </c>
      <c r="AU842" s="47" t="s">
        <v>42</v>
      </c>
      <c r="AV842" s="73">
        <v>3</v>
      </c>
      <c r="AW842" s="47" t="s">
        <v>4485</v>
      </c>
      <c r="AX842" s="47">
        <v>1961</v>
      </c>
      <c r="AY842" s="47" t="s">
        <v>37</v>
      </c>
      <c r="AZ842" s="47" t="s">
        <v>43</v>
      </c>
      <c r="BA842" s="47" t="s">
        <v>4486</v>
      </c>
      <c r="BB842" s="47" t="s">
        <v>39</v>
      </c>
    </row>
    <row r="843" spans="1:54" ht="78.75" x14ac:dyDescent="0.25">
      <c r="A843" s="210">
        <v>9001391644</v>
      </c>
      <c r="B843" s="210" t="s">
        <v>4487</v>
      </c>
      <c r="C843" s="144">
        <v>42674</v>
      </c>
      <c r="D843" s="210" t="s">
        <v>62</v>
      </c>
      <c r="E843" s="210" t="s">
        <v>48</v>
      </c>
      <c r="F843" s="210" t="s">
        <v>48</v>
      </c>
      <c r="G843" s="210" t="s">
        <v>48</v>
      </c>
      <c r="H843" s="210" t="s">
        <v>4488</v>
      </c>
      <c r="I843" s="210" t="s">
        <v>213</v>
      </c>
      <c r="J843" s="210" t="s">
        <v>37</v>
      </c>
      <c r="K843" s="210" t="s">
        <v>48</v>
      </c>
      <c r="L843" s="47">
        <v>184951</v>
      </c>
      <c r="M843" s="47" t="s">
        <v>57</v>
      </c>
      <c r="N843" s="69">
        <v>104600</v>
      </c>
      <c r="O843" s="69">
        <v>104600</v>
      </c>
      <c r="P843" s="67">
        <v>0.77481480000000003</v>
      </c>
      <c r="Q843" s="69">
        <v>135000</v>
      </c>
      <c r="R843" s="47" t="s">
        <v>37</v>
      </c>
      <c r="S843" s="47" t="s">
        <v>43</v>
      </c>
      <c r="T843" s="68" t="s">
        <v>43</v>
      </c>
      <c r="U843" s="69" t="s">
        <v>43</v>
      </c>
      <c r="V843" s="47" t="s">
        <v>43</v>
      </c>
      <c r="W843" s="49" t="s">
        <v>43</v>
      </c>
      <c r="X843" s="47" t="s">
        <v>44</v>
      </c>
      <c r="Y843" s="67">
        <v>4.6899999999999997E-2</v>
      </c>
      <c r="Z843" s="47">
        <v>30</v>
      </c>
      <c r="AA843" s="47">
        <v>25</v>
      </c>
      <c r="AB843" s="47">
        <v>25</v>
      </c>
      <c r="AC843" s="47">
        <v>55</v>
      </c>
      <c r="AD843" s="47">
        <v>50</v>
      </c>
      <c r="AE843" s="47" t="s">
        <v>53</v>
      </c>
      <c r="AF843" s="47" t="s">
        <v>53</v>
      </c>
      <c r="AG843" s="47" t="s">
        <v>37</v>
      </c>
      <c r="AH843" s="47" t="s">
        <v>43</v>
      </c>
      <c r="AI843" s="47" t="s">
        <v>40</v>
      </c>
      <c r="AJ843" s="47" t="s">
        <v>40</v>
      </c>
      <c r="AK843" s="47" t="s">
        <v>50</v>
      </c>
      <c r="AL843" s="47" t="s">
        <v>45</v>
      </c>
      <c r="AM843" s="49">
        <v>34427</v>
      </c>
      <c r="AN843" s="47" t="s">
        <v>45</v>
      </c>
      <c r="AO843" s="49">
        <v>26750</v>
      </c>
      <c r="AP843" s="49">
        <v>61177</v>
      </c>
      <c r="AQ843" s="47" t="s">
        <v>37</v>
      </c>
      <c r="AR843" s="47" t="s">
        <v>37</v>
      </c>
      <c r="AS843" s="47">
        <v>8234</v>
      </c>
      <c r="AT843" s="47" t="s">
        <v>41</v>
      </c>
      <c r="AU843" s="47" t="s">
        <v>52</v>
      </c>
      <c r="AV843" s="73">
        <v>3</v>
      </c>
      <c r="AW843" s="47" t="s">
        <v>4489</v>
      </c>
      <c r="AX843" s="47">
        <v>1970</v>
      </c>
      <c r="AY843" s="47" t="s">
        <v>37</v>
      </c>
      <c r="AZ843" s="47" t="s">
        <v>43</v>
      </c>
      <c r="BA843" s="47" t="s">
        <v>4490</v>
      </c>
      <c r="BB843" s="47" t="s">
        <v>39</v>
      </c>
    </row>
    <row r="844" spans="1:54" ht="24" x14ac:dyDescent="0.25">
      <c r="A844" s="210">
        <v>9001395214</v>
      </c>
      <c r="B844" s="210" t="s">
        <v>4491</v>
      </c>
      <c r="C844" s="144">
        <v>42674</v>
      </c>
      <c r="D844" s="210" t="s">
        <v>62</v>
      </c>
      <c r="E844" s="210" t="s">
        <v>48</v>
      </c>
      <c r="F844" s="210" t="s">
        <v>48</v>
      </c>
      <c r="G844" s="210" t="s">
        <v>48</v>
      </c>
      <c r="H844" s="210" t="s">
        <v>4193</v>
      </c>
      <c r="I844" s="210" t="s">
        <v>213</v>
      </c>
      <c r="J844" s="210" t="s">
        <v>37</v>
      </c>
      <c r="K844" s="210" t="s">
        <v>4492</v>
      </c>
      <c r="L844" s="47">
        <v>216312</v>
      </c>
      <c r="M844" s="47" t="s">
        <v>38</v>
      </c>
      <c r="N844" s="69">
        <v>152957</v>
      </c>
      <c r="O844" s="69">
        <v>152957</v>
      </c>
      <c r="P844" s="67">
        <v>0.84999720000000001</v>
      </c>
      <c r="Q844" s="69">
        <v>180000</v>
      </c>
      <c r="R844" s="47" t="s">
        <v>37</v>
      </c>
      <c r="S844" s="47" t="s">
        <v>43</v>
      </c>
      <c r="T844" s="68" t="s">
        <v>43</v>
      </c>
      <c r="U844" s="69">
        <v>179950</v>
      </c>
      <c r="V844" s="47" t="s">
        <v>51</v>
      </c>
      <c r="W844" s="49" t="s">
        <v>43</v>
      </c>
      <c r="X844" s="47" t="s">
        <v>44</v>
      </c>
      <c r="Y844" s="67">
        <v>4.8899999999999999E-2</v>
      </c>
      <c r="Z844" s="47">
        <v>44</v>
      </c>
      <c r="AA844" s="47">
        <v>39</v>
      </c>
      <c r="AB844" s="47">
        <v>25</v>
      </c>
      <c r="AC844" s="47">
        <v>69</v>
      </c>
      <c r="AD844" s="47">
        <v>64</v>
      </c>
      <c r="AE844" s="47" t="s">
        <v>53</v>
      </c>
      <c r="AF844" s="47" t="s">
        <v>53</v>
      </c>
      <c r="AG844" s="47" t="s">
        <v>37</v>
      </c>
      <c r="AH844" s="47" t="s">
        <v>37</v>
      </c>
      <c r="AI844" s="47" t="s">
        <v>40</v>
      </c>
      <c r="AJ844" s="47" t="s">
        <v>40</v>
      </c>
      <c r="AK844" s="47" t="s">
        <v>50</v>
      </c>
      <c r="AL844" s="47" t="s">
        <v>45</v>
      </c>
      <c r="AM844" s="49">
        <v>35363</v>
      </c>
      <c r="AN844" s="47" t="s">
        <v>45</v>
      </c>
      <c r="AO844" s="49">
        <v>13880.8</v>
      </c>
      <c r="AP844" s="49">
        <v>49243.8</v>
      </c>
      <c r="AQ844" s="47" t="s">
        <v>37</v>
      </c>
      <c r="AR844" s="47" t="s">
        <v>37</v>
      </c>
      <c r="AS844" s="47" t="s">
        <v>43</v>
      </c>
      <c r="AT844" s="47" t="s">
        <v>41</v>
      </c>
      <c r="AU844" s="47" t="s">
        <v>52</v>
      </c>
      <c r="AV844" s="73">
        <v>3</v>
      </c>
      <c r="AW844" s="47" t="s">
        <v>4493</v>
      </c>
      <c r="AX844" s="47">
        <v>1970</v>
      </c>
      <c r="AY844" s="47" t="s">
        <v>37</v>
      </c>
      <c r="AZ844" s="47" t="s">
        <v>43</v>
      </c>
      <c r="BA844" s="47" t="s">
        <v>4494</v>
      </c>
      <c r="BB844" s="47" t="s">
        <v>39</v>
      </c>
    </row>
    <row r="845" spans="1:54" ht="36" x14ac:dyDescent="0.25">
      <c r="A845" s="210">
        <v>9001391523</v>
      </c>
      <c r="B845" s="210" t="s">
        <v>4495</v>
      </c>
      <c r="C845" s="144">
        <v>42674</v>
      </c>
      <c r="D845" s="210" t="s">
        <v>62</v>
      </c>
      <c r="E845" s="210" t="s">
        <v>48</v>
      </c>
      <c r="F845" s="210" t="s">
        <v>48</v>
      </c>
      <c r="G845" s="210" t="s">
        <v>48</v>
      </c>
      <c r="H845" s="210" t="s">
        <v>4193</v>
      </c>
      <c r="I845" s="210" t="s">
        <v>832</v>
      </c>
      <c r="J845" s="210" t="s">
        <v>37</v>
      </c>
      <c r="K845" s="210" t="s">
        <v>4496</v>
      </c>
      <c r="L845" s="47">
        <v>169496</v>
      </c>
      <c r="M845" s="47" t="s">
        <v>38</v>
      </c>
      <c r="N845" s="69">
        <v>76893</v>
      </c>
      <c r="O845" s="69">
        <v>76893</v>
      </c>
      <c r="P845" s="67">
        <v>0.76893</v>
      </c>
      <c r="Q845" s="69">
        <v>100000</v>
      </c>
      <c r="R845" s="47" t="s">
        <v>37</v>
      </c>
      <c r="S845" s="47" t="s">
        <v>43</v>
      </c>
      <c r="T845" s="68" t="s">
        <v>43</v>
      </c>
      <c r="U845" s="69">
        <v>100000</v>
      </c>
      <c r="V845" s="47" t="s">
        <v>51</v>
      </c>
      <c r="W845" s="49" t="s">
        <v>43</v>
      </c>
      <c r="X845" s="47" t="s">
        <v>44</v>
      </c>
      <c r="Y845" s="67">
        <v>4.6899999999999997E-2</v>
      </c>
      <c r="Z845" s="47">
        <v>46</v>
      </c>
      <c r="AA845" s="47" t="s">
        <v>43</v>
      </c>
      <c r="AB845" s="47">
        <v>20</v>
      </c>
      <c r="AC845" s="47">
        <v>66</v>
      </c>
      <c r="AD845" s="47" t="s">
        <v>43</v>
      </c>
      <c r="AE845" s="47" t="s">
        <v>53</v>
      </c>
      <c r="AF845" s="47" t="s">
        <v>43</v>
      </c>
      <c r="AG845" s="47" t="s">
        <v>37</v>
      </c>
      <c r="AH845" s="47" t="s">
        <v>37</v>
      </c>
      <c r="AI845" s="47" t="s">
        <v>55</v>
      </c>
      <c r="AJ845" s="47" t="s">
        <v>43</v>
      </c>
      <c r="AK845" s="47" t="s">
        <v>43</v>
      </c>
      <c r="AL845" s="47" t="s">
        <v>45</v>
      </c>
      <c r="AM845" s="49">
        <v>25532.21</v>
      </c>
      <c r="AN845" s="47" t="s">
        <v>43</v>
      </c>
      <c r="AO845" s="49">
        <v>0</v>
      </c>
      <c r="AP845" s="49">
        <v>25532.21</v>
      </c>
      <c r="AQ845" s="47" t="s">
        <v>37</v>
      </c>
      <c r="AR845" s="47" t="s">
        <v>39</v>
      </c>
      <c r="AS845" s="47" t="s">
        <v>43</v>
      </c>
      <c r="AT845" s="47" t="s">
        <v>41</v>
      </c>
      <c r="AU845" s="47" t="s">
        <v>52</v>
      </c>
      <c r="AV845" s="73">
        <v>2</v>
      </c>
      <c r="AW845" s="47" t="s">
        <v>4497</v>
      </c>
      <c r="AX845" s="47">
        <v>1930</v>
      </c>
      <c r="AY845" s="47" t="s">
        <v>37</v>
      </c>
      <c r="AZ845" s="47" t="s">
        <v>43</v>
      </c>
      <c r="BA845" s="47" t="s">
        <v>4498</v>
      </c>
      <c r="BB845" s="47" t="s">
        <v>39</v>
      </c>
    </row>
    <row r="846" spans="1:54" ht="56.25" x14ac:dyDescent="0.25">
      <c r="A846" s="210">
        <v>9001395823</v>
      </c>
      <c r="B846" s="210" t="s">
        <v>4499</v>
      </c>
      <c r="C846" s="144">
        <v>42674</v>
      </c>
      <c r="D846" s="210" t="s">
        <v>264</v>
      </c>
      <c r="E846" s="210" t="s">
        <v>48</v>
      </c>
      <c r="F846" s="210" t="s">
        <v>48</v>
      </c>
      <c r="G846" s="210" t="s">
        <v>4500</v>
      </c>
      <c r="H846" s="210" t="s">
        <v>4501</v>
      </c>
      <c r="I846" s="210" t="s">
        <v>798</v>
      </c>
      <c r="J846" s="210" t="s">
        <v>37</v>
      </c>
      <c r="K846" s="210" t="s">
        <v>4502</v>
      </c>
      <c r="L846" s="47">
        <v>207478</v>
      </c>
      <c r="M846" s="47" t="s">
        <v>38</v>
      </c>
      <c r="N846" s="69">
        <v>263500</v>
      </c>
      <c r="O846" s="69">
        <v>264799</v>
      </c>
      <c r="P846" s="67">
        <v>0.85419029999999996</v>
      </c>
      <c r="Q846" s="69">
        <v>310000</v>
      </c>
      <c r="R846" s="47" t="s">
        <v>37</v>
      </c>
      <c r="S846" s="47" t="s">
        <v>43</v>
      </c>
      <c r="T846" s="68" t="s">
        <v>43</v>
      </c>
      <c r="U846" s="69">
        <v>310000</v>
      </c>
      <c r="V846" s="47" t="s">
        <v>51</v>
      </c>
      <c r="W846" s="49" t="s">
        <v>43</v>
      </c>
      <c r="X846" s="47" t="s">
        <v>44</v>
      </c>
      <c r="Y846" s="67">
        <v>4.2900000000000001E-2</v>
      </c>
      <c r="Z846" s="47">
        <v>44</v>
      </c>
      <c r="AA846" s="47" t="s">
        <v>43</v>
      </c>
      <c r="AB846" s="47">
        <v>25</v>
      </c>
      <c r="AC846" s="47">
        <v>69</v>
      </c>
      <c r="AD846" s="47" t="s">
        <v>43</v>
      </c>
      <c r="AE846" s="47" t="s">
        <v>53</v>
      </c>
      <c r="AF846" s="47" t="s">
        <v>43</v>
      </c>
      <c r="AG846" s="47" t="s">
        <v>37</v>
      </c>
      <c r="AH846" s="47" t="s">
        <v>37</v>
      </c>
      <c r="AI846" s="47" t="s">
        <v>55</v>
      </c>
      <c r="AJ846" s="47" t="s">
        <v>43</v>
      </c>
      <c r="AK846" s="47" t="s">
        <v>43</v>
      </c>
      <c r="AL846" s="47" t="s">
        <v>201</v>
      </c>
      <c r="AM846" s="49">
        <v>162495</v>
      </c>
      <c r="AN846" s="47" t="s">
        <v>43</v>
      </c>
      <c r="AO846" s="49">
        <v>0</v>
      </c>
      <c r="AP846" s="49">
        <v>162495</v>
      </c>
      <c r="AQ846" s="47" t="s">
        <v>37</v>
      </c>
      <c r="AR846" s="47" t="s">
        <v>37</v>
      </c>
      <c r="AS846" s="47" t="s">
        <v>43</v>
      </c>
      <c r="AT846" s="47" t="s">
        <v>41</v>
      </c>
      <c r="AU846" s="47" t="s">
        <v>52</v>
      </c>
      <c r="AV846" s="73">
        <v>4</v>
      </c>
      <c r="AW846" s="47" t="s">
        <v>4503</v>
      </c>
      <c r="AX846" s="47">
        <v>1936</v>
      </c>
      <c r="AY846" s="47" t="s">
        <v>37</v>
      </c>
      <c r="AZ846" s="47" t="s">
        <v>43</v>
      </c>
      <c r="BA846" s="47" t="s">
        <v>4504</v>
      </c>
      <c r="BB846" s="47" t="s">
        <v>39</v>
      </c>
    </row>
    <row r="847" spans="1:54" ht="213.75" x14ac:dyDescent="0.25">
      <c r="A847" s="210">
        <v>9001387900</v>
      </c>
      <c r="B847" s="210" t="s">
        <v>4505</v>
      </c>
      <c r="C847" s="144">
        <v>42674</v>
      </c>
      <c r="D847" s="210" t="s">
        <v>264</v>
      </c>
      <c r="E847" s="210" t="s">
        <v>48</v>
      </c>
      <c r="F847" s="210" t="s">
        <v>48</v>
      </c>
      <c r="G847" s="210" t="s">
        <v>4506</v>
      </c>
      <c r="H847" s="210" t="s">
        <v>91</v>
      </c>
      <c r="I847" s="210" t="s">
        <v>832</v>
      </c>
      <c r="J847" s="210" t="s">
        <v>37</v>
      </c>
      <c r="K847" s="210" t="s">
        <v>4507</v>
      </c>
      <c r="L847" s="47">
        <v>496409</v>
      </c>
      <c r="M847" s="47" t="s">
        <v>38</v>
      </c>
      <c r="N847" s="69">
        <v>76000</v>
      </c>
      <c r="O847" s="69">
        <v>76000</v>
      </c>
      <c r="P847" s="67">
        <v>0.7916666</v>
      </c>
      <c r="Q847" s="69">
        <v>97000</v>
      </c>
      <c r="R847" s="47" t="s">
        <v>37</v>
      </c>
      <c r="S847" s="47" t="s">
        <v>43</v>
      </c>
      <c r="T847" s="68" t="s">
        <v>43</v>
      </c>
      <c r="U847" s="69">
        <v>96000</v>
      </c>
      <c r="V847" s="47" t="s">
        <v>51</v>
      </c>
      <c r="W847" s="49" t="s">
        <v>43</v>
      </c>
      <c r="X847" s="47" t="s">
        <v>44</v>
      </c>
      <c r="Y847" s="67">
        <v>4.6899999999999997E-2</v>
      </c>
      <c r="Z847" s="47">
        <v>41</v>
      </c>
      <c r="AA847" s="47" t="s">
        <v>43</v>
      </c>
      <c r="AB847" s="47">
        <v>20</v>
      </c>
      <c r="AC847" s="47">
        <v>61</v>
      </c>
      <c r="AD847" s="47" t="s">
        <v>43</v>
      </c>
      <c r="AE847" s="47" t="s">
        <v>60</v>
      </c>
      <c r="AF847" s="47" t="s">
        <v>43</v>
      </c>
      <c r="AG847" s="47" t="s">
        <v>37</v>
      </c>
      <c r="AH847" s="47" t="s">
        <v>37</v>
      </c>
      <c r="AI847" s="47" t="s">
        <v>55</v>
      </c>
      <c r="AJ847" s="47" t="s">
        <v>43</v>
      </c>
      <c r="AK847" s="47" t="s">
        <v>43</v>
      </c>
      <c r="AL847" s="47" t="s">
        <v>65</v>
      </c>
      <c r="AM847" s="49">
        <v>45824</v>
      </c>
      <c r="AN847" s="47" t="s">
        <v>43</v>
      </c>
      <c r="AO847" s="49">
        <v>0</v>
      </c>
      <c r="AP847" s="49">
        <v>45824</v>
      </c>
      <c r="AQ847" s="47" t="s">
        <v>37</v>
      </c>
      <c r="AR847" s="47" t="s">
        <v>39</v>
      </c>
      <c r="AS847" s="47" t="s">
        <v>43</v>
      </c>
      <c r="AT847" s="47" t="s">
        <v>41</v>
      </c>
      <c r="AU847" s="47" t="s">
        <v>52</v>
      </c>
      <c r="AV847" s="73">
        <v>3</v>
      </c>
      <c r="AW847" s="47" t="s">
        <v>4508</v>
      </c>
      <c r="AX847" s="47">
        <v>1970</v>
      </c>
      <c r="AY847" s="47" t="s">
        <v>37</v>
      </c>
      <c r="AZ847" s="47" t="s">
        <v>43</v>
      </c>
      <c r="BA847" s="47" t="s">
        <v>4509</v>
      </c>
      <c r="BB847" s="47" t="s">
        <v>39</v>
      </c>
    </row>
    <row r="848" spans="1:54" ht="135" x14ac:dyDescent="0.25">
      <c r="A848" s="210">
        <v>9001392152</v>
      </c>
      <c r="B848" s="210" t="s">
        <v>4510</v>
      </c>
      <c r="C848" s="144">
        <v>42674</v>
      </c>
      <c r="D848" s="210" t="s">
        <v>264</v>
      </c>
      <c r="E848" s="210" t="s">
        <v>48</v>
      </c>
      <c r="F848" s="210" t="s">
        <v>48</v>
      </c>
      <c r="G848" s="210" t="s">
        <v>4511</v>
      </c>
      <c r="H848" s="210" t="s">
        <v>89</v>
      </c>
      <c r="I848" s="210" t="s">
        <v>798</v>
      </c>
      <c r="J848" s="210" t="s">
        <v>37</v>
      </c>
      <c r="K848" s="210" t="s">
        <v>4512</v>
      </c>
      <c r="L848" s="47">
        <v>476681</v>
      </c>
      <c r="M848" s="47" t="s">
        <v>38</v>
      </c>
      <c r="N848" s="69">
        <v>138550</v>
      </c>
      <c r="O848" s="69">
        <v>139849</v>
      </c>
      <c r="P848" s="67">
        <v>0.85796930000000005</v>
      </c>
      <c r="Q848" s="69">
        <v>163000</v>
      </c>
      <c r="R848" s="47" t="s">
        <v>37</v>
      </c>
      <c r="S848" s="47" t="s">
        <v>43</v>
      </c>
      <c r="T848" s="68" t="s">
        <v>43</v>
      </c>
      <c r="U848" s="69">
        <v>163000</v>
      </c>
      <c r="V848" s="47" t="s">
        <v>51</v>
      </c>
      <c r="W848" s="49" t="s">
        <v>43</v>
      </c>
      <c r="X848" s="47" t="s">
        <v>44</v>
      </c>
      <c r="Y848" s="67">
        <v>4.8399999999999999E-2</v>
      </c>
      <c r="Z848" s="47">
        <v>41</v>
      </c>
      <c r="AA848" s="47">
        <v>41</v>
      </c>
      <c r="AB848" s="47">
        <v>25</v>
      </c>
      <c r="AC848" s="47">
        <v>66</v>
      </c>
      <c r="AD848" s="47">
        <v>66</v>
      </c>
      <c r="AE848" s="47" t="s">
        <v>54</v>
      </c>
      <c r="AF848" s="47" t="s">
        <v>53</v>
      </c>
      <c r="AG848" s="47" t="s">
        <v>37</v>
      </c>
      <c r="AH848" s="47" t="s">
        <v>39</v>
      </c>
      <c r="AI848" s="47" t="s">
        <v>55</v>
      </c>
      <c r="AJ848" s="47" t="s">
        <v>55</v>
      </c>
      <c r="AK848" s="47" t="s">
        <v>164</v>
      </c>
      <c r="AL848" s="47" t="s">
        <v>65</v>
      </c>
      <c r="AM848" s="49">
        <v>19650</v>
      </c>
      <c r="AN848" s="47" t="s">
        <v>45</v>
      </c>
      <c r="AO848" s="49">
        <v>45000</v>
      </c>
      <c r="AP848" s="49">
        <v>64650</v>
      </c>
      <c r="AQ848" s="47" t="s">
        <v>37</v>
      </c>
      <c r="AR848" s="47" t="s">
        <v>39</v>
      </c>
      <c r="AS848" s="47" t="s">
        <v>43</v>
      </c>
      <c r="AT848" s="47" t="s">
        <v>41</v>
      </c>
      <c r="AU848" s="47" t="s">
        <v>52</v>
      </c>
      <c r="AV848" s="73">
        <v>3</v>
      </c>
      <c r="AW848" s="47" t="s">
        <v>4513</v>
      </c>
      <c r="AX848" s="47">
        <v>1931</v>
      </c>
      <c r="AY848" s="47" t="s">
        <v>39</v>
      </c>
      <c r="AZ848" s="47">
        <v>918</v>
      </c>
      <c r="BA848" s="47" t="s">
        <v>4514</v>
      </c>
      <c r="BB848" s="47" t="s">
        <v>39</v>
      </c>
    </row>
    <row r="849" spans="1:54" ht="101.25" x14ac:dyDescent="0.25">
      <c r="A849" s="210">
        <v>9001393111</v>
      </c>
      <c r="B849" s="210" t="s">
        <v>4515</v>
      </c>
      <c r="C849" s="144">
        <v>42674</v>
      </c>
      <c r="D849" s="210" t="s">
        <v>62</v>
      </c>
      <c r="E849" s="210" t="s">
        <v>48</v>
      </c>
      <c r="F849" s="210" t="s">
        <v>48</v>
      </c>
      <c r="G849" s="210" t="s">
        <v>48</v>
      </c>
      <c r="H849" s="210" t="s">
        <v>4516</v>
      </c>
      <c r="I849" s="210" t="s">
        <v>213</v>
      </c>
      <c r="J849" s="210" t="s">
        <v>37</v>
      </c>
      <c r="K849" s="210" t="s">
        <v>4517</v>
      </c>
      <c r="L849" s="47">
        <v>607771</v>
      </c>
      <c r="M849" s="47" t="s">
        <v>57</v>
      </c>
      <c r="N849" s="69">
        <v>72250</v>
      </c>
      <c r="O849" s="69">
        <v>72250</v>
      </c>
      <c r="P849" s="67">
        <v>0.85</v>
      </c>
      <c r="Q849" s="69">
        <v>85000</v>
      </c>
      <c r="R849" s="47" t="s">
        <v>37</v>
      </c>
      <c r="S849" s="47" t="s">
        <v>43</v>
      </c>
      <c r="T849" s="68" t="s">
        <v>43</v>
      </c>
      <c r="U849" s="69" t="s">
        <v>43</v>
      </c>
      <c r="V849" s="47" t="s">
        <v>43</v>
      </c>
      <c r="W849" s="49" t="s">
        <v>43</v>
      </c>
      <c r="X849" s="47" t="s">
        <v>44</v>
      </c>
      <c r="Y849" s="67">
        <v>5.2400000000000002E-2</v>
      </c>
      <c r="Z849" s="47">
        <v>45</v>
      </c>
      <c r="AA849" s="47" t="s">
        <v>43</v>
      </c>
      <c r="AB849" s="47">
        <v>15</v>
      </c>
      <c r="AC849" s="47">
        <v>60</v>
      </c>
      <c r="AD849" s="47" t="s">
        <v>43</v>
      </c>
      <c r="AE849" s="47" t="s">
        <v>53</v>
      </c>
      <c r="AF849" s="47" t="s">
        <v>43</v>
      </c>
      <c r="AG849" s="47" t="s">
        <v>37</v>
      </c>
      <c r="AH849" s="47" t="s">
        <v>43</v>
      </c>
      <c r="AI849" s="47" t="s">
        <v>55</v>
      </c>
      <c r="AJ849" s="47" t="s">
        <v>43</v>
      </c>
      <c r="AK849" s="47" t="s">
        <v>43</v>
      </c>
      <c r="AL849" s="47" t="s">
        <v>45</v>
      </c>
      <c r="AM849" s="49">
        <v>39999.96</v>
      </c>
      <c r="AN849" s="47" t="s">
        <v>43</v>
      </c>
      <c r="AO849" s="49">
        <v>0</v>
      </c>
      <c r="AP849" s="49">
        <v>39999.96</v>
      </c>
      <c r="AQ849" s="47" t="s">
        <v>39</v>
      </c>
      <c r="AR849" s="47" t="s">
        <v>37</v>
      </c>
      <c r="AS849" s="47" t="s">
        <v>43</v>
      </c>
      <c r="AT849" s="47" t="s">
        <v>41</v>
      </c>
      <c r="AU849" s="47" t="s">
        <v>42</v>
      </c>
      <c r="AV849" s="73">
        <v>2</v>
      </c>
      <c r="AW849" s="47" t="s">
        <v>4518</v>
      </c>
      <c r="AX849" s="47">
        <v>1900</v>
      </c>
      <c r="AY849" s="47" t="s">
        <v>39</v>
      </c>
      <c r="AZ849" s="47">
        <v>892</v>
      </c>
      <c r="BA849" s="47" t="s">
        <v>4519</v>
      </c>
      <c r="BB849" s="47" t="s">
        <v>39</v>
      </c>
    </row>
    <row r="850" spans="1:54" ht="45" x14ac:dyDescent="0.25">
      <c r="A850" s="210">
        <v>9001389432</v>
      </c>
      <c r="B850" s="210" t="s">
        <v>4520</v>
      </c>
      <c r="C850" s="144">
        <v>42674</v>
      </c>
      <c r="D850" s="210" t="s">
        <v>62</v>
      </c>
      <c r="E850" s="210" t="s">
        <v>48</v>
      </c>
      <c r="F850" s="210" t="s">
        <v>48</v>
      </c>
      <c r="G850" s="210" t="s">
        <v>48</v>
      </c>
      <c r="H850" s="210" t="s">
        <v>48</v>
      </c>
      <c r="I850" s="210" t="s">
        <v>274</v>
      </c>
      <c r="J850" s="210" t="s">
        <v>37</v>
      </c>
      <c r="K850" s="210" t="s">
        <v>4521</v>
      </c>
      <c r="L850" s="47">
        <v>500493</v>
      </c>
      <c r="M850" s="47" t="s">
        <v>57</v>
      </c>
      <c r="N850" s="69">
        <v>52000</v>
      </c>
      <c r="O850" s="69">
        <v>53040</v>
      </c>
      <c r="P850" s="67">
        <v>0.66300000000000003</v>
      </c>
      <c r="Q850" s="69">
        <v>80000</v>
      </c>
      <c r="R850" s="47" t="s">
        <v>39</v>
      </c>
      <c r="S850" s="47" t="s">
        <v>78</v>
      </c>
      <c r="T850" s="68">
        <v>1.8510899999999999</v>
      </c>
      <c r="U850" s="69" t="s">
        <v>43</v>
      </c>
      <c r="V850" s="47" t="s">
        <v>43</v>
      </c>
      <c r="W850" s="49" t="s">
        <v>43</v>
      </c>
      <c r="X850" s="47" t="s">
        <v>77</v>
      </c>
      <c r="Y850" s="67">
        <v>3.8899999999999997E-2</v>
      </c>
      <c r="Z850" s="47">
        <v>65</v>
      </c>
      <c r="AA850" s="47">
        <v>61</v>
      </c>
      <c r="AB850" s="47">
        <v>10</v>
      </c>
      <c r="AC850" s="47">
        <v>75</v>
      </c>
      <c r="AD850" s="47">
        <v>71</v>
      </c>
      <c r="AE850" s="47" t="s">
        <v>54</v>
      </c>
      <c r="AF850" s="47" t="s">
        <v>54</v>
      </c>
      <c r="AG850" s="47" t="s">
        <v>43</v>
      </c>
      <c r="AH850" s="47" t="s">
        <v>43</v>
      </c>
      <c r="AI850" s="47" t="s">
        <v>40</v>
      </c>
      <c r="AJ850" s="47" t="s">
        <v>40</v>
      </c>
      <c r="AK850" s="47" t="s">
        <v>50</v>
      </c>
      <c r="AL850" s="47" t="s">
        <v>43</v>
      </c>
      <c r="AM850" s="49">
        <v>0</v>
      </c>
      <c r="AN850" s="47" t="s">
        <v>43</v>
      </c>
      <c r="AO850" s="49">
        <v>0</v>
      </c>
      <c r="AP850" s="49">
        <v>0</v>
      </c>
      <c r="AQ850" s="47" t="s">
        <v>37</v>
      </c>
      <c r="AR850" s="47" t="s">
        <v>37</v>
      </c>
      <c r="AS850" s="47" t="s">
        <v>43</v>
      </c>
      <c r="AT850" s="47" t="s">
        <v>41</v>
      </c>
      <c r="AU850" s="47" t="s">
        <v>52</v>
      </c>
      <c r="AV850" s="73">
        <v>2</v>
      </c>
      <c r="AW850" s="47" t="s">
        <v>4522</v>
      </c>
      <c r="AX850" s="47">
        <v>1935</v>
      </c>
      <c r="AY850" s="47" t="s">
        <v>37</v>
      </c>
      <c r="AZ850" s="47" t="s">
        <v>43</v>
      </c>
      <c r="BA850" s="47" t="s">
        <v>4523</v>
      </c>
      <c r="BB850" s="47" t="s">
        <v>39</v>
      </c>
    </row>
    <row r="851" spans="1:54" ht="202.5" x14ac:dyDescent="0.25">
      <c r="A851" s="210">
        <v>9001391817</v>
      </c>
      <c r="B851" s="210" t="s">
        <v>4524</v>
      </c>
      <c r="C851" s="144">
        <v>42674</v>
      </c>
      <c r="D851" s="210" t="s">
        <v>264</v>
      </c>
      <c r="E851" s="210" t="s">
        <v>48</v>
      </c>
      <c r="F851" s="210" t="s">
        <v>48</v>
      </c>
      <c r="G851" s="210" t="s">
        <v>4525</v>
      </c>
      <c r="H851" s="210" t="s">
        <v>89</v>
      </c>
      <c r="I851" s="210" t="s">
        <v>74</v>
      </c>
      <c r="J851" s="210" t="s">
        <v>37</v>
      </c>
      <c r="K851" s="210" t="s">
        <v>4526</v>
      </c>
      <c r="L851" s="47">
        <v>554602</v>
      </c>
      <c r="M851" s="47" t="s">
        <v>57</v>
      </c>
      <c r="N851" s="69">
        <v>297401</v>
      </c>
      <c r="O851" s="69">
        <v>298400</v>
      </c>
      <c r="P851" s="67">
        <v>0.66311109999999995</v>
      </c>
      <c r="Q851" s="69">
        <v>450000</v>
      </c>
      <c r="R851" s="47" t="s">
        <v>37</v>
      </c>
      <c r="S851" s="47" t="s">
        <v>43</v>
      </c>
      <c r="T851" s="68" t="s">
        <v>43</v>
      </c>
      <c r="U851" s="69" t="s">
        <v>43</v>
      </c>
      <c r="V851" s="47" t="s">
        <v>43</v>
      </c>
      <c r="W851" s="49" t="s">
        <v>43</v>
      </c>
      <c r="X851" s="47" t="s">
        <v>44</v>
      </c>
      <c r="Y851" s="67">
        <v>3.7900000000000003E-2</v>
      </c>
      <c r="Z851" s="47">
        <v>41</v>
      </c>
      <c r="AA851" s="47">
        <v>39</v>
      </c>
      <c r="AB851" s="47">
        <v>29</v>
      </c>
      <c r="AC851" s="47">
        <v>70</v>
      </c>
      <c r="AD851" s="47">
        <v>68</v>
      </c>
      <c r="AE851" s="47" t="s">
        <v>54</v>
      </c>
      <c r="AF851" s="47" t="s">
        <v>53</v>
      </c>
      <c r="AG851" s="47" t="s">
        <v>37</v>
      </c>
      <c r="AH851" s="47" t="s">
        <v>43</v>
      </c>
      <c r="AI851" s="47" t="s">
        <v>40</v>
      </c>
      <c r="AJ851" s="47" t="s">
        <v>40</v>
      </c>
      <c r="AK851" s="47" t="s">
        <v>50</v>
      </c>
      <c r="AL851" s="47" t="s">
        <v>65</v>
      </c>
      <c r="AM851" s="49">
        <v>25175</v>
      </c>
      <c r="AN851" s="47" t="s">
        <v>65</v>
      </c>
      <c r="AO851" s="49">
        <v>57860</v>
      </c>
      <c r="AP851" s="49">
        <v>83035</v>
      </c>
      <c r="AQ851" s="47" t="s">
        <v>37</v>
      </c>
      <c r="AR851" s="47" t="s">
        <v>37</v>
      </c>
      <c r="AS851" s="47">
        <v>93000</v>
      </c>
      <c r="AT851" s="47" t="s">
        <v>69</v>
      </c>
      <c r="AU851" s="47" t="s">
        <v>58</v>
      </c>
      <c r="AV851" s="73">
        <v>3</v>
      </c>
      <c r="AW851" s="47" t="s">
        <v>4527</v>
      </c>
      <c r="AX851" s="47">
        <v>1971</v>
      </c>
      <c r="AY851" s="47" t="s">
        <v>37</v>
      </c>
      <c r="AZ851" s="47" t="s">
        <v>43</v>
      </c>
      <c r="BA851" s="47" t="s">
        <v>4528</v>
      </c>
      <c r="BB851" s="47" t="s">
        <v>39</v>
      </c>
    </row>
    <row r="852" spans="1:54" ht="101.25" x14ac:dyDescent="0.25">
      <c r="A852" s="210">
        <v>9001386816</v>
      </c>
      <c r="B852" s="210" t="s">
        <v>4529</v>
      </c>
      <c r="C852" s="144">
        <v>42674</v>
      </c>
      <c r="D852" s="210" t="s">
        <v>264</v>
      </c>
      <c r="E852" s="210" t="s">
        <v>48</v>
      </c>
      <c r="F852" s="210" t="s">
        <v>48</v>
      </c>
      <c r="G852" s="210" t="s">
        <v>4530</v>
      </c>
      <c r="H852" s="210" t="s">
        <v>4531</v>
      </c>
      <c r="I852" s="210" t="s">
        <v>191</v>
      </c>
      <c r="J852" s="210" t="s">
        <v>37</v>
      </c>
      <c r="K852" s="210" t="s">
        <v>4532</v>
      </c>
      <c r="L852" s="47">
        <v>481623</v>
      </c>
      <c r="M852" s="47" t="s">
        <v>57</v>
      </c>
      <c r="N852" s="69">
        <v>83000</v>
      </c>
      <c r="O852" s="69">
        <v>83000</v>
      </c>
      <c r="P852" s="67">
        <v>0.75454540000000003</v>
      </c>
      <c r="Q852" s="69">
        <v>110000</v>
      </c>
      <c r="R852" s="47" t="s">
        <v>37</v>
      </c>
      <c r="S852" s="47" t="s">
        <v>43</v>
      </c>
      <c r="T852" s="68" t="s">
        <v>43</v>
      </c>
      <c r="U852" s="69" t="s">
        <v>43</v>
      </c>
      <c r="V852" s="47" t="s">
        <v>43</v>
      </c>
      <c r="W852" s="49" t="s">
        <v>43</v>
      </c>
      <c r="X852" s="47" t="s">
        <v>44</v>
      </c>
      <c r="Y852" s="67">
        <v>4.6899999999999997E-2</v>
      </c>
      <c r="Z852" s="47">
        <v>40</v>
      </c>
      <c r="AA852" s="47" t="s">
        <v>43</v>
      </c>
      <c r="AB852" s="47">
        <v>25</v>
      </c>
      <c r="AC852" s="47">
        <v>65</v>
      </c>
      <c r="AD852" s="47" t="s">
        <v>43</v>
      </c>
      <c r="AE852" s="47" t="s">
        <v>53</v>
      </c>
      <c r="AF852" s="47" t="s">
        <v>43</v>
      </c>
      <c r="AG852" s="47" t="s">
        <v>37</v>
      </c>
      <c r="AH852" s="47" t="s">
        <v>43</v>
      </c>
      <c r="AI852" s="47" t="s">
        <v>55</v>
      </c>
      <c r="AJ852" s="47" t="s">
        <v>43</v>
      </c>
      <c r="AK852" s="47" t="s">
        <v>43</v>
      </c>
      <c r="AL852" s="47" t="s">
        <v>65</v>
      </c>
      <c r="AM852" s="49">
        <v>22612</v>
      </c>
      <c r="AN852" s="47" t="s">
        <v>43</v>
      </c>
      <c r="AO852" s="49">
        <v>0</v>
      </c>
      <c r="AP852" s="49">
        <v>22612</v>
      </c>
      <c r="AQ852" s="47" t="s">
        <v>37</v>
      </c>
      <c r="AR852" s="47" t="s">
        <v>37</v>
      </c>
      <c r="AS852" s="47">
        <v>23000</v>
      </c>
      <c r="AT852" s="47" t="s">
        <v>41</v>
      </c>
      <c r="AU852" s="47" t="s">
        <v>42</v>
      </c>
      <c r="AV852" s="73">
        <v>3</v>
      </c>
      <c r="AW852" s="47" t="s">
        <v>4533</v>
      </c>
      <c r="AX852" s="47">
        <v>1980</v>
      </c>
      <c r="AY852" s="47" t="s">
        <v>37</v>
      </c>
      <c r="AZ852" s="47" t="s">
        <v>43</v>
      </c>
      <c r="BA852" s="47" t="s">
        <v>4534</v>
      </c>
      <c r="BB852" s="47" t="s">
        <v>39</v>
      </c>
    </row>
    <row r="853" spans="1:54" ht="157.5" x14ac:dyDescent="0.25">
      <c r="A853" s="210">
        <v>9001388784</v>
      </c>
      <c r="B853" s="210" t="s">
        <v>4535</v>
      </c>
      <c r="C853" s="144">
        <v>42674</v>
      </c>
      <c r="D853" s="210" t="s">
        <v>264</v>
      </c>
      <c r="E853" s="210" t="s">
        <v>48</v>
      </c>
      <c r="F853" s="210" t="s">
        <v>48</v>
      </c>
      <c r="G853" s="210" t="s">
        <v>4536</v>
      </c>
      <c r="H853" s="210" t="s">
        <v>4537</v>
      </c>
      <c r="I853" s="210" t="s">
        <v>68</v>
      </c>
      <c r="J853" s="210" t="s">
        <v>37</v>
      </c>
      <c r="K853" s="210" t="s">
        <v>4538</v>
      </c>
      <c r="L853" s="47">
        <v>499653</v>
      </c>
      <c r="M853" s="47" t="s">
        <v>38</v>
      </c>
      <c r="N853" s="69">
        <v>123250</v>
      </c>
      <c r="O853" s="69">
        <v>124549</v>
      </c>
      <c r="P853" s="67">
        <v>0.85895860000000002</v>
      </c>
      <c r="Q853" s="69">
        <v>145000</v>
      </c>
      <c r="R853" s="47" t="s">
        <v>37</v>
      </c>
      <c r="S853" s="47" t="s">
        <v>43</v>
      </c>
      <c r="T853" s="68" t="s">
        <v>43</v>
      </c>
      <c r="U853" s="69">
        <v>145000</v>
      </c>
      <c r="V853" s="47" t="s">
        <v>51</v>
      </c>
      <c r="W853" s="49" t="s">
        <v>43</v>
      </c>
      <c r="X853" s="47" t="s">
        <v>44</v>
      </c>
      <c r="Y853" s="67">
        <v>4.8399999999999999E-2</v>
      </c>
      <c r="Z853" s="47">
        <v>35</v>
      </c>
      <c r="AA853" s="47" t="s">
        <v>43</v>
      </c>
      <c r="AB853" s="47">
        <v>30</v>
      </c>
      <c r="AC853" s="47">
        <v>65</v>
      </c>
      <c r="AD853" s="47" t="s">
        <v>43</v>
      </c>
      <c r="AE853" s="47" t="s">
        <v>54</v>
      </c>
      <c r="AF853" s="47" t="s">
        <v>43</v>
      </c>
      <c r="AG853" s="47" t="s">
        <v>37</v>
      </c>
      <c r="AH853" s="47" t="s">
        <v>37</v>
      </c>
      <c r="AI853" s="47" t="s">
        <v>55</v>
      </c>
      <c r="AJ853" s="47" t="s">
        <v>43</v>
      </c>
      <c r="AK853" s="47" t="s">
        <v>43</v>
      </c>
      <c r="AL853" s="47" t="s">
        <v>65</v>
      </c>
      <c r="AM853" s="49">
        <v>46479</v>
      </c>
      <c r="AN853" s="47" t="s">
        <v>43</v>
      </c>
      <c r="AO853" s="49">
        <v>0</v>
      </c>
      <c r="AP853" s="49">
        <v>46479</v>
      </c>
      <c r="AQ853" s="47" t="s">
        <v>37</v>
      </c>
      <c r="AR853" s="47" t="s">
        <v>37</v>
      </c>
      <c r="AS853" s="47" t="s">
        <v>43</v>
      </c>
      <c r="AT853" s="47" t="s">
        <v>41</v>
      </c>
      <c r="AU853" s="47" t="s">
        <v>42</v>
      </c>
      <c r="AV853" s="73">
        <v>2</v>
      </c>
      <c r="AW853" s="47" t="s">
        <v>4539</v>
      </c>
      <c r="AX853" s="47">
        <v>1935</v>
      </c>
      <c r="AY853" s="47" t="s">
        <v>37</v>
      </c>
      <c r="AZ853" s="47" t="s">
        <v>43</v>
      </c>
      <c r="BA853" s="47" t="s">
        <v>4540</v>
      </c>
      <c r="BB853" s="47" t="s">
        <v>39</v>
      </c>
    </row>
    <row r="854" spans="1:54" ht="236.25" x14ac:dyDescent="0.25">
      <c r="A854" s="210">
        <v>9001392349</v>
      </c>
      <c r="B854" s="210" t="s">
        <v>4541</v>
      </c>
      <c r="C854" s="144">
        <v>42674</v>
      </c>
      <c r="D854" s="210" t="s">
        <v>264</v>
      </c>
      <c r="E854" s="210" t="s">
        <v>48</v>
      </c>
      <c r="F854" s="210" t="s">
        <v>48</v>
      </c>
      <c r="G854" s="210" t="s">
        <v>4542</v>
      </c>
      <c r="H854" s="210" t="s">
        <v>4543</v>
      </c>
      <c r="I854" s="210" t="s">
        <v>81</v>
      </c>
      <c r="J854" s="210" t="s">
        <v>37</v>
      </c>
      <c r="K854" s="210" t="s">
        <v>4544</v>
      </c>
      <c r="L854" s="47">
        <v>405444</v>
      </c>
      <c r="M854" s="47" t="s">
        <v>38</v>
      </c>
      <c r="N854" s="69">
        <v>279000</v>
      </c>
      <c r="O854" s="69">
        <v>279000</v>
      </c>
      <c r="P854" s="67">
        <v>0.9</v>
      </c>
      <c r="Q854" s="69">
        <v>310000</v>
      </c>
      <c r="R854" s="47" t="s">
        <v>37</v>
      </c>
      <c r="S854" s="47" t="s">
        <v>43</v>
      </c>
      <c r="T854" s="68" t="s">
        <v>43</v>
      </c>
      <c r="U854" s="69">
        <v>310000</v>
      </c>
      <c r="V854" s="47" t="s">
        <v>51</v>
      </c>
      <c r="W854" s="49" t="s">
        <v>43</v>
      </c>
      <c r="X854" s="47" t="s">
        <v>44</v>
      </c>
      <c r="Y854" s="67">
        <v>4.99E-2</v>
      </c>
      <c r="Z854" s="47">
        <v>36</v>
      </c>
      <c r="AA854" s="47" t="s">
        <v>43</v>
      </c>
      <c r="AB854" s="47">
        <v>33</v>
      </c>
      <c r="AC854" s="47">
        <v>69</v>
      </c>
      <c r="AD854" s="47" t="s">
        <v>43</v>
      </c>
      <c r="AE854" s="47" t="s">
        <v>53</v>
      </c>
      <c r="AF854" s="47" t="s">
        <v>43</v>
      </c>
      <c r="AG854" s="47" t="s">
        <v>37</v>
      </c>
      <c r="AH854" s="47" t="s">
        <v>37</v>
      </c>
      <c r="AI854" s="47" t="s">
        <v>40</v>
      </c>
      <c r="AJ854" s="47" t="s">
        <v>43</v>
      </c>
      <c r="AK854" s="47" t="s">
        <v>43</v>
      </c>
      <c r="AL854" s="47" t="s">
        <v>45</v>
      </c>
      <c r="AM854" s="49">
        <v>68500</v>
      </c>
      <c r="AN854" s="47" t="s">
        <v>43</v>
      </c>
      <c r="AO854" s="49">
        <v>0</v>
      </c>
      <c r="AP854" s="49">
        <v>68500</v>
      </c>
      <c r="AQ854" s="47" t="s">
        <v>37</v>
      </c>
      <c r="AR854" s="47" t="s">
        <v>37</v>
      </c>
      <c r="AS854" s="47" t="s">
        <v>43</v>
      </c>
      <c r="AT854" s="47" t="s">
        <v>75</v>
      </c>
      <c r="AU854" s="47" t="s">
        <v>76</v>
      </c>
      <c r="AV854" s="73">
        <v>2</v>
      </c>
      <c r="AW854" s="47" t="s">
        <v>4545</v>
      </c>
      <c r="AX854" s="47">
        <v>2005</v>
      </c>
      <c r="AY854" s="47" t="s">
        <v>39</v>
      </c>
      <c r="AZ854" s="47">
        <v>114</v>
      </c>
      <c r="BA854" s="47" t="s">
        <v>4546</v>
      </c>
      <c r="BB854" s="47" t="s">
        <v>39</v>
      </c>
    </row>
    <row r="855" spans="1:54" ht="33.75" x14ac:dyDescent="0.25">
      <c r="A855" s="210">
        <v>9001393663</v>
      </c>
      <c r="B855" s="210" t="s">
        <v>4547</v>
      </c>
      <c r="C855" s="144">
        <v>42674</v>
      </c>
      <c r="D855" s="210" t="s">
        <v>62</v>
      </c>
      <c r="E855" s="210" t="s">
        <v>48</v>
      </c>
      <c r="F855" s="210" t="s">
        <v>48</v>
      </c>
      <c r="G855" s="210" t="s">
        <v>4548</v>
      </c>
      <c r="H855" s="210" t="s">
        <v>4549</v>
      </c>
      <c r="I855" s="210" t="s">
        <v>72</v>
      </c>
      <c r="J855" s="210" t="s">
        <v>37</v>
      </c>
      <c r="K855" s="210" t="s">
        <v>48</v>
      </c>
      <c r="L855" s="47">
        <v>136066</v>
      </c>
      <c r="M855" s="47" t="s">
        <v>38</v>
      </c>
      <c r="N855" s="69">
        <v>64000</v>
      </c>
      <c r="O855" s="69">
        <v>65280</v>
      </c>
      <c r="P855" s="67">
        <v>0.81599999999999995</v>
      </c>
      <c r="Q855" s="69">
        <v>80000</v>
      </c>
      <c r="R855" s="47" t="s">
        <v>39</v>
      </c>
      <c r="S855" s="47" t="s">
        <v>87</v>
      </c>
      <c r="T855" s="68">
        <v>1.6711229000000001</v>
      </c>
      <c r="U855" s="69">
        <v>80000</v>
      </c>
      <c r="V855" s="47" t="s">
        <v>51</v>
      </c>
      <c r="W855" s="49" t="s">
        <v>43</v>
      </c>
      <c r="X855" s="47" t="s">
        <v>77</v>
      </c>
      <c r="Y855" s="67">
        <v>4.6399999999999997E-2</v>
      </c>
      <c r="Z855" s="47">
        <v>40</v>
      </c>
      <c r="AA855" s="47">
        <v>43</v>
      </c>
      <c r="AB855" s="47">
        <v>25</v>
      </c>
      <c r="AC855" s="47">
        <v>65</v>
      </c>
      <c r="AD855" s="47">
        <v>68</v>
      </c>
      <c r="AE855" s="47" t="s">
        <v>53</v>
      </c>
      <c r="AF855" s="47" t="s">
        <v>53</v>
      </c>
      <c r="AG855" s="47" t="s">
        <v>43</v>
      </c>
      <c r="AH855" s="47" t="s">
        <v>37</v>
      </c>
      <c r="AI855" s="47" t="s">
        <v>40</v>
      </c>
      <c r="AJ855" s="47" t="s">
        <v>40</v>
      </c>
      <c r="AK855" s="47" t="s">
        <v>50</v>
      </c>
      <c r="AL855" s="47" t="s">
        <v>43</v>
      </c>
      <c r="AM855" s="49">
        <v>0</v>
      </c>
      <c r="AN855" s="47" t="s">
        <v>43</v>
      </c>
      <c r="AO855" s="49">
        <v>0</v>
      </c>
      <c r="AP855" s="49">
        <v>0</v>
      </c>
      <c r="AQ855" s="47" t="s">
        <v>37</v>
      </c>
      <c r="AR855" s="47" t="s">
        <v>37</v>
      </c>
      <c r="AS855" s="47" t="s">
        <v>43</v>
      </c>
      <c r="AT855" s="47" t="s">
        <v>41</v>
      </c>
      <c r="AU855" s="47" t="s">
        <v>52</v>
      </c>
      <c r="AV855" s="73">
        <v>3</v>
      </c>
      <c r="AW855" s="47" t="s">
        <v>4550</v>
      </c>
      <c r="AX855" s="47">
        <v>1965</v>
      </c>
      <c r="AY855" s="47" t="s">
        <v>37</v>
      </c>
      <c r="AZ855" s="47" t="s">
        <v>43</v>
      </c>
      <c r="BA855" s="47" t="s">
        <v>4551</v>
      </c>
      <c r="BB855" s="47" t="s">
        <v>39</v>
      </c>
    </row>
    <row r="856" spans="1:54" ht="67.5" x14ac:dyDescent="0.25">
      <c r="A856" s="210">
        <v>9001393153</v>
      </c>
      <c r="B856" s="210" t="s">
        <v>4552</v>
      </c>
      <c r="C856" s="144">
        <v>42674</v>
      </c>
      <c r="D856" s="210" t="s">
        <v>264</v>
      </c>
      <c r="E856" s="210" t="s">
        <v>48</v>
      </c>
      <c r="F856" s="210" t="s">
        <v>48</v>
      </c>
      <c r="G856" s="210" t="s">
        <v>4553</v>
      </c>
      <c r="H856" s="210" t="s">
        <v>4554</v>
      </c>
      <c r="I856" s="210" t="s">
        <v>94</v>
      </c>
      <c r="J856" s="210" t="s">
        <v>37</v>
      </c>
      <c r="K856" s="210" t="s">
        <v>4555</v>
      </c>
      <c r="L856" s="47">
        <v>183461</v>
      </c>
      <c r="M856" s="47" t="s">
        <v>57</v>
      </c>
      <c r="N856" s="69">
        <v>112504</v>
      </c>
      <c r="O856" s="69">
        <v>112504</v>
      </c>
      <c r="P856" s="67">
        <v>0.77588959999999996</v>
      </c>
      <c r="Q856" s="69">
        <v>145000</v>
      </c>
      <c r="R856" s="47" t="s">
        <v>37</v>
      </c>
      <c r="S856" s="47" t="s">
        <v>43</v>
      </c>
      <c r="T856" s="68" t="s">
        <v>43</v>
      </c>
      <c r="U856" s="69" t="s">
        <v>43</v>
      </c>
      <c r="V856" s="47" t="s">
        <v>43</v>
      </c>
      <c r="W856" s="49" t="s">
        <v>43</v>
      </c>
      <c r="X856" s="47" t="s">
        <v>44</v>
      </c>
      <c r="Y856" s="67">
        <v>4.6899999999999997E-2</v>
      </c>
      <c r="Z856" s="47">
        <v>47</v>
      </c>
      <c r="AA856" s="47">
        <v>54</v>
      </c>
      <c r="AB856" s="47">
        <v>15</v>
      </c>
      <c r="AC856" s="47">
        <v>62</v>
      </c>
      <c r="AD856" s="47">
        <v>69</v>
      </c>
      <c r="AE856" s="47" t="s">
        <v>80</v>
      </c>
      <c r="AF856" s="47" t="s">
        <v>53</v>
      </c>
      <c r="AG856" s="47" t="s">
        <v>37</v>
      </c>
      <c r="AH856" s="47" t="s">
        <v>43</v>
      </c>
      <c r="AI856" s="47" t="s">
        <v>40</v>
      </c>
      <c r="AJ856" s="47" t="s">
        <v>40</v>
      </c>
      <c r="AK856" s="47" t="s">
        <v>50</v>
      </c>
      <c r="AL856" s="47" t="s">
        <v>45</v>
      </c>
      <c r="AM856" s="49">
        <v>28490</v>
      </c>
      <c r="AN856" s="47" t="s">
        <v>45</v>
      </c>
      <c r="AO856" s="49">
        <v>11400</v>
      </c>
      <c r="AP856" s="49">
        <v>39890</v>
      </c>
      <c r="AQ856" s="47" t="s">
        <v>39</v>
      </c>
      <c r="AR856" s="47" t="s">
        <v>37</v>
      </c>
      <c r="AS856" s="47">
        <v>101500</v>
      </c>
      <c r="AT856" s="47" t="s">
        <v>41</v>
      </c>
      <c r="AU856" s="47" t="s">
        <v>52</v>
      </c>
      <c r="AV856" s="73">
        <v>3</v>
      </c>
      <c r="AW856" s="47" t="s">
        <v>4556</v>
      </c>
      <c r="AX856" s="47">
        <v>1970</v>
      </c>
      <c r="AY856" s="47" t="s">
        <v>37</v>
      </c>
      <c r="AZ856" s="47" t="s">
        <v>43</v>
      </c>
      <c r="BA856" s="47" t="s">
        <v>4557</v>
      </c>
      <c r="BB856" s="47" t="s">
        <v>39</v>
      </c>
    </row>
    <row r="857" spans="1:54" ht="56.25" x14ac:dyDescent="0.25">
      <c r="A857" s="210">
        <v>9001387661</v>
      </c>
      <c r="B857" s="210" t="s">
        <v>4558</v>
      </c>
      <c r="C857" s="144">
        <v>42674</v>
      </c>
      <c r="D857" s="210" t="s">
        <v>264</v>
      </c>
      <c r="E857" s="210" t="s">
        <v>48</v>
      </c>
      <c r="F857" s="210" t="s">
        <v>48</v>
      </c>
      <c r="G857" s="210" t="s">
        <v>248</v>
      </c>
      <c r="H857" s="210" t="s">
        <v>48</v>
      </c>
      <c r="I857" s="210" t="s">
        <v>72</v>
      </c>
      <c r="J857" s="210" t="s">
        <v>37</v>
      </c>
      <c r="K857" s="210" t="s">
        <v>4559</v>
      </c>
      <c r="L857" s="47">
        <v>485732</v>
      </c>
      <c r="M857" s="47" t="s">
        <v>38</v>
      </c>
      <c r="N857" s="69">
        <v>68000</v>
      </c>
      <c r="O857" s="69">
        <v>69360</v>
      </c>
      <c r="P857" s="67">
        <v>0.81599999999999995</v>
      </c>
      <c r="Q857" s="69">
        <v>85000</v>
      </c>
      <c r="R857" s="47" t="s">
        <v>39</v>
      </c>
      <c r="S857" s="47" t="s">
        <v>78</v>
      </c>
      <c r="T857" s="68">
        <v>1.4941804999999999</v>
      </c>
      <c r="U857" s="69">
        <v>85000</v>
      </c>
      <c r="V857" s="47" t="s">
        <v>70</v>
      </c>
      <c r="W857" s="49" t="s">
        <v>43</v>
      </c>
      <c r="X857" s="47" t="s">
        <v>44</v>
      </c>
      <c r="Y857" s="67">
        <v>4.8899999999999999E-2</v>
      </c>
      <c r="Z857" s="47">
        <v>47</v>
      </c>
      <c r="AA857" s="47">
        <v>48</v>
      </c>
      <c r="AB857" s="47">
        <v>25</v>
      </c>
      <c r="AC857" s="47">
        <v>72</v>
      </c>
      <c r="AD857" s="47">
        <v>73</v>
      </c>
      <c r="AE857" s="47" t="s">
        <v>53</v>
      </c>
      <c r="AF857" s="47" t="s">
        <v>53</v>
      </c>
      <c r="AG857" s="47" t="s">
        <v>43</v>
      </c>
      <c r="AH857" s="47" t="s">
        <v>37</v>
      </c>
      <c r="AI857" s="47" t="s">
        <v>55</v>
      </c>
      <c r="AJ857" s="47" t="s">
        <v>40</v>
      </c>
      <c r="AK857" s="47" t="s">
        <v>714</v>
      </c>
      <c r="AL857" s="47" t="s">
        <v>43</v>
      </c>
      <c r="AM857" s="49">
        <v>0</v>
      </c>
      <c r="AN857" s="47" t="s">
        <v>43</v>
      </c>
      <c r="AO857" s="49">
        <v>0</v>
      </c>
      <c r="AP857" s="49">
        <v>0</v>
      </c>
      <c r="AQ857" s="47" t="s">
        <v>37</v>
      </c>
      <c r="AR857" s="47" t="s">
        <v>37</v>
      </c>
      <c r="AS857" s="47" t="s">
        <v>43</v>
      </c>
      <c r="AT857" s="47" t="s">
        <v>41</v>
      </c>
      <c r="AU857" s="47" t="s">
        <v>42</v>
      </c>
      <c r="AV857" s="73">
        <v>4</v>
      </c>
      <c r="AW857" s="47" t="s">
        <v>4560</v>
      </c>
      <c r="AX857" s="47">
        <v>1900</v>
      </c>
      <c r="AY857" s="47" t="s">
        <v>39</v>
      </c>
      <c r="AZ857" s="47">
        <v>878</v>
      </c>
      <c r="BA857" s="47" t="s">
        <v>4561</v>
      </c>
      <c r="BB857" s="47" t="s">
        <v>39</v>
      </c>
    </row>
    <row r="858" spans="1:54" ht="146.25" x14ac:dyDescent="0.25">
      <c r="A858" s="210">
        <v>9001386416</v>
      </c>
      <c r="B858" s="210" t="s">
        <v>4562</v>
      </c>
      <c r="C858" s="144">
        <v>42674</v>
      </c>
      <c r="D858" s="210" t="s">
        <v>264</v>
      </c>
      <c r="E858" s="210" t="s">
        <v>48</v>
      </c>
      <c r="F858" s="210" t="s">
        <v>48</v>
      </c>
      <c r="G858" s="210" t="s">
        <v>4563</v>
      </c>
      <c r="H858" s="210" t="s">
        <v>91</v>
      </c>
      <c r="I858" s="210" t="s">
        <v>275</v>
      </c>
      <c r="J858" s="210" t="s">
        <v>37</v>
      </c>
      <c r="K858" s="210" t="s">
        <v>4564</v>
      </c>
      <c r="L858" s="47">
        <v>458639</v>
      </c>
      <c r="M858" s="47" t="s">
        <v>38</v>
      </c>
      <c r="N858" s="69">
        <v>401250</v>
      </c>
      <c r="O858" s="69">
        <v>402249</v>
      </c>
      <c r="P858" s="67">
        <v>0.75186719999999996</v>
      </c>
      <c r="Q858" s="69">
        <v>535000</v>
      </c>
      <c r="R858" s="47" t="s">
        <v>37</v>
      </c>
      <c r="S858" s="47" t="s">
        <v>43</v>
      </c>
      <c r="T858" s="68" t="s">
        <v>43</v>
      </c>
      <c r="U858" s="69">
        <v>560000</v>
      </c>
      <c r="V858" s="47" t="s">
        <v>51</v>
      </c>
      <c r="W858" s="49">
        <v>95000</v>
      </c>
      <c r="X858" s="47" t="s">
        <v>44</v>
      </c>
      <c r="Y858" s="67">
        <v>3.7900000000000003E-2</v>
      </c>
      <c r="Z858" s="47">
        <v>36</v>
      </c>
      <c r="AA858" s="47" t="s">
        <v>43</v>
      </c>
      <c r="AB858" s="47">
        <v>33</v>
      </c>
      <c r="AC858" s="47">
        <v>69</v>
      </c>
      <c r="AD858" s="47" t="s">
        <v>43</v>
      </c>
      <c r="AE858" s="47" t="s">
        <v>54</v>
      </c>
      <c r="AF858" s="47" t="s">
        <v>43</v>
      </c>
      <c r="AG858" s="47" t="s">
        <v>37</v>
      </c>
      <c r="AH858" s="47" t="s">
        <v>39</v>
      </c>
      <c r="AI858" s="47" t="s">
        <v>55</v>
      </c>
      <c r="AJ858" s="47" t="s">
        <v>43</v>
      </c>
      <c r="AK858" s="47" t="s">
        <v>43</v>
      </c>
      <c r="AL858" s="47" t="s">
        <v>201</v>
      </c>
      <c r="AM858" s="49">
        <v>103500</v>
      </c>
      <c r="AN858" s="47" t="s">
        <v>43</v>
      </c>
      <c r="AO858" s="49">
        <v>0</v>
      </c>
      <c r="AP858" s="49">
        <v>103500</v>
      </c>
      <c r="AQ858" s="47" t="s">
        <v>37</v>
      </c>
      <c r="AR858" s="47" t="s">
        <v>37</v>
      </c>
      <c r="AS858" s="47" t="s">
        <v>43</v>
      </c>
      <c r="AT858" s="47" t="s">
        <v>41</v>
      </c>
      <c r="AU858" s="47" t="s">
        <v>42</v>
      </c>
      <c r="AV858" s="73">
        <v>3</v>
      </c>
      <c r="AW858" s="47" t="s">
        <v>4565</v>
      </c>
      <c r="AX858" s="47">
        <v>1930</v>
      </c>
      <c r="AY858" s="47" t="s">
        <v>37</v>
      </c>
      <c r="AZ858" s="47" t="s">
        <v>43</v>
      </c>
      <c r="BA858" s="47" t="s">
        <v>4566</v>
      </c>
      <c r="BB858" s="47" t="s">
        <v>39</v>
      </c>
    </row>
    <row r="859" spans="1:54" ht="157.5" x14ac:dyDescent="0.25">
      <c r="A859" s="210">
        <v>9001392922</v>
      </c>
      <c r="B859" s="210" t="s">
        <v>4567</v>
      </c>
      <c r="C859" s="144">
        <v>42674</v>
      </c>
      <c r="D859" s="210" t="s">
        <v>264</v>
      </c>
      <c r="E859" s="210" t="s">
        <v>48</v>
      </c>
      <c r="F859" s="210" t="s">
        <v>48</v>
      </c>
      <c r="G859" s="210" t="s">
        <v>4568</v>
      </c>
      <c r="H859" s="210" t="s">
        <v>4569</v>
      </c>
      <c r="I859" s="210" t="s">
        <v>165</v>
      </c>
      <c r="J859" s="210" t="s">
        <v>37</v>
      </c>
      <c r="K859" s="210" t="s">
        <v>4570</v>
      </c>
      <c r="L859" s="47">
        <v>602409</v>
      </c>
      <c r="M859" s="47" t="s">
        <v>38</v>
      </c>
      <c r="N859" s="69">
        <v>94500</v>
      </c>
      <c r="O859" s="69">
        <v>94500</v>
      </c>
      <c r="P859" s="67">
        <v>0.9</v>
      </c>
      <c r="Q859" s="69">
        <v>105000</v>
      </c>
      <c r="R859" s="47" t="s">
        <v>37</v>
      </c>
      <c r="S859" s="47" t="s">
        <v>43</v>
      </c>
      <c r="T859" s="68" t="s">
        <v>43</v>
      </c>
      <c r="U859" s="69">
        <v>105000</v>
      </c>
      <c r="V859" s="47" t="s">
        <v>51</v>
      </c>
      <c r="W859" s="49" t="s">
        <v>43</v>
      </c>
      <c r="X859" s="47" t="s">
        <v>44</v>
      </c>
      <c r="Y859" s="67">
        <v>5.3900000000000003E-2</v>
      </c>
      <c r="Z859" s="47">
        <v>24</v>
      </c>
      <c r="AA859" s="47">
        <v>24</v>
      </c>
      <c r="AB859" s="47">
        <v>30</v>
      </c>
      <c r="AC859" s="47">
        <v>54</v>
      </c>
      <c r="AD859" s="47">
        <v>54</v>
      </c>
      <c r="AE859" s="47" t="s">
        <v>49</v>
      </c>
      <c r="AF859" s="47" t="s">
        <v>60</v>
      </c>
      <c r="AG859" s="47" t="s">
        <v>37</v>
      </c>
      <c r="AH859" s="47" t="s">
        <v>39</v>
      </c>
      <c r="AI859" s="47" t="s">
        <v>55</v>
      </c>
      <c r="AJ859" s="47" t="s">
        <v>55</v>
      </c>
      <c r="AK859" s="47" t="s">
        <v>164</v>
      </c>
      <c r="AL859" s="47" t="s">
        <v>45</v>
      </c>
      <c r="AM859" s="49">
        <v>35862</v>
      </c>
      <c r="AN859" s="47" t="s">
        <v>45</v>
      </c>
      <c r="AO859" s="49">
        <v>23233.13</v>
      </c>
      <c r="AP859" s="49">
        <v>59095.13</v>
      </c>
      <c r="AQ859" s="47" t="s">
        <v>37</v>
      </c>
      <c r="AR859" s="47" t="s">
        <v>37</v>
      </c>
      <c r="AS859" s="47" t="s">
        <v>43</v>
      </c>
      <c r="AT859" s="47" t="s">
        <v>41</v>
      </c>
      <c r="AU859" s="47" t="s">
        <v>52</v>
      </c>
      <c r="AV859" s="73">
        <v>3</v>
      </c>
      <c r="AW859" s="47" t="s">
        <v>4571</v>
      </c>
      <c r="AX859" s="47">
        <v>1989</v>
      </c>
      <c r="AY859" s="47" t="s">
        <v>37</v>
      </c>
      <c r="AZ859" s="47" t="s">
        <v>43</v>
      </c>
      <c r="BA859" s="47" t="s">
        <v>4572</v>
      </c>
      <c r="BB859" s="47" t="s">
        <v>39</v>
      </c>
    </row>
    <row r="860" spans="1:54" ht="67.5" x14ac:dyDescent="0.25">
      <c r="A860" s="210">
        <v>9001390826</v>
      </c>
      <c r="B860" s="210" t="s">
        <v>4573</v>
      </c>
      <c r="C860" s="144">
        <v>42674</v>
      </c>
      <c r="D860" s="210" t="s">
        <v>62</v>
      </c>
      <c r="E860" s="210" t="s">
        <v>48</v>
      </c>
      <c r="F860" s="210" t="s">
        <v>48</v>
      </c>
      <c r="G860" s="210" t="s">
        <v>4574</v>
      </c>
      <c r="H860" s="210" t="s">
        <v>4575</v>
      </c>
      <c r="I860" s="210" t="s">
        <v>68</v>
      </c>
      <c r="J860" s="210" t="s">
        <v>37</v>
      </c>
      <c r="K860" s="210" t="s">
        <v>4576</v>
      </c>
      <c r="L860" s="47">
        <v>607771</v>
      </c>
      <c r="M860" s="47" t="s">
        <v>38</v>
      </c>
      <c r="N860" s="69">
        <v>215995</v>
      </c>
      <c r="O860" s="69">
        <v>217294</v>
      </c>
      <c r="P860" s="67">
        <v>0.84880460000000002</v>
      </c>
      <c r="Q860" s="69">
        <v>256000</v>
      </c>
      <c r="R860" s="47" t="s">
        <v>37</v>
      </c>
      <c r="S860" s="47" t="s">
        <v>43</v>
      </c>
      <c r="T860" s="68" t="s">
        <v>43</v>
      </c>
      <c r="U860" s="69">
        <v>256000</v>
      </c>
      <c r="V860" s="47" t="s">
        <v>51</v>
      </c>
      <c r="W860" s="49" t="s">
        <v>43</v>
      </c>
      <c r="X860" s="47" t="s">
        <v>44</v>
      </c>
      <c r="Y860" s="67">
        <v>4.8399999999999999E-2</v>
      </c>
      <c r="Z860" s="47">
        <v>39</v>
      </c>
      <c r="AA860" s="47" t="s">
        <v>43</v>
      </c>
      <c r="AB860" s="47">
        <v>25</v>
      </c>
      <c r="AC860" s="47">
        <v>64</v>
      </c>
      <c r="AD860" s="47" t="s">
        <v>43</v>
      </c>
      <c r="AE860" s="47" t="s">
        <v>53</v>
      </c>
      <c r="AF860" s="47" t="s">
        <v>43</v>
      </c>
      <c r="AG860" s="47" t="s">
        <v>37</v>
      </c>
      <c r="AH860" s="47" t="s">
        <v>37</v>
      </c>
      <c r="AI860" s="47" t="s">
        <v>40</v>
      </c>
      <c r="AJ860" s="47" t="s">
        <v>43</v>
      </c>
      <c r="AK860" s="47" t="s">
        <v>43</v>
      </c>
      <c r="AL860" s="47" t="s">
        <v>201</v>
      </c>
      <c r="AM860" s="49">
        <v>124938</v>
      </c>
      <c r="AN860" s="47" t="s">
        <v>43</v>
      </c>
      <c r="AO860" s="49">
        <v>0</v>
      </c>
      <c r="AP860" s="49">
        <v>124938</v>
      </c>
      <c r="AQ860" s="47" t="s">
        <v>37</v>
      </c>
      <c r="AR860" s="47" t="s">
        <v>37</v>
      </c>
      <c r="AS860" s="47" t="s">
        <v>43</v>
      </c>
      <c r="AT860" s="47" t="s">
        <v>41</v>
      </c>
      <c r="AU860" s="47" t="s">
        <v>52</v>
      </c>
      <c r="AV860" s="73">
        <v>3</v>
      </c>
      <c r="AW860" s="47" t="s">
        <v>4577</v>
      </c>
      <c r="AX860" s="47">
        <v>1936</v>
      </c>
      <c r="AY860" s="47" t="s">
        <v>37</v>
      </c>
      <c r="AZ860" s="47" t="s">
        <v>43</v>
      </c>
      <c r="BA860" s="47" t="s">
        <v>4578</v>
      </c>
      <c r="BB860" s="47" t="s">
        <v>39</v>
      </c>
    </row>
    <row r="861" spans="1:54" ht="56.25" x14ac:dyDescent="0.25">
      <c r="A861" s="210">
        <v>9001393892</v>
      </c>
      <c r="B861" s="210" t="s">
        <v>4579</v>
      </c>
      <c r="C861" s="144">
        <v>42674</v>
      </c>
      <c r="D861" s="210" t="s">
        <v>264</v>
      </c>
      <c r="E861" s="210" t="s">
        <v>48</v>
      </c>
      <c r="F861" s="210" t="s">
        <v>48</v>
      </c>
      <c r="G861" s="210" t="s">
        <v>4580</v>
      </c>
      <c r="H861" s="210" t="s">
        <v>4193</v>
      </c>
      <c r="I861" s="210" t="s">
        <v>81</v>
      </c>
      <c r="J861" s="210" t="s">
        <v>37</v>
      </c>
      <c r="K861" s="210" t="s">
        <v>4581</v>
      </c>
      <c r="L861" s="47">
        <v>568478</v>
      </c>
      <c r="M861" s="47" t="s">
        <v>57</v>
      </c>
      <c r="N861" s="69">
        <v>217183</v>
      </c>
      <c r="O861" s="69">
        <v>218182</v>
      </c>
      <c r="P861" s="67">
        <v>0.66115749999999995</v>
      </c>
      <c r="Q861" s="69">
        <v>330000</v>
      </c>
      <c r="R861" s="47" t="s">
        <v>39</v>
      </c>
      <c r="S861" s="47" t="s">
        <v>87</v>
      </c>
      <c r="T861" s="68">
        <v>1.25</v>
      </c>
      <c r="U861" s="69" t="s">
        <v>43</v>
      </c>
      <c r="V861" s="47" t="s">
        <v>43</v>
      </c>
      <c r="W861" s="49" t="s">
        <v>43</v>
      </c>
      <c r="X861" s="47" t="s">
        <v>77</v>
      </c>
      <c r="Y861" s="67">
        <v>4.24E-2</v>
      </c>
      <c r="Z861" s="47">
        <v>31</v>
      </c>
      <c r="AA861" s="47" t="s">
        <v>43</v>
      </c>
      <c r="AB861" s="47">
        <v>25</v>
      </c>
      <c r="AC861" s="47">
        <v>56</v>
      </c>
      <c r="AD861" s="47" t="s">
        <v>43</v>
      </c>
      <c r="AE861" s="47" t="s">
        <v>53</v>
      </c>
      <c r="AF861" s="47" t="s">
        <v>43</v>
      </c>
      <c r="AG861" s="47" t="s">
        <v>43</v>
      </c>
      <c r="AH861" s="47" t="s">
        <v>43</v>
      </c>
      <c r="AI861" s="47" t="s">
        <v>55</v>
      </c>
      <c r="AJ861" s="47" t="s">
        <v>43</v>
      </c>
      <c r="AK861" s="47" t="s">
        <v>43</v>
      </c>
      <c r="AL861" s="47" t="s">
        <v>43</v>
      </c>
      <c r="AM861" s="49">
        <v>0</v>
      </c>
      <c r="AN861" s="47" t="s">
        <v>43</v>
      </c>
      <c r="AO861" s="49">
        <v>0</v>
      </c>
      <c r="AP861" s="49">
        <v>0</v>
      </c>
      <c r="AQ861" s="47" t="s">
        <v>37</v>
      </c>
      <c r="AR861" s="47" t="s">
        <v>37</v>
      </c>
      <c r="AS861" s="47" t="s">
        <v>43</v>
      </c>
      <c r="AT861" s="47" t="s">
        <v>75</v>
      </c>
      <c r="AU861" s="47" t="s">
        <v>76</v>
      </c>
      <c r="AV861" s="73">
        <v>2</v>
      </c>
      <c r="AW861" s="47" t="s">
        <v>4582</v>
      </c>
      <c r="AX861" s="47">
        <v>1950</v>
      </c>
      <c r="AY861" s="47" t="s">
        <v>39</v>
      </c>
      <c r="AZ861" s="47">
        <v>940</v>
      </c>
      <c r="BA861" s="47" t="s">
        <v>4583</v>
      </c>
      <c r="BB861" s="47" t="s">
        <v>39</v>
      </c>
    </row>
    <row r="862" spans="1:54" ht="146.25" x14ac:dyDescent="0.25">
      <c r="A862" s="210">
        <v>9001387554</v>
      </c>
      <c r="B862" s="210" t="s">
        <v>4584</v>
      </c>
      <c r="C862" s="144">
        <v>42674</v>
      </c>
      <c r="D862" s="210" t="s">
        <v>264</v>
      </c>
      <c r="E862" s="210" t="s">
        <v>48</v>
      </c>
      <c r="F862" s="210" t="s">
        <v>48</v>
      </c>
      <c r="G862" s="210" t="s">
        <v>4585</v>
      </c>
      <c r="H862" s="210" t="s">
        <v>4586</v>
      </c>
      <c r="I862" s="210" t="s">
        <v>81</v>
      </c>
      <c r="J862" s="210" t="s">
        <v>39</v>
      </c>
      <c r="K862" s="210" t="s">
        <v>4587</v>
      </c>
      <c r="L862" s="47">
        <v>154485</v>
      </c>
      <c r="M862" s="47" t="s">
        <v>57</v>
      </c>
      <c r="N862" s="69">
        <v>196000</v>
      </c>
      <c r="O862" s="69">
        <v>196999</v>
      </c>
      <c r="P862" s="67">
        <v>0.18480199999999999</v>
      </c>
      <c r="Q862" s="69">
        <v>1066000</v>
      </c>
      <c r="R862" s="47" t="s">
        <v>37</v>
      </c>
      <c r="S862" s="47" t="s">
        <v>43</v>
      </c>
      <c r="T862" s="68" t="s">
        <v>43</v>
      </c>
      <c r="U862" s="69" t="s">
        <v>43</v>
      </c>
      <c r="V862" s="47" t="s">
        <v>43</v>
      </c>
      <c r="W862" s="49" t="s">
        <v>43</v>
      </c>
      <c r="X862" s="47" t="s">
        <v>77</v>
      </c>
      <c r="Y862" s="67">
        <v>3.6900000000000002E-2</v>
      </c>
      <c r="Z862" s="47">
        <v>55</v>
      </c>
      <c r="AA862" s="47">
        <v>55</v>
      </c>
      <c r="AB862" s="47">
        <v>14</v>
      </c>
      <c r="AC862" s="47">
        <v>69</v>
      </c>
      <c r="AD862" s="47">
        <v>69</v>
      </c>
      <c r="AE862" s="47" t="s">
        <v>53</v>
      </c>
      <c r="AF862" s="47" t="s">
        <v>53</v>
      </c>
      <c r="AG862" s="47" t="s">
        <v>37</v>
      </c>
      <c r="AH862" s="47" t="s">
        <v>43</v>
      </c>
      <c r="AI862" s="47" t="s">
        <v>55</v>
      </c>
      <c r="AJ862" s="47" t="s">
        <v>64</v>
      </c>
      <c r="AK862" s="47" t="s">
        <v>164</v>
      </c>
      <c r="AL862" s="47" t="s">
        <v>65</v>
      </c>
      <c r="AM862" s="49">
        <v>59839</v>
      </c>
      <c r="AN862" s="47" t="s">
        <v>65</v>
      </c>
      <c r="AO862" s="49">
        <v>9638</v>
      </c>
      <c r="AP862" s="49">
        <v>69477</v>
      </c>
      <c r="AQ862" s="47" t="s">
        <v>37</v>
      </c>
      <c r="AR862" s="47" t="s">
        <v>37</v>
      </c>
      <c r="AS862" s="47">
        <v>6260</v>
      </c>
      <c r="AT862" s="47" t="s">
        <v>75</v>
      </c>
      <c r="AU862" s="47" t="s">
        <v>84</v>
      </c>
      <c r="AV862" s="73">
        <v>4</v>
      </c>
      <c r="AW862" s="47" t="s">
        <v>4588</v>
      </c>
      <c r="AX862" s="47">
        <v>1900</v>
      </c>
      <c r="AY862" s="47" t="s">
        <v>39</v>
      </c>
      <c r="AZ862" s="47">
        <v>59</v>
      </c>
      <c r="BA862" s="47" t="s">
        <v>4589</v>
      </c>
      <c r="BB862" s="47" t="s">
        <v>39</v>
      </c>
    </row>
    <row r="863" spans="1:54" ht="33.75" x14ac:dyDescent="0.25">
      <c r="A863" s="210">
        <v>9001389353</v>
      </c>
      <c r="B863" s="210" t="s">
        <v>4590</v>
      </c>
      <c r="C863" s="144">
        <v>42674</v>
      </c>
      <c r="D863" s="210" t="s">
        <v>62</v>
      </c>
      <c r="E863" s="210" t="s">
        <v>48</v>
      </c>
      <c r="F863" s="210" t="s">
        <v>48</v>
      </c>
      <c r="G863" s="210" t="s">
        <v>48</v>
      </c>
      <c r="H863" s="210" t="s">
        <v>4591</v>
      </c>
      <c r="I863" s="210" t="s">
        <v>191</v>
      </c>
      <c r="J863" s="210" t="s">
        <v>37</v>
      </c>
      <c r="K863" s="210" t="s">
        <v>4592</v>
      </c>
      <c r="L863" s="47">
        <v>447080</v>
      </c>
      <c r="M863" s="47" t="s">
        <v>38</v>
      </c>
      <c r="N863" s="69">
        <v>140250</v>
      </c>
      <c r="O863" s="69">
        <v>140250</v>
      </c>
      <c r="P863" s="67">
        <v>0.85</v>
      </c>
      <c r="Q863" s="69">
        <v>165000</v>
      </c>
      <c r="R863" s="47" t="s">
        <v>37</v>
      </c>
      <c r="S863" s="47" t="s">
        <v>43</v>
      </c>
      <c r="T863" s="68" t="s">
        <v>43</v>
      </c>
      <c r="U863" s="69">
        <v>165000</v>
      </c>
      <c r="V863" s="47" t="s">
        <v>51</v>
      </c>
      <c r="W863" s="49" t="s">
        <v>43</v>
      </c>
      <c r="X863" s="47" t="s">
        <v>44</v>
      </c>
      <c r="Y863" s="67">
        <v>5.2400000000000002E-2</v>
      </c>
      <c r="Z863" s="47">
        <v>25</v>
      </c>
      <c r="AA863" s="47">
        <v>28</v>
      </c>
      <c r="AB863" s="47">
        <v>35</v>
      </c>
      <c r="AC863" s="47">
        <v>60</v>
      </c>
      <c r="AD863" s="47">
        <v>63</v>
      </c>
      <c r="AE863" s="47" t="s">
        <v>49</v>
      </c>
      <c r="AF863" s="47" t="s">
        <v>49</v>
      </c>
      <c r="AG863" s="47" t="s">
        <v>37</v>
      </c>
      <c r="AH863" s="47" t="s">
        <v>39</v>
      </c>
      <c r="AI863" s="47" t="s">
        <v>55</v>
      </c>
      <c r="AJ863" s="47" t="s">
        <v>55</v>
      </c>
      <c r="AK863" s="47" t="s">
        <v>164</v>
      </c>
      <c r="AL863" s="47" t="s">
        <v>45</v>
      </c>
      <c r="AM863" s="49">
        <v>28852</v>
      </c>
      <c r="AN863" s="47" t="s">
        <v>45</v>
      </c>
      <c r="AO863" s="49">
        <v>22559</v>
      </c>
      <c r="AP863" s="49">
        <v>51411</v>
      </c>
      <c r="AQ863" s="47" t="s">
        <v>37</v>
      </c>
      <c r="AR863" s="47" t="s">
        <v>37</v>
      </c>
      <c r="AS863" s="47" t="s">
        <v>43</v>
      </c>
      <c r="AT863" s="47" t="s">
        <v>41</v>
      </c>
      <c r="AU863" s="47" t="s">
        <v>52</v>
      </c>
      <c r="AV863" s="73">
        <v>3</v>
      </c>
      <c r="AW863" s="47" t="s">
        <v>4593</v>
      </c>
      <c r="AX863" s="47">
        <v>2000</v>
      </c>
      <c r="AY863" s="47" t="s">
        <v>37</v>
      </c>
      <c r="AZ863" s="47" t="s">
        <v>43</v>
      </c>
      <c r="BA863" s="47" t="s">
        <v>4594</v>
      </c>
      <c r="BB863" s="47" t="s">
        <v>39</v>
      </c>
    </row>
    <row r="864" spans="1:54" ht="101.25" x14ac:dyDescent="0.25">
      <c r="A864" s="210">
        <v>9001389449</v>
      </c>
      <c r="B864" s="210" t="s">
        <v>4595</v>
      </c>
      <c r="C864" s="144">
        <v>42674</v>
      </c>
      <c r="D864" s="210" t="s">
        <v>264</v>
      </c>
      <c r="E864" s="210" t="s">
        <v>48</v>
      </c>
      <c r="F864" s="210" t="s">
        <v>48</v>
      </c>
      <c r="G864" s="210" t="s">
        <v>4596</v>
      </c>
      <c r="H864" s="210" t="s">
        <v>631</v>
      </c>
      <c r="I864" s="210" t="s">
        <v>191</v>
      </c>
      <c r="J864" s="210" t="s">
        <v>37</v>
      </c>
      <c r="K864" s="210" t="s">
        <v>4597</v>
      </c>
      <c r="L864" s="47">
        <v>218930</v>
      </c>
      <c r="M864" s="47" t="s">
        <v>57</v>
      </c>
      <c r="N864" s="69">
        <v>145900</v>
      </c>
      <c r="O864" s="69">
        <v>145900</v>
      </c>
      <c r="P864" s="67">
        <v>0.23532249999999999</v>
      </c>
      <c r="Q864" s="69">
        <v>620000</v>
      </c>
      <c r="R864" s="47" t="s">
        <v>37</v>
      </c>
      <c r="S864" s="47" t="s">
        <v>43</v>
      </c>
      <c r="T864" s="68" t="s">
        <v>43</v>
      </c>
      <c r="U864" s="69" t="s">
        <v>43</v>
      </c>
      <c r="V864" s="47" t="s">
        <v>43</v>
      </c>
      <c r="W864" s="49" t="s">
        <v>43</v>
      </c>
      <c r="X864" s="47" t="s">
        <v>44</v>
      </c>
      <c r="Y864" s="67">
        <v>4.3900000000000002E-2</v>
      </c>
      <c r="Z864" s="47">
        <v>44</v>
      </c>
      <c r="AA864" s="47">
        <v>41</v>
      </c>
      <c r="AB864" s="47">
        <v>23</v>
      </c>
      <c r="AC864" s="47">
        <v>67</v>
      </c>
      <c r="AD864" s="47">
        <v>64</v>
      </c>
      <c r="AE864" s="47" t="s">
        <v>53</v>
      </c>
      <c r="AF864" s="47" t="s">
        <v>53</v>
      </c>
      <c r="AG864" s="47" t="s">
        <v>37</v>
      </c>
      <c r="AH864" s="47" t="s">
        <v>43</v>
      </c>
      <c r="AI864" s="47" t="s">
        <v>40</v>
      </c>
      <c r="AJ864" s="47" t="s">
        <v>40</v>
      </c>
      <c r="AK864" s="47" t="s">
        <v>50</v>
      </c>
      <c r="AL864" s="47" t="s">
        <v>65</v>
      </c>
      <c r="AM864" s="49">
        <v>28167</v>
      </c>
      <c r="AN864" s="47" t="s">
        <v>45</v>
      </c>
      <c r="AO864" s="49">
        <v>9698</v>
      </c>
      <c r="AP864" s="49">
        <v>37865</v>
      </c>
      <c r="AQ864" s="47" t="s">
        <v>37</v>
      </c>
      <c r="AR864" s="47" t="s">
        <v>37</v>
      </c>
      <c r="AS864" s="47">
        <v>41620</v>
      </c>
      <c r="AT864" s="47" t="s">
        <v>41</v>
      </c>
      <c r="AU864" s="47" t="s">
        <v>58</v>
      </c>
      <c r="AV864" s="73">
        <v>6</v>
      </c>
      <c r="AW864" s="47" t="s">
        <v>4598</v>
      </c>
      <c r="AX864" s="47">
        <v>1880</v>
      </c>
      <c r="AY864" s="47" t="s">
        <v>37</v>
      </c>
      <c r="AZ864" s="47" t="s">
        <v>43</v>
      </c>
      <c r="BA864" s="47" t="s">
        <v>4599</v>
      </c>
      <c r="BB864" s="47" t="s">
        <v>39</v>
      </c>
    </row>
    <row r="865" spans="1:54" ht="45" x14ac:dyDescent="0.25">
      <c r="A865" s="210">
        <v>9001392076</v>
      </c>
      <c r="B865" s="210" t="s">
        <v>4600</v>
      </c>
      <c r="C865" s="144">
        <v>42674</v>
      </c>
      <c r="D865" s="210" t="s">
        <v>62</v>
      </c>
      <c r="E865" s="210" t="s">
        <v>48</v>
      </c>
      <c r="F865" s="210" t="s">
        <v>48</v>
      </c>
      <c r="G865" s="210" t="s">
        <v>48</v>
      </c>
      <c r="H865" s="210" t="s">
        <v>194</v>
      </c>
      <c r="I865" s="210" t="s">
        <v>274</v>
      </c>
      <c r="J865" s="210" t="s">
        <v>37</v>
      </c>
      <c r="K865" s="210" t="s">
        <v>4601</v>
      </c>
      <c r="L865" s="47">
        <v>114373</v>
      </c>
      <c r="M865" s="47" t="s">
        <v>57</v>
      </c>
      <c r="N865" s="69">
        <v>91495</v>
      </c>
      <c r="O865" s="69">
        <v>91495</v>
      </c>
      <c r="P865" s="67">
        <v>0.83177270000000003</v>
      </c>
      <c r="Q865" s="69">
        <v>110000</v>
      </c>
      <c r="R865" s="47" t="s">
        <v>37</v>
      </c>
      <c r="S865" s="47" t="s">
        <v>43</v>
      </c>
      <c r="T865" s="68" t="s">
        <v>43</v>
      </c>
      <c r="U865" s="69" t="s">
        <v>43</v>
      </c>
      <c r="V865" s="47" t="s">
        <v>43</v>
      </c>
      <c r="W865" s="49" t="s">
        <v>43</v>
      </c>
      <c r="X865" s="47" t="s">
        <v>44</v>
      </c>
      <c r="Y865" s="67">
        <v>5.2400000000000002E-2</v>
      </c>
      <c r="Z865" s="47">
        <v>51</v>
      </c>
      <c r="AA865" s="47">
        <v>48</v>
      </c>
      <c r="AB865" s="47">
        <v>17</v>
      </c>
      <c r="AC865" s="47">
        <v>68</v>
      </c>
      <c r="AD865" s="47">
        <v>65</v>
      </c>
      <c r="AE865" s="47" t="s">
        <v>53</v>
      </c>
      <c r="AF865" s="47" t="s">
        <v>53</v>
      </c>
      <c r="AG865" s="47" t="s">
        <v>37</v>
      </c>
      <c r="AH865" s="47" t="s">
        <v>43</v>
      </c>
      <c r="AI865" s="47" t="s">
        <v>40</v>
      </c>
      <c r="AJ865" s="47" t="s">
        <v>40</v>
      </c>
      <c r="AK865" s="47" t="s">
        <v>50</v>
      </c>
      <c r="AL865" s="47" t="s">
        <v>45</v>
      </c>
      <c r="AM865" s="49">
        <v>19773</v>
      </c>
      <c r="AN865" s="47" t="s">
        <v>45</v>
      </c>
      <c r="AO865" s="49">
        <v>13650</v>
      </c>
      <c r="AP865" s="49">
        <v>33423</v>
      </c>
      <c r="AQ865" s="47" t="s">
        <v>37</v>
      </c>
      <c r="AR865" s="47" t="s">
        <v>39</v>
      </c>
      <c r="AS865" s="47">
        <v>12500</v>
      </c>
      <c r="AT865" s="47" t="s">
        <v>41</v>
      </c>
      <c r="AU865" s="47" t="s">
        <v>42</v>
      </c>
      <c r="AV865" s="73">
        <v>3</v>
      </c>
      <c r="AW865" s="47" t="s">
        <v>4602</v>
      </c>
      <c r="AX865" s="47">
        <v>1960</v>
      </c>
      <c r="AY865" s="47" t="s">
        <v>37</v>
      </c>
      <c r="AZ865" s="47" t="s">
        <v>43</v>
      </c>
      <c r="BA865" s="47" t="s">
        <v>4603</v>
      </c>
      <c r="BB865" s="47" t="s">
        <v>39</v>
      </c>
    </row>
    <row r="866" spans="1:54" ht="67.5" x14ac:dyDescent="0.25">
      <c r="A866" s="210">
        <v>9001393346</v>
      </c>
      <c r="B866" s="210" t="s">
        <v>4604</v>
      </c>
      <c r="C866" s="144">
        <v>42674</v>
      </c>
      <c r="D866" s="210" t="s">
        <v>264</v>
      </c>
      <c r="E866" s="210" t="s">
        <v>48</v>
      </c>
      <c r="F866" s="210" t="s">
        <v>48</v>
      </c>
      <c r="G866" s="210" t="s">
        <v>4605</v>
      </c>
      <c r="H866" s="210" t="s">
        <v>4606</v>
      </c>
      <c r="I866" s="210" t="s">
        <v>81</v>
      </c>
      <c r="J866" s="210" t="s">
        <v>37</v>
      </c>
      <c r="K866" s="210" t="s">
        <v>4607</v>
      </c>
      <c r="L866" s="47">
        <v>214866</v>
      </c>
      <c r="M866" s="47" t="s">
        <v>38</v>
      </c>
      <c r="N866" s="69">
        <v>311158</v>
      </c>
      <c r="O866" s="69">
        <v>311158</v>
      </c>
      <c r="P866" s="67">
        <v>0.83870080000000002</v>
      </c>
      <c r="Q866" s="69">
        <v>375000</v>
      </c>
      <c r="R866" s="47" t="s">
        <v>37</v>
      </c>
      <c r="S866" s="47" t="s">
        <v>43</v>
      </c>
      <c r="T866" s="68" t="s">
        <v>43</v>
      </c>
      <c r="U866" s="69">
        <v>371000</v>
      </c>
      <c r="V866" s="47" t="s">
        <v>51</v>
      </c>
      <c r="W866" s="49">
        <v>20000</v>
      </c>
      <c r="X866" s="47" t="s">
        <v>44</v>
      </c>
      <c r="Y866" s="67">
        <v>4.8899999999999999E-2</v>
      </c>
      <c r="Z866" s="47">
        <v>35</v>
      </c>
      <c r="AA866" s="47">
        <v>35</v>
      </c>
      <c r="AB866" s="47">
        <v>33</v>
      </c>
      <c r="AC866" s="47">
        <v>68</v>
      </c>
      <c r="AD866" s="47">
        <v>68</v>
      </c>
      <c r="AE866" s="47" t="s">
        <v>49</v>
      </c>
      <c r="AF866" s="47" t="s">
        <v>49</v>
      </c>
      <c r="AG866" s="47" t="s">
        <v>37</v>
      </c>
      <c r="AH866" s="47" t="s">
        <v>39</v>
      </c>
      <c r="AI866" s="47" t="s">
        <v>40</v>
      </c>
      <c r="AJ866" s="47" t="s">
        <v>40</v>
      </c>
      <c r="AK866" s="47" t="s">
        <v>50</v>
      </c>
      <c r="AL866" s="47" t="s">
        <v>45</v>
      </c>
      <c r="AM866" s="49">
        <v>0</v>
      </c>
      <c r="AN866" s="47" t="s">
        <v>46</v>
      </c>
      <c r="AO866" s="49">
        <v>0</v>
      </c>
      <c r="AP866" s="49">
        <v>0</v>
      </c>
      <c r="AQ866" s="47" t="s">
        <v>37</v>
      </c>
      <c r="AR866" s="47" t="s">
        <v>37</v>
      </c>
      <c r="AS866" s="47" t="s">
        <v>43</v>
      </c>
      <c r="AT866" s="47" t="s">
        <v>41</v>
      </c>
      <c r="AU866" s="47" t="s">
        <v>42</v>
      </c>
      <c r="AV866" s="73">
        <v>3</v>
      </c>
      <c r="AW866" s="47" t="s">
        <v>4608</v>
      </c>
      <c r="AX866" s="47">
        <v>1920</v>
      </c>
      <c r="AY866" s="47" t="s">
        <v>37</v>
      </c>
      <c r="AZ866" s="47" t="s">
        <v>43</v>
      </c>
      <c r="BA866" s="47" t="s">
        <v>4609</v>
      </c>
      <c r="BB866" s="47" t="s">
        <v>39</v>
      </c>
    </row>
    <row r="867" spans="1:54" ht="191.25" x14ac:dyDescent="0.25">
      <c r="A867" s="210">
        <v>9001391220</v>
      </c>
      <c r="B867" s="210" t="s">
        <v>4610</v>
      </c>
      <c r="C867" s="144">
        <v>42674</v>
      </c>
      <c r="D867" s="210" t="s">
        <v>73</v>
      </c>
      <c r="E867" s="210" t="s">
        <v>48</v>
      </c>
      <c r="F867" s="210" t="s">
        <v>4611</v>
      </c>
      <c r="G867" s="210" t="s">
        <v>48</v>
      </c>
      <c r="H867" s="210" t="s">
        <v>4612</v>
      </c>
      <c r="I867" s="210" t="s">
        <v>832</v>
      </c>
      <c r="J867" s="210" t="s">
        <v>37</v>
      </c>
      <c r="K867" s="210" t="s">
        <v>4613</v>
      </c>
      <c r="L867" s="47">
        <v>483323</v>
      </c>
      <c r="M867" s="47" t="s">
        <v>38</v>
      </c>
      <c r="N867" s="69">
        <v>167000</v>
      </c>
      <c r="O867" s="69">
        <v>168299</v>
      </c>
      <c r="P867" s="67">
        <v>0.81303859999999994</v>
      </c>
      <c r="Q867" s="69">
        <v>207000</v>
      </c>
      <c r="R867" s="47" t="s">
        <v>37</v>
      </c>
      <c r="S867" s="47" t="s">
        <v>43</v>
      </c>
      <c r="T867" s="68" t="s">
        <v>43</v>
      </c>
      <c r="U867" s="69">
        <v>207000</v>
      </c>
      <c r="V867" s="47" t="s">
        <v>51</v>
      </c>
      <c r="W867" s="49">
        <v>9000</v>
      </c>
      <c r="X867" s="47" t="s">
        <v>44</v>
      </c>
      <c r="Y867" s="67">
        <v>4.8399999999999999E-2</v>
      </c>
      <c r="Z867" s="47">
        <v>42</v>
      </c>
      <c r="AA867" s="47" t="s">
        <v>43</v>
      </c>
      <c r="AB867" s="47">
        <v>27</v>
      </c>
      <c r="AC867" s="47">
        <v>69</v>
      </c>
      <c r="AD867" s="47" t="s">
        <v>43</v>
      </c>
      <c r="AE867" s="47" t="s">
        <v>49</v>
      </c>
      <c r="AF867" s="47" t="s">
        <v>43</v>
      </c>
      <c r="AG867" s="47" t="s">
        <v>37</v>
      </c>
      <c r="AH867" s="47" t="s">
        <v>37</v>
      </c>
      <c r="AI867" s="47" t="s">
        <v>55</v>
      </c>
      <c r="AJ867" s="47" t="s">
        <v>43</v>
      </c>
      <c r="AK867" s="47" t="s">
        <v>43</v>
      </c>
      <c r="AL867" s="47" t="s">
        <v>45</v>
      </c>
      <c r="AM867" s="49">
        <v>44138</v>
      </c>
      <c r="AN867" s="47" t="s">
        <v>43</v>
      </c>
      <c r="AO867" s="49">
        <v>0</v>
      </c>
      <c r="AP867" s="49">
        <v>44138</v>
      </c>
      <c r="AQ867" s="47" t="s">
        <v>37</v>
      </c>
      <c r="AR867" s="47" t="s">
        <v>37</v>
      </c>
      <c r="AS867" s="47" t="s">
        <v>43</v>
      </c>
      <c r="AT867" s="47" t="s">
        <v>41</v>
      </c>
      <c r="AU867" s="47" t="s">
        <v>58</v>
      </c>
      <c r="AV867" s="73">
        <v>3</v>
      </c>
      <c r="AW867" s="47" t="s">
        <v>4614</v>
      </c>
      <c r="AX867" s="47">
        <v>1975</v>
      </c>
      <c r="AY867" s="47" t="s">
        <v>37</v>
      </c>
      <c r="AZ867" s="47" t="s">
        <v>43</v>
      </c>
      <c r="BA867" s="47" t="s">
        <v>4615</v>
      </c>
      <c r="BB867" s="47" t="s">
        <v>39</v>
      </c>
    </row>
    <row r="868" spans="1:54" ht="24" x14ac:dyDescent="0.25">
      <c r="A868" s="210">
        <v>9001392078</v>
      </c>
      <c r="B868" s="210" t="s">
        <v>4616</v>
      </c>
      <c r="C868" s="144">
        <v>42674</v>
      </c>
      <c r="D868" s="210" t="s">
        <v>62</v>
      </c>
      <c r="E868" s="210" t="s">
        <v>48</v>
      </c>
      <c r="F868" s="210" t="s">
        <v>48</v>
      </c>
      <c r="G868" s="210" t="s">
        <v>48</v>
      </c>
      <c r="H868" s="210" t="s">
        <v>4569</v>
      </c>
      <c r="I868" s="210" t="s">
        <v>56</v>
      </c>
      <c r="J868" s="210" t="s">
        <v>37</v>
      </c>
      <c r="K868" s="210" t="s">
        <v>48</v>
      </c>
      <c r="L868" s="47">
        <v>516256</v>
      </c>
      <c r="M868" s="47" t="s">
        <v>38</v>
      </c>
      <c r="N868" s="69">
        <v>135900</v>
      </c>
      <c r="O868" s="69">
        <v>135900</v>
      </c>
      <c r="P868" s="67">
        <v>0.9</v>
      </c>
      <c r="Q868" s="69">
        <v>151000</v>
      </c>
      <c r="R868" s="47" t="s">
        <v>37</v>
      </c>
      <c r="S868" s="47" t="s">
        <v>43</v>
      </c>
      <c r="T868" s="68" t="s">
        <v>43</v>
      </c>
      <c r="U868" s="69">
        <v>151000</v>
      </c>
      <c r="V868" s="47" t="s">
        <v>51</v>
      </c>
      <c r="W868" s="49">
        <v>3500</v>
      </c>
      <c r="X868" s="47" t="s">
        <v>44</v>
      </c>
      <c r="Y868" s="67">
        <v>5.3900000000000003E-2</v>
      </c>
      <c r="Z868" s="47">
        <v>31</v>
      </c>
      <c r="AA868" s="47">
        <v>31</v>
      </c>
      <c r="AB868" s="47">
        <v>30</v>
      </c>
      <c r="AC868" s="47">
        <v>61</v>
      </c>
      <c r="AD868" s="47">
        <v>61</v>
      </c>
      <c r="AE868" s="47" t="s">
        <v>54</v>
      </c>
      <c r="AF868" s="47" t="s">
        <v>60</v>
      </c>
      <c r="AG868" s="47" t="s">
        <v>37</v>
      </c>
      <c r="AH868" s="47" t="s">
        <v>39</v>
      </c>
      <c r="AI868" s="47" t="s">
        <v>55</v>
      </c>
      <c r="AJ868" s="47" t="s">
        <v>55</v>
      </c>
      <c r="AK868" s="47" t="s">
        <v>164</v>
      </c>
      <c r="AL868" s="47" t="s">
        <v>45</v>
      </c>
      <c r="AM868" s="49">
        <v>32407</v>
      </c>
      <c r="AN868" s="47" t="s">
        <v>45</v>
      </c>
      <c r="AO868" s="49">
        <v>23544.255000000001</v>
      </c>
      <c r="AP868" s="49">
        <v>55951.254999999997</v>
      </c>
      <c r="AQ868" s="47" t="s">
        <v>37</v>
      </c>
      <c r="AR868" s="47" t="s">
        <v>37</v>
      </c>
      <c r="AS868" s="47" t="s">
        <v>43</v>
      </c>
      <c r="AT868" s="47" t="s">
        <v>41</v>
      </c>
      <c r="AU868" s="47" t="s">
        <v>52</v>
      </c>
      <c r="AV868" s="73">
        <v>2</v>
      </c>
      <c r="AW868" s="47" t="s">
        <v>4617</v>
      </c>
      <c r="AX868" s="47">
        <v>1966</v>
      </c>
      <c r="AY868" s="47" t="s">
        <v>37</v>
      </c>
      <c r="AZ868" s="47" t="s">
        <v>43</v>
      </c>
      <c r="BA868" s="47" t="s">
        <v>4618</v>
      </c>
      <c r="BB868" s="47" t="s">
        <v>39</v>
      </c>
    </row>
    <row r="869" spans="1:54" ht="78.75" x14ac:dyDescent="0.25">
      <c r="A869" s="210">
        <v>9001393556</v>
      </c>
      <c r="B869" s="210" t="s">
        <v>4619</v>
      </c>
      <c r="C869" s="144">
        <v>42674</v>
      </c>
      <c r="D869" s="210" t="s">
        <v>62</v>
      </c>
      <c r="E869" s="210" t="s">
        <v>48</v>
      </c>
      <c r="F869" s="210" t="s">
        <v>48</v>
      </c>
      <c r="G869" s="210" t="s">
        <v>48</v>
      </c>
      <c r="H869" s="210" t="s">
        <v>4620</v>
      </c>
      <c r="I869" s="210" t="s">
        <v>56</v>
      </c>
      <c r="J869" s="210" t="s">
        <v>37</v>
      </c>
      <c r="K869" s="210" t="s">
        <v>4621</v>
      </c>
      <c r="L869" s="47">
        <v>184591</v>
      </c>
      <c r="M869" s="47" t="s">
        <v>57</v>
      </c>
      <c r="N869" s="69">
        <v>154000</v>
      </c>
      <c r="O869" s="69">
        <v>154000</v>
      </c>
      <c r="P869" s="67">
        <v>0.77</v>
      </c>
      <c r="Q869" s="69">
        <v>200000</v>
      </c>
      <c r="R869" s="47" t="s">
        <v>37</v>
      </c>
      <c r="S869" s="47" t="s">
        <v>43</v>
      </c>
      <c r="T869" s="68" t="s">
        <v>43</v>
      </c>
      <c r="U869" s="69" t="s">
        <v>43</v>
      </c>
      <c r="V869" s="47" t="s">
        <v>43</v>
      </c>
      <c r="W869" s="49" t="s">
        <v>43</v>
      </c>
      <c r="X869" s="47" t="s">
        <v>44</v>
      </c>
      <c r="Y869" s="67">
        <v>4.3900000000000002E-2</v>
      </c>
      <c r="Z869" s="47">
        <v>36</v>
      </c>
      <c r="AA869" s="47">
        <v>34</v>
      </c>
      <c r="AB869" s="47">
        <v>25</v>
      </c>
      <c r="AC869" s="47">
        <v>61</v>
      </c>
      <c r="AD869" s="47">
        <v>59</v>
      </c>
      <c r="AE869" s="47" t="s">
        <v>53</v>
      </c>
      <c r="AF869" s="47" t="s">
        <v>53</v>
      </c>
      <c r="AG869" s="47" t="s">
        <v>37</v>
      </c>
      <c r="AH869" s="47" t="s">
        <v>43</v>
      </c>
      <c r="AI869" s="47" t="s">
        <v>40</v>
      </c>
      <c r="AJ869" s="47" t="s">
        <v>40</v>
      </c>
      <c r="AK869" s="47" t="s">
        <v>50</v>
      </c>
      <c r="AL869" s="47" t="s">
        <v>65</v>
      </c>
      <c r="AM869" s="49">
        <v>33868</v>
      </c>
      <c r="AN869" s="47" t="s">
        <v>45</v>
      </c>
      <c r="AO869" s="49">
        <v>8037</v>
      </c>
      <c r="AP869" s="49">
        <v>41905</v>
      </c>
      <c r="AQ869" s="47" t="s">
        <v>37</v>
      </c>
      <c r="AR869" s="47" t="s">
        <v>37</v>
      </c>
      <c r="AS869" s="47">
        <v>40100</v>
      </c>
      <c r="AT869" s="47" t="s">
        <v>41</v>
      </c>
      <c r="AU869" s="47" t="s">
        <v>42</v>
      </c>
      <c r="AV869" s="73">
        <v>3</v>
      </c>
      <c r="AW869" s="47" t="s">
        <v>4622</v>
      </c>
      <c r="AX869" s="47">
        <v>1966</v>
      </c>
      <c r="AY869" s="47" t="s">
        <v>37</v>
      </c>
      <c r="AZ869" s="47" t="s">
        <v>43</v>
      </c>
      <c r="BA869" s="47" t="s">
        <v>4623</v>
      </c>
      <c r="BB869" s="47" t="s">
        <v>39</v>
      </c>
    </row>
    <row r="870" spans="1:54" ht="112.5" x14ac:dyDescent="0.25">
      <c r="A870" s="210">
        <v>9001391971</v>
      </c>
      <c r="B870" s="210" t="s">
        <v>4624</v>
      </c>
      <c r="C870" s="144">
        <v>42674</v>
      </c>
      <c r="D870" s="210" t="s">
        <v>264</v>
      </c>
      <c r="E870" s="210" t="s">
        <v>48</v>
      </c>
      <c r="F870" s="210" t="s">
        <v>48</v>
      </c>
      <c r="G870" s="210" t="s">
        <v>4625</v>
      </c>
      <c r="H870" s="210" t="s">
        <v>89</v>
      </c>
      <c r="I870" s="210" t="s">
        <v>56</v>
      </c>
      <c r="J870" s="210" t="s">
        <v>37</v>
      </c>
      <c r="K870" s="210" t="s">
        <v>4626</v>
      </c>
      <c r="L870" s="47">
        <v>625365</v>
      </c>
      <c r="M870" s="47" t="s">
        <v>38</v>
      </c>
      <c r="N870" s="69">
        <v>228500</v>
      </c>
      <c r="O870" s="69">
        <v>229499</v>
      </c>
      <c r="P870" s="67">
        <v>0.6007827</v>
      </c>
      <c r="Q870" s="69">
        <v>382000</v>
      </c>
      <c r="R870" s="47" t="s">
        <v>37</v>
      </c>
      <c r="S870" s="47" t="s">
        <v>43</v>
      </c>
      <c r="T870" s="68" t="s">
        <v>43</v>
      </c>
      <c r="U870" s="69">
        <v>382000</v>
      </c>
      <c r="V870" s="47" t="s">
        <v>51</v>
      </c>
      <c r="W870" s="49" t="s">
        <v>43</v>
      </c>
      <c r="X870" s="47" t="s">
        <v>44</v>
      </c>
      <c r="Y870" s="67">
        <v>3.6900000000000002E-2</v>
      </c>
      <c r="Z870" s="47">
        <v>42</v>
      </c>
      <c r="AA870" s="47">
        <v>38</v>
      </c>
      <c r="AB870" s="47">
        <v>25</v>
      </c>
      <c r="AC870" s="47">
        <v>67</v>
      </c>
      <c r="AD870" s="47">
        <v>63</v>
      </c>
      <c r="AE870" s="47" t="s">
        <v>53</v>
      </c>
      <c r="AF870" s="47" t="s">
        <v>53</v>
      </c>
      <c r="AG870" s="47" t="s">
        <v>37</v>
      </c>
      <c r="AH870" s="47" t="s">
        <v>37</v>
      </c>
      <c r="AI870" s="47" t="s">
        <v>40</v>
      </c>
      <c r="AJ870" s="47" t="s">
        <v>40</v>
      </c>
      <c r="AK870" s="47" t="s">
        <v>164</v>
      </c>
      <c r="AL870" s="47" t="s">
        <v>65</v>
      </c>
      <c r="AM870" s="49">
        <v>50540</v>
      </c>
      <c r="AN870" s="47" t="s">
        <v>45</v>
      </c>
      <c r="AO870" s="49">
        <v>8040</v>
      </c>
      <c r="AP870" s="49">
        <v>58580</v>
      </c>
      <c r="AQ870" s="47" t="s">
        <v>37</v>
      </c>
      <c r="AR870" s="47" t="s">
        <v>37</v>
      </c>
      <c r="AS870" s="47" t="s">
        <v>43</v>
      </c>
      <c r="AT870" s="47" t="s">
        <v>41</v>
      </c>
      <c r="AU870" s="47" t="s">
        <v>52</v>
      </c>
      <c r="AV870" s="73">
        <v>3</v>
      </c>
      <c r="AW870" s="47" t="s">
        <v>4627</v>
      </c>
      <c r="AX870" s="47">
        <v>1930</v>
      </c>
      <c r="AY870" s="47" t="s">
        <v>37</v>
      </c>
      <c r="AZ870" s="47" t="s">
        <v>43</v>
      </c>
      <c r="BA870" s="47" t="s">
        <v>2798</v>
      </c>
      <c r="BB870" s="47" t="s">
        <v>39</v>
      </c>
    </row>
    <row r="871" spans="1:54" ht="258.75" x14ac:dyDescent="0.25">
      <c r="A871" s="210">
        <v>9001386807</v>
      </c>
      <c r="B871" s="210" t="s">
        <v>4628</v>
      </c>
      <c r="C871" s="144">
        <v>42674</v>
      </c>
      <c r="D871" s="210" t="s">
        <v>264</v>
      </c>
      <c r="E871" s="210" t="s">
        <v>48</v>
      </c>
      <c r="F871" s="210" t="s">
        <v>48</v>
      </c>
      <c r="G871" s="210" t="s">
        <v>4629</v>
      </c>
      <c r="H871" s="210" t="s">
        <v>4630</v>
      </c>
      <c r="I871" s="210" t="s">
        <v>798</v>
      </c>
      <c r="J871" s="210" t="s">
        <v>37</v>
      </c>
      <c r="K871" s="210" t="s">
        <v>4631</v>
      </c>
      <c r="L871" s="47">
        <v>467327</v>
      </c>
      <c r="M871" s="47" t="s">
        <v>57</v>
      </c>
      <c r="N871" s="69">
        <v>518000</v>
      </c>
      <c r="O871" s="69">
        <v>518999</v>
      </c>
      <c r="P871" s="67">
        <v>0.74142710000000001</v>
      </c>
      <c r="Q871" s="69">
        <v>700000</v>
      </c>
      <c r="R871" s="47" t="s">
        <v>37</v>
      </c>
      <c r="S871" s="47" t="s">
        <v>43</v>
      </c>
      <c r="T871" s="68" t="s">
        <v>43</v>
      </c>
      <c r="U871" s="69" t="s">
        <v>43</v>
      </c>
      <c r="V871" s="47" t="s">
        <v>43</v>
      </c>
      <c r="W871" s="49" t="s">
        <v>43</v>
      </c>
      <c r="X871" s="47" t="s">
        <v>44</v>
      </c>
      <c r="Y871" s="67">
        <v>3.44E-2</v>
      </c>
      <c r="Z871" s="47">
        <v>49</v>
      </c>
      <c r="AA871" s="47">
        <v>43</v>
      </c>
      <c r="AB871" s="47">
        <v>25</v>
      </c>
      <c r="AC871" s="47">
        <v>74</v>
      </c>
      <c r="AD871" s="47">
        <v>68</v>
      </c>
      <c r="AE871" s="47" t="s">
        <v>53</v>
      </c>
      <c r="AF871" s="47" t="s">
        <v>54</v>
      </c>
      <c r="AG871" s="47" t="s">
        <v>39</v>
      </c>
      <c r="AH871" s="47" t="s">
        <v>43</v>
      </c>
      <c r="AI871" s="47" t="s">
        <v>40</v>
      </c>
      <c r="AJ871" s="47" t="s">
        <v>40</v>
      </c>
      <c r="AK871" s="47" t="s">
        <v>50</v>
      </c>
      <c r="AL871" s="47" t="s">
        <v>65</v>
      </c>
      <c r="AM871" s="49">
        <v>97822</v>
      </c>
      <c r="AN871" s="47" t="s">
        <v>65</v>
      </c>
      <c r="AO871" s="49">
        <v>97822</v>
      </c>
      <c r="AP871" s="49">
        <v>195644</v>
      </c>
      <c r="AQ871" s="47" t="s">
        <v>37</v>
      </c>
      <c r="AR871" s="47" t="s">
        <v>39</v>
      </c>
      <c r="AS871" s="47">
        <v>48915</v>
      </c>
      <c r="AT871" s="47" t="s">
        <v>41</v>
      </c>
      <c r="AU871" s="47" t="s">
        <v>58</v>
      </c>
      <c r="AV871" s="73">
        <v>5</v>
      </c>
      <c r="AW871" s="47" t="s">
        <v>4632</v>
      </c>
      <c r="AX871" s="47">
        <v>2004</v>
      </c>
      <c r="AY871" s="47" t="s">
        <v>37</v>
      </c>
      <c r="AZ871" s="47" t="s">
        <v>43</v>
      </c>
      <c r="BA871" s="47" t="s">
        <v>4633</v>
      </c>
      <c r="BB871" s="47" t="s">
        <v>39</v>
      </c>
    </row>
    <row r="872" spans="1:54" ht="213.75" x14ac:dyDescent="0.25">
      <c r="A872" s="210">
        <v>9001388329</v>
      </c>
      <c r="B872" s="210" t="s">
        <v>4634</v>
      </c>
      <c r="C872" s="144">
        <v>42674</v>
      </c>
      <c r="D872" s="210" t="s">
        <v>264</v>
      </c>
      <c r="E872" s="210" t="s">
        <v>48</v>
      </c>
      <c r="F872" s="210" t="s">
        <v>48</v>
      </c>
      <c r="G872" s="210" t="s">
        <v>4635</v>
      </c>
      <c r="H872" s="210" t="s">
        <v>89</v>
      </c>
      <c r="I872" s="210" t="s">
        <v>832</v>
      </c>
      <c r="J872" s="210" t="s">
        <v>37</v>
      </c>
      <c r="K872" s="210" t="s">
        <v>4636</v>
      </c>
      <c r="L872" s="47">
        <v>464072</v>
      </c>
      <c r="M872" s="47" t="s">
        <v>38</v>
      </c>
      <c r="N872" s="69">
        <v>128625</v>
      </c>
      <c r="O872" s="69">
        <v>129624</v>
      </c>
      <c r="P872" s="67">
        <v>0.75582499999999997</v>
      </c>
      <c r="Q872" s="69">
        <v>171500</v>
      </c>
      <c r="R872" s="47" t="s">
        <v>37</v>
      </c>
      <c r="S872" s="47" t="s">
        <v>43</v>
      </c>
      <c r="T872" s="68" t="s">
        <v>43</v>
      </c>
      <c r="U872" s="69">
        <v>172000</v>
      </c>
      <c r="V872" s="47" t="s">
        <v>51</v>
      </c>
      <c r="W872" s="49" t="s">
        <v>43</v>
      </c>
      <c r="X872" s="47" t="s">
        <v>44</v>
      </c>
      <c r="Y872" s="67">
        <v>3.7900000000000003E-2</v>
      </c>
      <c r="Z872" s="47">
        <v>52</v>
      </c>
      <c r="AA872" s="47" t="s">
        <v>43</v>
      </c>
      <c r="AB872" s="47">
        <v>22</v>
      </c>
      <c r="AC872" s="47">
        <v>74</v>
      </c>
      <c r="AD872" s="47" t="s">
        <v>43</v>
      </c>
      <c r="AE872" s="47" t="s">
        <v>49</v>
      </c>
      <c r="AF872" s="47" t="s">
        <v>43</v>
      </c>
      <c r="AG872" s="47" t="s">
        <v>39</v>
      </c>
      <c r="AH872" s="47" t="s">
        <v>37</v>
      </c>
      <c r="AI872" s="47" t="s">
        <v>55</v>
      </c>
      <c r="AJ872" s="47" t="s">
        <v>43</v>
      </c>
      <c r="AK872" s="47" t="s">
        <v>43</v>
      </c>
      <c r="AL872" s="47" t="s">
        <v>65</v>
      </c>
      <c r="AM872" s="49">
        <v>42843</v>
      </c>
      <c r="AN872" s="47" t="s">
        <v>43</v>
      </c>
      <c r="AO872" s="49">
        <v>0</v>
      </c>
      <c r="AP872" s="49">
        <v>42843</v>
      </c>
      <c r="AQ872" s="47" t="s">
        <v>37</v>
      </c>
      <c r="AR872" s="47" t="s">
        <v>37</v>
      </c>
      <c r="AS872" s="47" t="s">
        <v>43</v>
      </c>
      <c r="AT872" s="47" t="s">
        <v>41</v>
      </c>
      <c r="AU872" s="47" t="s">
        <v>42</v>
      </c>
      <c r="AV872" s="73">
        <v>3</v>
      </c>
      <c r="AW872" s="47" t="s">
        <v>4637</v>
      </c>
      <c r="AX872" s="47">
        <v>1890</v>
      </c>
      <c r="AY872" s="47" t="s">
        <v>37</v>
      </c>
      <c r="AZ872" s="47" t="s">
        <v>43</v>
      </c>
      <c r="BA872" s="47" t="s">
        <v>4638</v>
      </c>
      <c r="BB872" s="47" t="s">
        <v>39</v>
      </c>
    </row>
    <row r="873" spans="1:54" ht="146.25" x14ac:dyDescent="0.25">
      <c r="A873" s="210">
        <v>9001391722</v>
      </c>
      <c r="B873" s="210" t="s">
        <v>4639</v>
      </c>
      <c r="C873" s="144">
        <v>42674</v>
      </c>
      <c r="D873" s="210" t="s">
        <v>264</v>
      </c>
      <c r="E873" s="210" t="s">
        <v>48</v>
      </c>
      <c r="F873" s="210" t="s">
        <v>48</v>
      </c>
      <c r="G873" s="210" t="s">
        <v>4640</v>
      </c>
      <c r="H873" s="210" t="s">
        <v>4641</v>
      </c>
      <c r="I873" s="210" t="s">
        <v>72</v>
      </c>
      <c r="J873" s="210" t="s">
        <v>37</v>
      </c>
      <c r="K873" s="210" t="s">
        <v>48</v>
      </c>
      <c r="L873" s="47">
        <v>188808</v>
      </c>
      <c r="M873" s="47" t="s">
        <v>38</v>
      </c>
      <c r="N873" s="69">
        <v>235400</v>
      </c>
      <c r="O873" s="69">
        <v>236699</v>
      </c>
      <c r="P873" s="67">
        <v>0.85450899999999996</v>
      </c>
      <c r="Q873" s="69">
        <v>277000</v>
      </c>
      <c r="R873" s="47" t="s">
        <v>37</v>
      </c>
      <c r="S873" s="47" t="s">
        <v>43</v>
      </c>
      <c r="T873" s="68" t="s">
        <v>43</v>
      </c>
      <c r="U873" s="69">
        <v>277000</v>
      </c>
      <c r="V873" s="47" t="s">
        <v>51</v>
      </c>
      <c r="W873" s="49" t="s">
        <v>43</v>
      </c>
      <c r="X873" s="47" t="s">
        <v>44</v>
      </c>
      <c r="Y873" s="67">
        <v>4.8399999999999999E-2</v>
      </c>
      <c r="Z873" s="47">
        <v>40</v>
      </c>
      <c r="AA873" s="47" t="s">
        <v>43</v>
      </c>
      <c r="AB873" s="47">
        <v>25</v>
      </c>
      <c r="AC873" s="47">
        <v>65</v>
      </c>
      <c r="AD873" s="47" t="s">
        <v>43</v>
      </c>
      <c r="AE873" s="47" t="s">
        <v>49</v>
      </c>
      <c r="AF873" s="47" t="s">
        <v>43</v>
      </c>
      <c r="AG873" s="47" t="s">
        <v>37</v>
      </c>
      <c r="AH873" s="47" t="s">
        <v>39</v>
      </c>
      <c r="AI873" s="47" t="s">
        <v>55</v>
      </c>
      <c r="AJ873" s="47" t="s">
        <v>43</v>
      </c>
      <c r="AK873" s="47" t="s">
        <v>43</v>
      </c>
      <c r="AL873" s="47" t="s">
        <v>65</v>
      </c>
      <c r="AM873" s="49">
        <v>65282</v>
      </c>
      <c r="AN873" s="47" t="s">
        <v>43</v>
      </c>
      <c r="AO873" s="49">
        <v>0</v>
      </c>
      <c r="AP873" s="49">
        <v>65282</v>
      </c>
      <c r="AQ873" s="47" t="s">
        <v>37</v>
      </c>
      <c r="AR873" s="47" t="s">
        <v>37</v>
      </c>
      <c r="AS873" s="47" t="s">
        <v>43</v>
      </c>
      <c r="AT873" s="47" t="s">
        <v>41</v>
      </c>
      <c r="AU873" s="47" t="s">
        <v>58</v>
      </c>
      <c r="AV873" s="73">
        <v>4</v>
      </c>
      <c r="AW873" s="47" t="s">
        <v>4642</v>
      </c>
      <c r="AX873" s="47">
        <v>1981</v>
      </c>
      <c r="AY873" s="47" t="s">
        <v>37</v>
      </c>
      <c r="AZ873" s="47" t="s">
        <v>43</v>
      </c>
      <c r="BA873" s="47" t="s">
        <v>4643</v>
      </c>
      <c r="BB873" s="47" t="s">
        <v>39</v>
      </c>
    </row>
    <row r="874" spans="1:54" ht="135" x14ac:dyDescent="0.25">
      <c r="A874" s="210">
        <v>9001393516</v>
      </c>
      <c r="B874" s="210" t="s">
        <v>4644</v>
      </c>
      <c r="C874" s="144">
        <v>42674</v>
      </c>
      <c r="D874" s="210" t="s">
        <v>264</v>
      </c>
      <c r="E874" s="210" t="s">
        <v>48</v>
      </c>
      <c r="F874" s="210" t="s">
        <v>48</v>
      </c>
      <c r="G874" s="210" t="s">
        <v>4645</v>
      </c>
      <c r="H874" s="210" t="s">
        <v>4646</v>
      </c>
      <c r="I874" s="210" t="s">
        <v>56</v>
      </c>
      <c r="J874" s="210" t="s">
        <v>37</v>
      </c>
      <c r="K874" s="210" t="s">
        <v>4647</v>
      </c>
      <c r="L874" s="47">
        <v>156097</v>
      </c>
      <c r="M874" s="47" t="s">
        <v>38</v>
      </c>
      <c r="N874" s="69">
        <v>212900</v>
      </c>
      <c r="O874" s="69">
        <v>212900</v>
      </c>
      <c r="P874" s="67">
        <v>0.65507689999999996</v>
      </c>
      <c r="Q874" s="69">
        <v>325000</v>
      </c>
      <c r="R874" s="47" t="s">
        <v>37</v>
      </c>
      <c r="S874" s="47" t="s">
        <v>43</v>
      </c>
      <c r="T874" s="68" t="s">
        <v>43</v>
      </c>
      <c r="U874" s="69">
        <v>325000</v>
      </c>
      <c r="V874" s="47" t="s">
        <v>51</v>
      </c>
      <c r="W874" s="49" t="s">
        <v>43</v>
      </c>
      <c r="X874" s="47" t="s">
        <v>44</v>
      </c>
      <c r="Y874" s="67">
        <v>3.7900000000000003E-2</v>
      </c>
      <c r="Z874" s="47">
        <v>39</v>
      </c>
      <c r="AA874" s="47">
        <v>44</v>
      </c>
      <c r="AB874" s="47">
        <v>25</v>
      </c>
      <c r="AC874" s="47">
        <v>64</v>
      </c>
      <c r="AD874" s="47">
        <v>69</v>
      </c>
      <c r="AE874" s="47" t="s">
        <v>53</v>
      </c>
      <c r="AF874" s="47" t="s">
        <v>54</v>
      </c>
      <c r="AG874" s="47" t="s">
        <v>37</v>
      </c>
      <c r="AH874" s="47" t="s">
        <v>37</v>
      </c>
      <c r="AI874" s="47" t="s">
        <v>40</v>
      </c>
      <c r="AJ874" s="47" t="s">
        <v>40</v>
      </c>
      <c r="AK874" s="47" t="s">
        <v>50</v>
      </c>
      <c r="AL874" s="47" t="s">
        <v>45</v>
      </c>
      <c r="AM874" s="49">
        <v>40459</v>
      </c>
      <c r="AN874" s="47" t="s">
        <v>45</v>
      </c>
      <c r="AO874" s="49">
        <v>17661.5</v>
      </c>
      <c r="AP874" s="49">
        <v>58120.5</v>
      </c>
      <c r="AQ874" s="47" t="s">
        <v>37</v>
      </c>
      <c r="AR874" s="47" t="s">
        <v>39</v>
      </c>
      <c r="AS874" s="47" t="s">
        <v>43</v>
      </c>
      <c r="AT874" s="47" t="s">
        <v>41</v>
      </c>
      <c r="AU874" s="47" t="s">
        <v>58</v>
      </c>
      <c r="AV874" s="73">
        <v>3</v>
      </c>
      <c r="AW874" s="47" t="s">
        <v>4648</v>
      </c>
      <c r="AX874" s="47">
        <v>1980</v>
      </c>
      <c r="AY874" s="47" t="s">
        <v>37</v>
      </c>
      <c r="AZ874" s="47" t="s">
        <v>43</v>
      </c>
      <c r="BA874" s="47" t="s">
        <v>4649</v>
      </c>
      <c r="BB874" s="47" t="s">
        <v>39</v>
      </c>
    </row>
    <row r="875" spans="1:54" ht="36" x14ac:dyDescent="0.25">
      <c r="A875" s="210">
        <v>9001393176</v>
      </c>
      <c r="B875" s="210" t="s">
        <v>4650</v>
      </c>
      <c r="C875" s="144">
        <v>42674</v>
      </c>
      <c r="D875" s="210" t="s">
        <v>62</v>
      </c>
      <c r="E875" s="210" t="s">
        <v>48</v>
      </c>
      <c r="F875" s="210" t="s">
        <v>48</v>
      </c>
      <c r="G875" s="210" t="s">
        <v>48</v>
      </c>
      <c r="H875" s="210" t="s">
        <v>48</v>
      </c>
      <c r="I875" s="210" t="s">
        <v>165</v>
      </c>
      <c r="J875" s="210" t="s">
        <v>37</v>
      </c>
      <c r="K875" s="210" t="s">
        <v>4651</v>
      </c>
      <c r="L875" s="47">
        <v>453538</v>
      </c>
      <c r="M875" s="47" t="s">
        <v>38</v>
      </c>
      <c r="N875" s="69">
        <v>119850</v>
      </c>
      <c r="O875" s="69">
        <v>119850</v>
      </c>
      <c r="P875" s="67">
        <v>0.85</v>
      </c>
      <c r="Q875" s="69">
        <v>141000</v>
      </c>
      <c r="R875" s="47" t="s">
        <v>37</v>
      </c>
      <c r="S875" s="47" t="s">
        <v>43</v>
      </c>
      <c r="T875" s="68" t="s">
        <v>43</v>
      </c>
      <c r="U875" s="69">
        <v>141000</v>
      </c>
      <c r="V875" s="47" t="s">
        <v>51</v>
      </c>
      <c r="W875" s="49" t="s">
        <v>43</v>
      </c>
      <c r="X875" s="47" t="s">
        <v>44</v>
      </c>
      <c r="Y875" s="67">
        <v>5.2400000000000002E-2</v>
      </c>
      <c r="Z875" s="47">
        <v>35</v>
      </c>
      <c r="AA875" s="47" t="s">
        <v>43</v>
      </c>
      <c r="AB875" s="47">
        <v>30</v>
      </c>
      <c r="AC875" s="47">
        <v>65</v>
      </c>
      <c r="AD875" s="47" t="s">
        <v>43</v>
      </c>
      <c r="AE875" s="47" t="s">
        <v>54</v>
      </c>
      <c r="AF875" s="47" t="s">
        <v>43</v>
      </c>
      <c r="AG875" s="47" t="s">
        <v>37</v>
      </c>
      <c r="AH875" s="47" t="s">
        <v>37</v>
      </c>
      <c r="AI875" s="47" t="s">
        <v>55</v>
      </c>
      <c r="AJ875" s="47" t="s">
        <v>43</v>
      </c>
      <c r="AK875" s="47" t="s">
        <v>43</v>
      </c>
      <c r="AL875" s="47" t="s">
        <v>45</v>
      </c>
      <c r="AM875" s="49">
        <v>38000</v>
      </c>
      <c r="AN875" s="47" t="s">
        <v>43</v>
      </c>
      <c r="AO875" s="49">
        <v>0</v>
      </c>
      <c r="AP875" s="49">
        <v>38000</v>
      </c>
      <c r="AQ875" s="47" t="s">
        <v>37</v>
      </c>
      <c r="AR875" s="47" t="s">
        <v>37</v>
      </c>
      <c r="AS875" s="47" t="s">
        <v>43</v>
      </c>
      <c r="AT875" s="47" t="s">
        <v>41</v>
      </c>
      <c r="AU875" s="47" t="s">
        <v>58</v>
      </c>
      <c r="AV875" s="73">
        <v>3</v>
      </c>
      <c r="AW875" s="47" t="s">
        <v>4652</v>
      </c>
      <c r="AX875" s="47">
        <v>1970</v>
      </c>
      <c r="AY875" s="47" t="s">
        <v>37</v>
      </c>
      <c r="AZ875" s="47" t="s">
        <v>43</v>
      </c>
      <c r="BA875" s="47" t="s">
        <v>4653</v>
      </c>
      <c r="BB875" s="47" t="s">
        <v>39</v>
      </c>
    </row>
    <row r="876" spans="1:54" ht="90" x14ac:dyDescent="0.25">
      <c r="A876" s="210">
        <v>9001391987</v>
      </c>
      <c r="B876" s="210" t="s">
        <v>4654</v>
      </c>
      <c r="C876" s="144">
        <v>42674</v>
      </c>
      <c r="D876" s="210" t="s">
        <v>264</v>
      </c>
      <c r="E876" s="210" t="s">
        <v>48</v>
      </c>
      <c r="F876" s="210" t="s">
        <v>48</v>
      </c>
      <c r="G876" s="210" t="s">
        <v>4655</v>
      </c>
      <c r="H876" s="210" t="s">
        <v>4656</v>
      </c>
      <c r="I876" s="210" t="s">
        <v>81</v>
      </c>
      <c r="J876" s="210" t="s">
        <v>37</v>
      </c>
      <c r="K876" s="210" t="s">
        <v>4657</v>
      </c>
      <c r="L876" s="47">
        <v>207478</v>
      </c>
      <c r="M876" s="47" t="s">
        <v>57</v>
      </c>
      <c r="N876" s="69">
        <v>350000</v>
      </c>
      <c r="O876" s="69">
        <v>350999</v>
      </c>
      <c r="P876" s="67">
        <v>0.74680630000000003</v>
      </c>
      <c r="Q876" s="69">
        <v>470000</v>
      </c>
      <c r="R876" s="47" t="s">
        <v>37</v>
      </c>
      <c r="S876" s="47" t="s">
        <v>43</v>
      </c>
      <c r="T876" s="68" t="s">
        <v>43</v>
      </c>
      <c r="U876" s="69" t="s">
        <v>43</v>
      </c>
      <c r="V876" s="47" t="s">
        <v>43</v>
      </c>
      <c r="W876" s="49" t="s">
        <v>43</v>
      </c>
      <c r="X876" s="47" t="s">
        <v>44</v>
      </c>
      <c r="Y876" s="67">
        <v>3.7900000000000003E-2</v>
      </c>
      <c r="Z876" s="47">
        <v>49</v>
      </c>
      <c r="AA876" s="47">
        <v>43</v>
      </c>
      <c r="AB876" s="47">
        <v>18</v>
      </c>
      <c r="AC876" s="47">
        <v>67</v>
      </c>
      <c r="AD876" s="47">
        <v>61</v>
      </c>
      <c r="AE876" s="47" t="s">
        <v>53</v>
      </c>
      <c r="AF876" s="47" t="s">
        <v>53</v>
      </c>
      <c r="AG876" s="47" t="s">
        <v>37</v>
      </c>
      <c r="AH876" s="47" t="s">
        <v>43</v>
      </c>
      <c r="AI876" s="47" t="s">
        <v>40</v>
      </c>
      <c r="AJ876" s="47" t="s">
        <v>40</v>
      </c>
      <c r="AK876" s="47" t="s">
        <v>50</v>
      </c>
      <c r="AL876" s="47" t="s">
        <v>201</v>
      </c>
      <c r="AM876" s="49">
        <v>101200</v>
      </c>
      <c r="AN876" s="47" t="s">
        <v>45</v>
      </c>
      <c r="AO876" s="49">
        <v>27000</v>
      </c>
      <c r="AP876" s="49">
        <v>128200</v>
      </c>
      <c r="AQ876" s="47" t="s">
        <v>37</v>
      </c>
      <c r="AR876" s="47" t="s">
        <v>37</v>
      </c>
      <c r="AS876" s="47" t="s">
        <v>43</v>
      </c>
      <c r="AT876" s="47" t="s">
        <v>41</v>
      </c>
      <c r="AU876" s="47" t="s">
        <v>58</v>
      </c>
      <c r="AV876" s="73">
        <v>4</v>
      </c>
      <c r="AW876" s="47" t="s">
        <v>4658</v>
      </c>
      <c r="AX876" s="47">
        <v>2003</v>
      </c>
      <c r="AY876" s="47" t="s">
        <v>37</v>
      </c>
      <c r="AZ876" s="47" t="s">
        <v>43</v>
      </c>
      <c r="BA876" s="47" t="s">
        <v>4659</v>
      </c>
      <c r="BB876" s="47" t="s">
        <v>39</v>
      </c>
    </row>
    <row r="877" spans="1:54" ht="45" x14ac:dyDescent="0.25">
      <c r="A877" s="210">
        <v>9001387408</v>
      </c>
      <c r="B877" s="210" t="s">
        <v>4660</v>
      </c>
      <c r="C877" s="144">
        <v>42674</v>
      </c>
      <c r="D877" s="210" t="s">
        <v>62</v>
      </c>
      <c r="E877" s="210" t="s">
        <v>48</v>
      </c>
      <c r="F877" s="210" t="s">
        <v>48</v>
      </c>
      <c r="G877" s="210" t="s">
        <v>48</v>
      </c>
      <c r="H877" s="210" t="s">
        <v>48</v>
      </c>
      <c r="I877" s="210" t="s">
        <v>81</v>
      </c>
      <c r="J877" s="210" t="s">
        <v>37</v>
      </c>
      <c r="K877" s="210" t="s">
        <v>4661</v>
      </c>
      <c r="L877" s="47">
        <v>593152</v>
      </c>
      <c r="M877" s="47" t="s">
        <v>57</v>
      </c>
      <c r="N877" s="69">
        <v>84000</v>
      </c>
      <c r="O877" s="69">
        <v>84999</v>
      </c>
      <c r="P877" s="67">
        <v>0.80951419999999996</v>
      </c>
      <c r="Q877" s="69">
        <v>105000</v>
      </c>
      <c r="R877" s="47" t="s">
        <v>39</v>
      </c>
      <c r="S877" s="47" t="s">
        <v>87</v>
      </c>
      <c r="T877" s="68">
        <v>1.4759484</v>
      </c>
      <c r="U877" s="69" t="s">
        <v>43</v>
      </c>
      <c r="V877" s="47" t="s">
        <v>43</v>
      </c>
      <c r="W877" s="49" t="s">
        <v>43</v>
      </c>
      <c r="X877" s="47" t="s">
        <v>77</v>
      </c>
      <c r="Y877" s="67">
        <v>5.3900000000000003E-2</v>
      </c>
      <c r="Z877" s="47">
        <v>36</v>
      </c>
      <c r="AA877" s="47">
        <v>38</v>
      </c>
      <c r="AB877" s="47">
        <v>26</v>
      </c>
      <c r="AC877" s="47">
        <v>62</v>
      </c>
      <c r="AD877" s="47">
        <v>64</v>
      </c>
      <c r="AE877" s="47" t="s">
        <v>53</v>
      </c>
      <c r="AF877" s="47" t="s">
        <v>53</v>
      </c>
      <c r="AG877" s="47" t="s">
        <v>43</v>
      </c>
      <c r="AH877" s="47" t="s">
        <v>43</v>
      </c>
      <c r="AI877" s="47" t="s">
        <v>40</v>
      </c>
      <c r="AJ877" s="47" t="s">
        <v>40</v>
      </c>
      <c r="AK877" s="47" t="s">
        <v>50</v>
      </c>
      <c r="AL877" s="47" t="s">
        <v>43</v>
      </c>
      <c r="AM877" s="49">
        <v>0</v>
      </c>
      <c r="AN877" s="47" t="s">
        <v>43</v>
      </c>
      <c r="AO877" s="49">
        <v>0</v>
      </c>
      <c r="AP877" s="49">
        <v>0</v>
      </c>
      <c r="AQ877" s="47" t="s">
        <v>37</v>
      </c>
      <c r="AR877" s="47" t="s">
        <v>37</v>
      </c>
      <c r="AS877" s="47" t="s">
        <v>43</v>
      </c>
      <c r="AT877" s="47" t="s">
        <v>41</v>
      </c>
      <c r="AU877" s="47" t="s">
        <v>42</v>
      </c>
      <c r="AV877" s="73">
        <v>2</v>
      </c>
      <c r="AW877" s="47" t="s">
        <v>4662</v>
      </c>
      <c r="AX877" s="47">
        <v>1930</v>
      </c>
      <c r="AY877" s="47" t="s">
        <v>37</v>
      </c>
      <c r="AZ877" s="47" t="s">
        <v>43</v>
      </c>
      <c r="BA877" s="47" t="s">
        <v>4663</v>
      </c>
      <c r="BB877" s="47" t="s">
        <v>39</v>
      </c>
    </row>
    <row r="878" spans="1:54" ht="24" x14ac:dyDescent="0.25">
      <c r="A878" s="210">
        <v>9001394126</v>
      </c>
      <c r="B878" s="210" t="s">
        <v>4664</v>
      </c>
      <c r="C878" s="144">
        <v>42674</v>
      </c>
      <c r="D878" s="210" t="s">
        <v>62</v>
      </c>
      <c r="E878" s="210" t="s">
        <v>48</v>
      </c>
      <c r="F878" s="210" t="s">
        <v>48</v>
      </c>
      <c r="G878" s="210" t="s">
        <v>4665</v>
      </c>
      <c r="H878" s="210" t="s">
        <v>4193</v>
      </c>
      <c r="I878" s="210" t="s">
        <v>213</v>
      </c>
      <c r="J878" s="210" t="s">
        <v>37</v>
      </c>
      <c r="K878" s="210" t="s">
        <v>4666</v>
      </c>
      <c r="L878" s="47">
        <v>542899</v>
      </c>
      <c r="M878" s="47" t="s">
        <v>57</v>
      </c>
      <c r="N878" s="69">
        <v>164500</v>
      </c>
      <c r="O878" s="69">
        <v>165499</v>
      </c>
      <c r="P878" s="67">
        <v>0.6895791</v>
      </c>
      <c r="Q878" s="69">
        <v>240000</v>
      </c>
      <c r="R878" s="47" t="s">
        <v>39</v>
      </c>
      <c r="S878" s="47" t="s">
        <v>78</v>
      </c>
      <c r="T878" s="68">
        <v>1.2524059000000001</v>
      </c>
      <c r="U878" s="69" t="s">
        <v>43</v>
      </c>
      <c r="V878" s="47" t="s">
        <v>43</v>
      </c>
      <c r="W878" s="49" t="s">
        <v>43</v>
      </c>
      <c r="X878" s="47" t="s">
        <v>77</v>
      </c>
      <c r="Y878" s="67">
        <v>3.6900000000000002E-2</v>
      </c>
      <c r="Z878" s="47">
        <v>58</v>
      </c>
      <c r="AA878" s="47">
        <v>54</v>
      </c>
      <c r="AB878" s="47">
        <v>16</v>
      </c>
      <c r="AC878" s="47">
        <v>74</v>
      </c>
      <c r="AD878" s="47">
        <v>70</v>
      </c>
      <c r="AE878" s="47" t="s">
        <v>53</v>
      </c>
      <c r="AF878" s="47" t="s">
        <v>53</v>
      </c>
      <c r="AG878" s="47" t="s">
        <v>43</v>
      </c>
      <c r="AH878" s="47" t="s">
        <v>43</v>
      </c>
      <c r="AI878" s="47" t="s">
        <v>40</v>
      </c>
      <c r="AJ878" s="47" t="s">
        <v>40</v>
      </c>
      <c r="AK878" s="47" t="s">
        <v>50</v>
      </c>
      <c r="AL878" s="47" t="s">
        <v>43</v>
      </c>
      <c r="AM878" s="49">
        <v>0</v>
      </c>
      <c r="AN878" s="47" t="s">
        <v>43</v>
      </c>
      <c r="AO878" s="49">
        <v>0</v>
      </c>
      <c r="AP878" s="49">
        <v>0</v>
      </c>
      <c r="AQ878" s="47" t="s">
        <v>37</v>
      </c>
      <c r="AR878" s="47" t="s">
        <v>37</v>
      </c>
      <c r="AS878" s="47" t="s">
        <v>43</v>
      </c>
      <c r="AT878" s="47" t="s">
        <v>41</v>
      </c>
      <c r="AU878" s="47" t="s">
        <v>42</v>
      </c>
      <c r="AV878" s="73">
        <v>3</v>
      </c>
      <c r="AW878" s="47" t="s">
        <v>4667</v>
      </c>
      <c r="AX878" s="47">
        <v>1960</v>
      </c>
      <c r="AY878" s="47" t="s">
        <v>37</v>
      </c>
      <c r="AZ878" s="47" t="s">
        <v>43</v>
      </c>
      <c r="BA878" s="47" t="s">
        <v>4668</v>
      </c>
      <c r="BB878" s="47" t="s">
        <v>39</v>
      </c>
    </row>
    <row r="879" spans="1:54" ht="45" x14ac:dyDescent="0.25">
      <c r="A879" s="210">
        <v>9001389042</v>
      </c>
      <c r="B879" s="210" t="s">
        <v>4669</v>
      </c>
      <c r="C879" s="144">
        <v>42674</v>
      </c>
      <c r="D879" s="210" t="s">
        <v>264</v>
      </c>
      <c r="E879" s="210" t="s">
        <v>48</v>
      </c>
      <c r="F879" s="210" t="s">
        <v>48</v>
      </c>
      <c r="G879" s="210" t="s">
        <v>4670</v>
      </c>
      <c r="H879" s="210" t="s">
        <v>48</v>
      </c>
      <c r="I879" s="210" t="s">
        <v>72</v>
      </c>
      <c r="J879" s="210" t="s">
        <v>37</v>
      </c>
      <c r="K879" s="210" t="s">
        <v>48</v>
      </c>
      <c r="L879" s="47">
        <v>529047</v>
      </c>
      <c r="M879" s="47" t="s">
        <v>57</v>
      </c>
      <c r="N879" s="69">
        <v>110000</v>
      </c>
      <c r="O879" s="69">
        <v>110000</v>
      </c>
      <c r="P879" s="67">
        <v>0.81481479999999995</v>
      </c>
      <c r="Q879" s="69">
        <v>135000</v>
      </c>
      <c r="R879" s="47" t="s">
        <v>37</v>
      </c>
      <c r="S879" s="47" t="s">
        <v>43</v>
      </c>
      <c r="T879" s="68" t="s">
        <v>43</v>
      </c>
      <c r="U879" s="69" t="s">
        <v>43</v>
      </c>
      <c r="V879" s="47" t="s">
        <v>43</v>
      </c>
      <c r="W879" s="49" t="s">
        <v>43</v>
      </c>
      <c r="X879" s="47" t="s">
        <v>44</v>
      </c>
      <c r="Y879" s="67">
        <v>5.2400000000000002E-2</v>
      </c>
      <c r="Z879" s="47">
        <v>25</v>
      </c>
      <c r="AA879" s="47">
        <v>33</v>
      </c>
      <c r="AB879" s="47">
        <v>34</v>
      </c>
      <c r="AC879" s="47">
        <v>59</v>
      </c>
      <c r="AD879" s="47">
        <v>67</v>
      </c>
      <c r="AE879" s="47" t="s">
        <v>54</v>
      </c>
      <c r="AF879" s="47" t="s">
        <v>53</v>
      </c>
      <c r="AG879" s="47" t="s">
        <v>37</v>
      </c>
      <c r="AH879" s="47" t="s">
        <v>43</v>
      </c>
      <c r="AI879" s="47" t="s">
        <v>55</v>
      </c>
      <c r="AJ879" s="47" t="s">
        <v>55</v>
      </c>
      <c r="AK879" s="47" t="s">
        <v>164</v>
      </c>
      <c r="AL879" s="47" t="s">
        <v>45</v>
      </c>
      <c r="AM879" s="49">
        <v>23000</v>
      </c>
      <c r="AN879" s="47" t="s">
        <v>45</v>
      </c>
      <c r="AO879" s="49">
        <v>15149</v>
      </c>
      <c r="AP879" s="49">
        <v>38149</v>
      </c>
      <c r="AQ879" s="47" t="s">
        <v>37</v>
      </c>
      <c r="AR879" s="47" t="s">
        <v>37</v>
      </c>
      <c r="AS879" s="47" t="s">
        <v>43</v>
      </c>
      <c r="AT879" s="47" t="s">
        <v>41</v>
      </c>
      <c r="AU879" s="47" t="s">
        <v>42</v>
      </c>
      <c r="AV879" s="73">
        <v>2</v>
      </c>
      <c r="AW879" s="47" t="s">
        <v>4671</v>
      </c>
      <c r="AX879" s="47">
        <v>1997</v>
      </c>
      <c r="AY879" s="47" t="s">
        <v>37</v>
      </c>
      <c r="AZ879" s="47" t="s">
        <v>43</v>
      </c>
      <c r="BA879" s="47" t="s">
        <v>4672</v>
      </c>
      <c r="BB879" s="47" t="s">
        <v>39</v>
      </c>
    </row>
    <row r="880" spans="1:54" ht="56.25" x14ac:dyDescent="0.25">
      <c r="A880" s="210">
        <v>9001393499</v>
      </c>
      <c r="B880" s="210" t="s">
        <v>4673</v>
      </c>
      <c r="C880" s="144">
        <v>42674</v>
      </c>
      <c r="D880" s="210" t="s">
        <v>264</v>
      </c>
      <c r="E880" s="210" t="s">
        <v>48</v>
      </c>
      <c r="F880" s="210" t="s">
        <v>48</v>
      </c>
      <c r="G880" s="210" t="s">
        <v>4674</v>
      </c>
      <c r="H880" s="210" t="s">
        <v>4569</v>
      </c>
      <c r="I880" s="210" t="s">
        <v>213</v>
      </c>
      <c r="J880" s="210" t="s">
        <v>37</v>
      </c>
      <c r="K880" s="210" t="s">
        <v>4675</v>
      </c>
      <c r="L880" s="47">
        <v>630198</v>
      </c>
      <c r="M880" s="47" t="s">
        <v>38</v>
      </c>
      <c r="N880" s="69">
        <v>135000</v>
      </c>
      <c r="O880" s="69">
        <v>135000</v>
      </c>
      <c r="P880" s="67">
        <v>0.9</v>
      </c>
      <c r="Q880" s="69">
        <v>150000</v>
      </c>
      <c r="R880" s="47" t="s">
        <v>37</v>
      </c>
      <c r="S880" s="47" t="s">
        <v>43</v>
      </c>
      <c r="T880" s="68" t="s">
        <v>43</v>
      </c>
      <c r="U880" s="69">
        <v>150000</v>
      </c>
      <c r="V880" s="47" t="s">
        <v>51</v>
      </c>
      <c r="W880" s="49" t="s">
        <v>43</v>
      </c>
      <c r="X880" s="47" t="s">
        <v>44</v>
      </c>
      <c r="Y880" s="67">
        <v>5.3900000000000003E-2</v>
      </c>
      <c r="Z880" s="47">
        <v>30</v>
      </c>
      <c r="AA880" s="47" t="s">
        <v>43</v>
      </c>
      <c r="AB880" s="47">
        <v>29</v>
      </c>
      <c r="AC880" s="47">
        <v>59</v>
      </c>
      <c r="AD880" s="47" t="s">
        <v>43</v>
      </c>
      <c r="AE880" s="47" t="s">
        <v>60</v>
      </c>
      <c r="AF880" s="47" t="s">
        <v>43</v>
      </c>
      <c r="AG880" s="47" t="s">
        <v>37</v>
      </c>
      <c r="AH880" s="47" t="s">
        <v>39</v>
      </c>
      <c r="AI880" s="47" t="s">
        <v>55</v>
      </c>
      <c r="AJ880" s="47" t="s">
        <v>43</v>
      </c>
      <c r="AK880" s="47" t="s">
        <v>43</v>
      </c>
      <c r="AL880" s="47" t="s">
        <v>45</v>
      </c>
      <c r="AM880" s="49">
        <v>81830</v>
      </c>
      <c r="AN880" s="47" t="s">
        <v>43</v>
      </c>
      <c r="AO880" s="49">
        <v>0</v>
      </c>
      <c r="AP880" s="49">
        <v>81830</v>
      </c>
      <c r="AQ880" s="47" t="s">
        <v>37</v>
      </c>
      <c r="AR880" s="47" t="s">
        <v>37</v>
      </c>
      <c r="AS880" s="47" t="s">
        <v>43</v>
      </c>
      <c r="AT880" s="47" t="s">
        <v>41</v>
      </c>
      <c r="AU880" s="47" t="s">
        <v>52</v>
      </c>
      <c r="AV880" s="73">
        <v>3</v>
      </c>
      <c r="AW880" s="47" t="s">
        <v>4676</v>
      </c>
      <c r="AX880" s="47">
        <v>2006</v>
      </c>
      <c r="AY880" s="47" t="s">
        <v>37</v>
      </c>
      <c r="AZ880" s="47" t="s">
        <v>43</v>
      </c>
      <c r="BA880" s="47" t="s">
        <v>4677</v>
      </c>
      <c r="BB880" s="47" t="s">
        <v>39</v>
      </c>
    </row>
    <row r="881" spans="1:54" ht="90" x14ac:dyDescent="0.25">
      <c r="A881" s="210">
        <v>9001383365</v>
      </c>
      <c r="B881" s="210" t="s">
        <v>4678</v>
      </c>
      <c r="C881" s="144">
        <v>42674</v>
      </c>
      <c r="D881" s="210" t="s">
        <v>264</v>
      </c>
      <c r="E881" s="210" t="s">
        <v>48</v>
      </c>
      <c r="F881" s="210" t="s">
        <v>48</v>
      </c>
      <c r="G881" s="210" t="s">
        <v>4679</v>
      </c>
      <c r="H881" s="210" t="s">
        <v>48</v>
      </c>
      <c r="I881" s="210" t="s">
        <v>647</v>
      </c>
      <c r="J881" s="210" t="s">
        <v>37</v>
      </c>
      <c r="K881" s="210" t="s">
        <v>4680</v>
      </c>
      <c r="L881" s="47">
        <v>400358</v>
      </c>
      <c r="M881" s="47" t="s">
        <v>57</v>
      </c>
      <c r="N881" s="69">
        <v>122270</v>
      </c>
      <c r="O881" s="69">
        <v>122270</v>
      </c>
      <c r="P881" s="67">
        <v>0.67927769999999998</v>
      </c>
      <c r="Q881" s="69">
        <v>180000</v>
      </c>
      <c r="R881" s="47" t="s">
        <v>37</v>
      </c>
      <c r="S881" s="47" t="s">
        <v>43</v>
      </c>
      <c r="T881" s="68" t="s">
        <v>43</v>
      </c>
      <c r="U881" s="69" t="s">
        <v>43</v>
      </c>
      <c r="V881" s="47" t="s">
        <v>43</v>
      </c>
      <c r="W881" s="49" t="s">
        <v>43</v>
      </c>
      <c r="X881" s="47" t="s">
        <v>44</v>
      </c>
      <c r="Y881" s="67">
        <v>4.24E-2</v>
      </c>
      <c r="Z881" s="47">
        <v>39</v>
      </c>
      <c r="AA881" s="47" t="s">
        <v>43</v>
      </c>
      <c r="AB881" s="47">
        <v>25</v>
      </c>
      <c r="AC881" s="47">
        <v>64</v>
      </c>
      <c r="AD881" s="47" t="s">
        <v>43</v>
      </c>
      <c r="AE881" s="47" t="s">
        <v>53</v>
      </c>
      <c r="AF881" s="47" t="s">
        <v>43</v>
      </c>
      <c r="AG881" s="47" t="s">
        <v>37</v>
      </c>
      <c r="AH881" s="47" t="s">
        <v>43</v>
      </c>
      <c r="AI881" s="47" t="s">
        <v>55</v>
      </c>
      <c r="AJ881" s="47" t="s">
        <v>43</v>
      </c>
      <c r="AK881" s="47" t="s">
        <v>43</v>
      </c>
      <c r="AL881" s="47" t="s">
        <v>65</v>
      </c>
      <c r="AM881" s="49">
        <v>49948</v>
      </c>
      <c r="AN881" s="47" t="s">
        <v>43</v>
      </c>
      <c r="AO881" s="49">
        <v>0</v>
      </c>
      <c r="AP881" s="49">
        <v>49948</v>
      </c>
      <c r="AQ881" s="47" t="s">
        <v>37</v>
      </c>
      <c r="AR881" s="47" t="s">
        <v>37</v>
      </c>
      <c r="AS881" s="47">
        <v>6800</v>
      </c>
      <c r="AT881" s="47" t="s">
        <v>41</v>
      </c>
      <c r="AU881" s="47" t="s">
        <v>42</v>
      </c>
      <c r="AV881" s="73">
        <v>3</v>
      </c>
      <c r="AW881" s="47" t="s">
        <v>4681</v>
      </c>
      <c r="AX881" s="47">
        <v>1956</v>
      </c>
      <c r="AY881" s="47" t="s">
        <v>37</v>
      </c>
      <c r="AZ881" s="47" t="s">
        <v>43</v>
      </c>
      <c r="BA881" s="47" t="s">
        <v>4682</v>
      </c>
      <c r="BB881" s="47" t="s">
        <v>39</v>
      </c>
    </row>
    <row r="882" spans="1:54" ht="36" x14ac:dyDescent="0.25">
      <c r="A882" s="210">
        <v>9001394373</v>
      </c>
      <c r="B882" s="210" t="s">
        <v>4683</v>
      </c>
      <c r="C882" s="144">
        <v>42674</v>
      </c>
      <c r="D882" s="210" t="s">
        <v>62</v>
      </c>
      <c r="E882" s="210" t="s">
        <v>48</v>
      </c>
      <c r="F882" s="210" t="s">
        <v>48</v>
      </c>
      <c r="G882" s="210" t="s">
        <v>48</v>
      </c>
      <c r="H882" s="210" t="s">
        <v>48</v>
      </c>
      <c r="I882" s="210" t="s">
        <v>56</v>
      </c>
      <c r="J882" s="210" t="s">
        <v>37</v>
      </c>
      <c r="K882" s="210" t="s">
        <v>4684</v>
      </c>
      <c r="L882" s="47">
        <v>581304</v>
      </c>
      <c r="M882" s="47" t="s">
        <v>57</v>
      </c>
      <c r="N882" s="69">
        <v>195000</v>
      </c>
      <c r="O882" s="69">
        <v>197925</v>
      </c>
      <c r="P882" s="67">
        <v>0.76124999999999998</v>
      </c>
      <c r="Q882" s="69">
        <v>260000</v>
      </c>
      <c r="R882" s="47" t="s">
        <v>39</v>
      </c>
      <c r="S882" s="47" t="s">
        <v>78</v>
      </c>
      <c r="T882" s="68">
        <v>1.2676925000000001</v>
      </c>
      <c r="U882" s="69" t="s">
        <v>43</v>
      </c>
      <c r="V882" s="47" t="s">
        <v>43</v>
      </c>
      <c r="W882" s="49" t="s">
        <v>43</v>
      </c>
      <c r="X882" s="47" t="s">
        <v>77</v>
      </c>
      <c r="Y882" s="67">
        <v>3.49E-2</v>
      </c>
      <c r="Z882" s="47">
        <v>46</v>
      </c>
      <c r="AA882" s="47" t="s">
        <v>43</v>
      </c>
      <c r="AB882" s="47">
        <v>23</v>
      </c>
      <c r="AC882" s="47">
        <v>69</v>
      </c>
      <c r="AD882" s="47" t="s">
        <v>43</v>
      </c>
      <c r="AE882" s="47" t="s">
        <v>53</v>
      </c>
      <c r="AF882" s="47" t="s">
        <v>43</v>
      </c>
      <c r="AG882" s="47" t="s">
        <v>43</v>
      </c>
      <c r="AH882" s="47" t="s">
        <v>43</v>
      </c>
      <c r="AI882" s="47" t="s">
        <v>40</v>
      </c>
      <c r="AJ882" s="47" t="s">
        <v>43</v>
      </c>
      <c r="AK882" s="47" t="s">
        <v>43</v>
      </c>
      <c r="AL882" s="47" t="s">
        <v>43</v>
      </c>
      <c r="AM882" s="49" t="s">
        <v>43</v>
      </c>
      <c r="AN882" s="47" t="s">
        <v>43</v>
      </c>
      <c r="AO882" s="49" t="s">
        <v>43</v>
      </c>
      <c r="AP882" s="49">
        <v>0</v>
      </c>
      <c r="AQ882" s="47" t="s">
        <v>37</v>
      </c>
      <c r="AR882" s="47" t="s">
        <v>37</v>
      </c>
      <c r="AS882" s="47" t="s">
        <v>43</v>
      </c>
      <c r="AT882" s="47" t="s">
        <v>75</v>
      </c>
      <c r="AU882" s="47" t="s">
        <v>76</v>
      </c>
      <c r="AV882" s="73">
        <v>1</v>
      </c>
      <c r="AW882" s="47" t="s">
        <v>4685</v>
      </c>
      <c r="AX882" s="47">
        <v>1935</v>
      </c>
      <c r="AY882" s="47" t="s">
        <v>39</v>
      </c>
      <c r="AZ882" s="47">
        <v>935</v>
      </c>
      <c r="BA882" s="47" t="s">
        <v>4686</v>
      </c>
      <c r="BB882" s="47" t="s">
        <v>39</v>
      </c>
    </row>
    <row r="883" spans="1:54" ht="123.75" x14ac:dyDescent="0.25">
      <c r="A883" s="210">
        <v>9001391840</v>
      </c>
      <c r="B883" s="210" t="s">
        <v>4687</v>
      </c>
      <c r="C883" s="144">
        <v>42674</v>
      </c>
      <c r="D883" s="210" t="s">
        <v>62</v>
      </c>
      <c r="E883" s="210" t="s">
        <v>48</v>
      </c>
      <c r="F883" s="210" t="s">
        <v>48</v>
      </c>
      <c r="G883" s="210" t="s">
        <v>48</v>
      </c>
      <c r="H883" s="210" t="s">
        <v>89</v>
      </c>
      <c r="I883" s="210" t="s">
        <v>700</v>
      </c>
      <c r="J883" s="210" t="s">
        <v>37</v>
      </c>
      <c r="K883" s="210" t="s">
        <v>4688</v>
      </c>
      <c r="L883" s="47">
        <v>214995</v>
      </c>
      <c r="M883" s="47" t="s">
        <v>38</v>
      </c>
      <c r="N883" s="69">
        <v>115600</v>
      </c>
      <c r="O883" s="69">
        <v>115600</v>
      </c>
      <c r="P883" s="67">
        <v>0.85</v>
      </c>
      <c r="Q883" s="69">
        <v>136000</v>
      </c>
      <c r="R883" s="47" t="s">
        <v>37</v>
      </c>
      <c r="S883" s="47" t="s">
        <v>43</v>
      </c>
      <c r="T883" s="68" t="s">
        <v>43</v>
      </c>
      <c r="U883" s="69">
        <v>137500</v>
      </c>
      <c r="V883" s="47" t="s">
        <v>51</v>
      </c>
      <c r="W883" s="49" t="s">
        <v>43</v>
      </c>
      <c r="X883" s="47" t="s">
        <v>44</v>
      </c>
      <c r="Y883" s="67">
        <v>5.2400000000000002E-2</v>
      </c>
      <c r="Z883" s="47">
        <v>41</v>
      </c>
      <c r="AA883" s="47">
        <v>26</v>
      </c>
      <c r="AB883" s="47">
        <v>25</v>
      </c>
      <c r="AC883" s="47">
        <v>66</v>
      </c>
      <c r="AD883" s="47">
        <v>51</v>
      </c>
      <c r="AE883" s="47" t="s">
        <v>49</v>
      </c>
      <c r="AF883" s="47" t="s">
        <v>60</v>
      </c>
      <c r="AG883" s="47" t="s">
        <v>37</v>
      </c>
      <c r="AH883" s="47" t="s">
        <v>39</v>
      </c>
      <c r="AI883" s="47" t="s">
        <v>55</v>
      </c>
      <c r="AJ883" s="47" t="s">
        <v>55</v>
      </c>
      <c r="AK883" s="47" t="s">
        <v>164</v>
      </c>
      <c r="AL883" s="47" t="s">
        <v>65</v>
      </c>
      <c r="AM883" s="49">
        <v>30720</v>
      </c>
      <c r="AN883" s="47" t="s">
        <v>45</v>
      </c>
      <c r="AO883" s="49">
        <v>14756</v>
      </c>
      <c r="AP883" s="49">
        <v>45476</v>
      </c>
      <c r="AQ883" s="47" t="s">
        <v>37</v>
      </c>
      <c r="AR883" s="47" t="s">
        <v>37</v>
      </c>
      <c r="AS883" s="47" t="s">
        <v>43</v>
      </c>
      <c r="AT883" s="47" t="s">
        <v>41</v>
      </c>
      <c r="AU883" s="47" t="s">
        <v>52</v>
      </c>
      <c r="AV883" s="73">
        <v>2</v>
      </c>
      <c r="AW883" s="47" t="s">
        <v>4689</v>
      </c>
      <c r="AX883" s="47">
        <v>1935</v>
      </c>
      <c r="AY883" s="47" t="s">
        <v>37</v>
      </c>
      <c r="AZ883" s="47" t="s">
        <v>43</v>
      </c>
      <c r="BA883" s="47" t="s">
        <v>4690</v>
      </c>
      <c r="BB883" s="47" t="s">
        <v>39</v>
      </c>
    </row>
    <row r="884" spans="1:54" ht="45" x14ac:dyDescent="0.25">
      <c r="A884" s="210">
        <v>9001392489</v>
      </c>
      <c r="B884" s="210" t="s">
        <v>4691</v>
      </c>
      <c r="C884" s="144">
        <v>42674</v>
      </c>
      <c r="D884" s="210" t="s">
        <v>264</v>
      </c>
      <c r="E884" s="210" t="s">
        <v>48</v>
      </c>
      <c r="F884" s="210" t="s">
        <v>48</v>
      </c>
      <c r="G884" s="210" t="s">
        <v>4692</v>
      </c>
      <c r="H884" s="210" t="s">
        <v>273</v>
      </c>
      <c r="I884" s="210" t="s">
        <v>72</v>
      </c>
      <c r="J884" s="210" t="s">
        <v>37</v>
      </c>
      <c r="K884" s="210" t="s">
        <v>48</v>
      </c>
      <c r="L884" s="47">
        <v>469956</v>
      </c>
      <c r="M884" s="47" t="s">
        <v>57</v>
      </c>
      <c r="N884" s="69">
        <v>138000</v>
      </c>
      <c r="O884" s="69">
        <v>138000</v>
      </c>
      <c r="P884" s="67">
        <v>0.6418604</v>
      </c>
      <c r="Q884" s="69">
        <v>215000</v>
      </c>
      <c r="R884" s="47" t="s">
        <v>37</v>
      </c>
      <c r="S884" s="47" t="s">
        <v>43</v>
      </c>
      <c r="T884" s="68" t="s">
        <v>43</v>
      </c>
      <c r="U884" s="69" t="s">
        <v>43</v>
      </c>
      <c r="V884" s="47" t="s">
        <v>43</v>
      </c>
      <c r="W884" s="49" t="s">
        <v>43</v>
      </c>
      <c r="X884" s="47" t="s">
        <v>44</v>
      </c>
      <c r="Y884" s="67">
        <v>4.1399999999999999E-2</v>
      </c>
      <c r="Z884" s="47">
        <v>42</v>
      </c>
      <c r="AA884" s="47">
        <v>35</v>
      </c>
      <c r="AB884" s="47">
        <v>24</v>
      </c>
      <c r="AC884" s="47">
        <v>66</v>
      </c>
      <c r="AD884" s="47">
        <v>59</v>
      </c>
      <c r="AE884" s="47" t="s">
        <v>53</v>
      </c>
      <c r="AF884" s="47" t="s">
        <v>53</v>
      </c>
      <c r="AG884" s="47" t="s">
        <v>37</v>
      </c>
      <c r="AH884" s="47" t="s">
        <v>43</v>
      </c>
      <c r="AI884" s="47" t="s">
        <v>55</v>
      </c>
      <c r="AJ884" s="47" t="s">
        <v>55</v>
      </c>
      <c r="AK884" s="47" t="s">
        <v>164</v>
      </c>
      <c r="AL884" s="47" t="s">
        <v>45</v>
      </c>
      <c r="AM884" s="49">
        <v>46645</v>
      </c>
      <c r="AN884" s="47" t="s">
        <v>67</v>
      </c>
      <c r="AO884" s="49">
        <v>0</v>
      </c>
      <c r="AP884" s="49">
        <v>46645</v>
      </c>
      <c r="AQ884" s="47" t="s">
        <v>37</v>
      </c>
      <c r="AR884" s="47" t="s">
        <v>37</v>
      </c>
      <c r="AS884" s="47" t="s">
        <v>43</v>
      </c>
      <c r="AT884" s="47" t="s">
        <v>41</v>
      </c>
      <c r="AU884" s="47" t="s">
        <v>52</v>
      </c>
      <c r="AV884" s="73">
        <v>4</v>
      </c>
      <c r="AW884" s="47" t="s">
        <v>4693</v>
      </c>
      <c r="AX884" s="47">
        <v>1950</v>
      </c>
      <c r="AY884" s="47" t="s">
        <v>37</v>
      </c>
      <c r="AZ884" s="47" t="s">
        <v>43</v>
      </c>
      <c r="BA884" s="47" t="s">
        <v>4694</v>
      </c>
      <c r="BB884" s="47" t="s">
        <v>39</v>
      </c>
    </row>
    <row r="885" spans="1:54" ht="33.75" x14ac:dyDescent="0.25">
      <c r="A885" s="210">
        <v>9001393225</v>
      </c>
      <c r="B885" s="210" t="s">
        <v>4695</v>
      </c>
      <c r="C885" s="144">
        <v>42674</v>
      </c>
      <c r="D885" s="210" t="s">
        <v>62</v>
      </c>
      <c r="E885" s="210" t="s">
        <v>48</v>
      </c>
      <c r="F885" s="210" t="s">
        <v>48</v>
      </c>
      <c r="G885" s="210" t="s">
        <v>48</v>
      </c>
      <c r="H885" s="210" t="s">
        <v>4549</v>
      </c>
      <c r="I885" s="210" t="s">
        <v>798</v>
      </c>
      <c r="J885" s="210" t="s">
        <v>37</v>
      </c>
      <c r="K885" s="210" t="s">
        <v>4696</v>
      </c>
      <c r="L885" s="47">
        <v>706911</v>
      </c>
      <c r="M885" s="47" t="s">
        <v>57</v>
      </c>
      <c r="N885" s="69">
        <v>72000</v>
      </c>
      <c r="O885" s="69">
        <v>73440</v>
      </c>
      <c r="P885" s="67">
        <v>0.81599999999999995</v>
      </c>
      <c r="Q885" s="69">
        <v>90000</v>
      </c>
      <c r="R885" s="47" t="s">
        <v>39</v>
      </c>
      <c r="S885" s="47" t="s">
        <v>78</v>
      </c>
      <c r="T885" s="68">
        <v>1.6339869</v>
      </c>
      <c r="U885" s="69" t="s">
        <v>43</v>
      </c>
      <c r="V885" s="47" t="s">
        <v>43</v>
      </c>
      <c r="W885" s="49" t="s">
        <v>43</v>
      </c>
      <c r="X885" s="47" t="s">
        <v>77</v>
      </c>
      <c r="Y885" s="67">
        <v>4.6399999999999997E-2</v>
      </c>
      <c r="Z885" s="47">
        <v>42</v>
      </c>
      <c r="AA885" s="47">
        <v>51</v>
      </c>
      <c r="AB885" s="47">
        <v>24</v>
      </c>
      <c r="AC885" s="47">
        <v>66</v>
      </c>
      <c r="AD885" s="47">
        <v>75</v>
      </c>
      <c r="AE885" s="47" t="s">
        <v>53</v>
      </c>
      <c r="AF885" s="47" t="s">
        <v>53</v>
      </c>
      <c r="AG885" s="47" t="s">
        <v>43</v>
      </c>
      <c r="AH885" s="47" t="s">
        <v>43</v>
      </c>
      <c r="AI885" s="47" t="s">
        <v>55</v>
      </c>
      <c r="AJ885" s="47" t="s">
        <v>55</v>
      </c>
      <c r="AK885" s="47" t="s">
        <v>714</v>
      </c>
      <c r="AL885" s="47" t="s">
        <v>43</v>
      </c>
      <c r="AM885" s="49" t="s">
        <v>43</v>
      </c>
      <c r="AN885" s="47" t="s">
        <v>43</v>
      </c>
      <c r="AO885" s="49">
        <v>0</v>
      </c>
      <c r="AP885" s="49">
        <v>0</v>
      </c>
      <c r="AQ885" s="47" t="s">
        <v>37</v>
      </c>
      <c r="AR885" s="47" t="s">
        <v>37</v>
      </c>
      <c r="AS885" s="47" t="s">
        <v>43</v>
      </c>
      <c r="AT885" s="47" t="s">
        <v>41</v>
      </c>
      <c r="AU885" s="47" t="s">
        <v>52</v>
      </c>
      <c r="AV885" s="73">
        <v>3</v>
      </c>
      <c r="AW885" s="47" t="s">
        <v>4697</v>
      </c>
      <c r="AX885" s="47">
        <v>1960</v>
      </c>
      <c r="AY885" s="47" t="s">
        <v>37</v>
      </c>
      <c r="AZ885" s="47" t="s">
        <v>43</v>
      </c>
      <c r="BA885" s="47" t="s">
        <v>4698</v>
      </c>
      <c r="BB885" s="47" t="s">
        <v>39</v>
      </c>
    </row>
    <row r="886" spans="1:54" ht="236.25" x14ac:dyDescent="0.25">
      <c r="A886" s="210">
        <v>9001393905</v>
      </c>
      <c r="B886" s="210" t="s">
        <v>4699</v>
      </c>
      <c r="C886" s="144">
        <v>42674</v>
      </c>
      <c r="D886" s="210" t="s">
        <v>264</v>
      </c>
      <c r="E886" s="210" t="s">
        <v>48</v>
      </c>
      <c r="F886" s="210" t="s">
        <v>48</v>
      </c>
      <c r="G886" s="210" t="s">
        <v>4700</v>
      </c>
      <c r="H886" s="210" t="s">
        <v>48</v>
      </c>
      <c r="I886" s="210" t="s">
        <v>700</v>
      </c>
      <c r="J886" s="210" t="s">
        <v>37</v>
      </c>
      <c r="K886" s="210" t="s">
        <v>4701</v>
      </c>
      <c r="L886" s="47">
        <v>429517</v>
      </c>
      <c r="M886" s="47" t="s">
        <v>38</v>
      </c>
      <c r="N886" s="69">
        <v>80750</v>
      </c>
      <c r="O886" s="69">
        <v>82049</v>
      </c>
      <c r="P886" s="67">
        <v>0.86367360000000004</v>
      </c>
      <c r="Q886" s="69">
        <v>95000</v>
      </c>
      <c r="R886" s="47" t="s">
        <v>37</v>
      </c>
      <c r="S886" s="47" t="s">
        <v>43</v>
      </c>
      <c r="T886" s="68" t="s">
        <v>43</v>
      </c>
      <c r="U886" s="69">
        <v>95000</v>
      </c>
      <c r="V886" s="47" t="s">
        <v>51</v>
      </c>
      <c r="W886" s="49">
        <v>14250</v>
      </c>
      <c r="X886" s="47" t="s">
        <v>44</v>
      </c>
      <c r="Y886" s="67">
        <v>4.8399999999999999E-2</v>
      </c>
      <c r="Z886" s="47">
        <v>33</v>
      </c>
      <c r="AA886" s="47" t="s">
        <v>43</v>
      </c>
      <c r="AB886" s="47">
        <v>36</v>
      </c>
      <c r="AC886" s="47">
        <v>69</v>
      </c>
      <c r="AD886" s="47" t="s">
        <v>43</v>
      </c>
      <c r="AE886" s="47" t="s">
        <v>60</v>
      </c>
      <c r="AF886" s="47" t="s">
        <v>43</v>
      </c>
      <c r="AG886" s="47" t="s">
        <v>37</v>
      </c>
      <c r="AH886" s="47" t="s">
        <v>39</v>
      </c>
      <c r="AI886" s="47" t="s">
        <v>64</v>
      </c>
      <c r="AJ886" s="47" t="s">
        <v>43</v>
      </c>
      <c r="AK886" s="47" t="s">
        <v>43</v>
      </c>
      <c r="AL886" s="47" t="s">
        <v>65</v>
      </c>
      <c r="AM886" s="49">
        <v>22636</v>
      </c>
      <c r="AN886" s="47" t="s">
        <v>43</v>
      </c>
      <c r="AO886" s="49">
        <v>0</v>
      </c>
      <c r="AP886" s="49">
        <v>22636</v>
      </c>
      <c r="AQ886" s="47" t="s">
        <v>37</v>
      </c>
      <c r="AR886" s="47" t="s">
        <v>37</v>
      </c>
      <c r="AS886" s="47" t="s">
        <v>43</v>
      </c>
      <c r="AT886" s="47" t="s">
        <v>41</v>
      </c>
      <c r="AU886" s="47" t="s">
        <v>42</v>
      </c>
      <c r="AV886" s="73">
        <v>2</v>
      </c>
      <c r="AW886" s="47" t="s">
        <v>4702</v>
      </c>
      <c r="AX886" s="47">
        <v>1900</v>
      </c>
      <c r="AY886" s="47" t="s">
        <v>37</v>
      </c>
      <c r="AZ886" s="47" t="s">
        <v>43</v>
      </c>
      <c r="BA886" s="47" t="s">
        <v>4703</v>
      </c>
      <c r="BB886" s="47" t="s">
        <v>39</v>
      </c>
    </row>
    <row r="887" spans="1:54" ht="45" x14ac:dyDescent="0.25">
      <c r="A887" s="210">
        <v>9001392910</v>
      </c>
      <c r="B887" s="210" t="s">
        <v>4704</v>
      </c>
      <c r="C887" s="144">
        <v>42674</v>
      </c>
      <c r="D887" s="210" t="s">
        <v>62</v>
      </c>
      <c r="E887" s="210" t="s">
        <v>48</v>
      </c>
      <c r="F887" s="210" t="s">
        <v>48</v>
      </c>
      <c r="G887" s="210" t="s">
        <v>48</v>
      </c>
      <c r="H887" s="210" t="s">
        <v>4705</v>
      </c>
      <c r="I887" s="210" t="s">
        <v>68</v>
      </c>
      <c r="J887" s="210" t="s">
        <v>37</v>
      </c>
      <c r="K887" s="210" t="s">
        <v>48</v>
      </c>
      <c r="L887" s="47">
        <v>176246</v>
      </c>
      <c r="M887" s="47" t="s">
        <v>57</v>
      </c>
      <c r="N887" s="69">
        <v>113500</v>
      </c>
      <c r="O887" s="69">
        <v>113500</v>
      </c>
      <c r="P887" s="67">
        <v>0.78275859999999997</v>
      </c>
      <c r="Q887" s="69">
        <v>145000</v>
      </c>
      <c r="R887" s="47" t="s">
        <v>37</v>
      </c>
      <c r="S887" s="47" t="s">
        <v>43</v>
      </c>
      <c r="T887" s="68" t="s">
        <v>43</v>
      </c>
      <c r="U887" s="69" t="s">
        <v>43</v>
      </c>
      <c r="V887" s="47" t="s">
        <v>43</v>
      </c>
      <c r="W887" s="49" t="s">
        <v>43</v>
      </c>
      <c r="X887" s="47" t="s">
        <v>44</v>
      </c>
      <c r="Y887" s="67">
        <v>4.6899999999999997E-2</v>
      </c>
      <c r="Z887" s="47">
        <v>41</v>
      </c>
      <c r="AA887" s="47" t="s">
        <v>43</v>
      </c>
      <c r="AB887" s="47">
        <v>20</v>
      </c>
      <c r="AC887" s="47">
        <v>61</v>
      </c>
      <c r="AD887" s="47" t="s">
        <v>43</v>
      </c>
      <c r="AE887" s="47" t="s">
        <v>53</v>
      </c>
      <c r="AF887" s="47" t="s">
        <v>43</v>
      </c>
      <c r="AG887" s="47" t="s">
        <v>37</v>
      </c>
      <c r="AH887" s="47" t="s">
        <v>43</v>
      </c>
      <c r="AI887" s="47" t="s">
        <v>55</v>
      </c>
      <c r="AJ887" s="47" t="s">
        <v>43</v>
      </c>
      <c r="AK887" s="47" t="s">
        <v>43</v>
      </c>
      <c r="AL887" s="47" t="s">
        <v>45</v>
      </c>
      <c r="AM887" s="49">
        <v>47157</v>
      </c>
      <c r="AN887" s="47" t="s">
        <v>43</v>
      </c>
      <c r="AO887" s="49">
        <v>0</v>
      </c>
      <c r="AP887" s="49">
        <v>47157</v>
      </c>
      <c r="AQ887" s="47" t="s">
        <v>37</v>
      </c>
      <c r="AR887" s="47" t="s">
        <v>37</v>
      </c>
      <c r="AS887" s="47">
        <v>32815</v>
      </c>
      <c r="AT887" s="47" t="s">
        <v>41</v>
      </c>
      <c r="AU887" s="47" t="s">
        <v>52</v>
      </c>
      <c r="AV887" s="73">
        <v>3</v>
      </c>
      <c r="AW887" s="47" t="s">
        <v>4706</v>
      </c>
      <c r="AX887" s="47">
        <v>1950</v>
      </c>
      <c r="AY887" s="47" t="s">
        <v>37</v>
      </c>
      <c r="AZ887" s="47" t="s">
        <v>43</v>
      </c>
      <c r="BA887" s="47" t="s">
        <v>4707</v>
      </c>
      <c r="BB887" s="47" t="s">
        <v>39</v>
      </c>
    </row>
    <row r="888" spans="1:54" ht="67.5" x14ac:dyDescent="0.25">
      <c r="A888" s="210">
        <v>9001388682</v>
      </c>
      <c r="B888" s="210" t="s">
        <v>4708</v>
      </c>
      <c r="C888" s="144">
        <v>42674</v>
      </c>
      <c r="D888" s="210" t="s">
        <v>264</v>
      </c>
      <c r="E888" s="210" t="s">
        <v>48</v>
      </c>
      <c r="F888" s="210" t="s">
        <v>48</v>
      </c>
      <c r="G888" s="210" t="s">
        <v>4709</v>
      </c>
      <c r="H888" s="210" t="s">
        <v>4710</v>
      </c>
      <c r="I888" s="210" t="s">
        <v>647</v>
      </c>
      <c r="J888" s="210" t="s">
        <v>37</v>
      </c>
      <c r="K888" s="210" t="s">
        <v>4711</v>
      </c>
      <c r="L888" s="47">
        <v>490598</v>
      </c>
      <c r="M888" s="47" t="s">
        <v>38</v>
      </c>
      <c r="N888" s="69">
        <v>125000</v>
      </c>
      <c r="O888" s="69">
        <v>125999</v>
      </c>
      <c r="P888" s="67">
        <v>0.66315259999999998</v>
      </c>
      <c r="Q888" s="69">
        <v>190000</v>
      </c>
      <c r="R888" s="47" t="s">
        <v>37</v>
      </c>
      <c r="S888" s="47" t="s">
        <v>43</v>
      </c>
      <c r="T888" s="68" t="s">
        <v>43</v>
      </c>
      <c r="U888" s="69">
        <v>190000</v>
      </c>
      <c r="V888" s="47" t="s">
        <v>51</v>
      </c>
      <c r="W888" s="49">
        <v>65000</v>
      </c>
      <c r="X888" s="47" t="s">
        <v>44</v>
      </c>
      <c r="Y888" s="67">
        <v>3.7900000000000003E-2</v>
      </c>
      <c r="Z888" s="47">
        <v>37</v>
      </c>
      <c r="AA888" s="47">
        <v>36</v>
      </c>
      <c r="AB888" s="47">
        <v>30</v>
      </c>
      <c r="AC888" s="47">
        <v>67</v>
      </c>
      <c r="AD888" s="47">
        <v>66</v>
      </c>
      <c r="AE888" s="47" t="s">
        <v>49</v>
      </c>
      <c r="AF888" s="47" t="s">
        <v>49</v>
      </c>
      <c r="AG888" s="47" t="s">
        <v>37</v>
      </c>
      <c r="AH888" s="47" t="s">
        <v>39</v>
      </c>
      <c r="AI888" s="47" t="s">
        <v>55</v>
      </c>
      <c r="AJ888" s="47" t="s">
        <v>55</v>
      </c>
      <c r="AK888" s="47" t="s">
        <v>164</v>
      </c>
      <c r="AL888" s="47" t="s">
        <v>65</v>
      </c>
      <c r="AM888" s="49">
        <v>36737</v>
      </c>
      <c r="AN888" s="47" t="s">
        <v>65</v>
      </c>
      <c r="AO888" s="49">
        <v>4192</v>
      </c>
      <c r="AP888" s="49">
        <v>40929</v>
      </c>
      <c r="AQ888" s="47" t="s">
        <v>37</v>
      </c>
      <c r="AR888" s="47" t="s">
        <v>37</v>
      </c>
      <c r="AS888" s="47" t="s">
        <v>43</v>
      </c>
      <c r="AT888" s="47" t="s">
        <v>41</v>
      </c>
      <c r="AU888" s="47" t="s">
        <v>58</v>
      </c>
      <c r="AV888" s="73">
        <v>4</v>
      </c>
      <c r="AW888" s="47" t="s">
        <v>4712</v>
      </c>
      <c r="AX888" s="47">
        <v>1996</v>
      </c>
      <c r="AY888" s="47" t="s">
        <v>37</v>
      </c>
      <c r="AZ888" s="47" t="s">
        <v>43</v>
      </c>
      <c r="BA888" s="47" t="s">
        <v>4713</v>
      </c>
      <c r="BB888" s="47" t="s">
        <v>39</v>
      </c>
    </row>
    <row r="889" spans="1:54" ht="180" x14ac:dyDescent="0.25">
      <c r="A889" s="210">
        <v>9001388401</v>
      </c>
      <c r="B889" s="210" t="s">
        <v>4714</v>
      </c>
      <c r="C889" s="144">
        <v>42674</v>
      </c>
      <c r="D889" s="210" t="s">
        <v>264</v>
      </c>
      <c r="E889" s="210" t="s">
        <v>48</v>
      </c>
      <c r="F889" s="210" t="s">
        <v>48</v>
      </c>
      <c r="G889" s="210" t="s">
        <v>4715</v>
      </c>
      <c r="H889" s="210" t="s">
        <v>4716</v>
      </c>
      <c r="I889" s="210" t="s">
        <v>1046</v>
      </c>
      <c r="J889" s="210" t="s">
        <v>37</v>
      </c>
      <c r="K889" s="210" t="s">
        <v>4717</v>
      </c>
      <c r="L889" s="47">
        <v>608750</v>
      </c>
      <c r="M889" s="47" t="s">
        <v>38</v>
      </c>
      <c r="N889" s="69">
        <v>67500</v>
      </c>
      <c r="O889" s="69">
        <v>67500</v>
      </c>
      <c r="P889" s="67">
        <v>0.8881578</v>
      </c>
      <c r="Q889" s="69">
        <v>76000</v>
      </c>
      <c r="R889" s="47" t="s">
        <v>37</v>
      </c>
      <c r="S889" s="47" t="s">
        <v>43</v>
      </c>
      <c r="T889" s="68" t="s">
        <v>43</v>
      </c>
      <c r="U889" s="69">
        <v>77000</v>
      </c>
      <c r="V889" s="47" t="s">
        <v>51</v>
      </c>
      <c r="W889" s="49" t="s">
        <v>43</v>
      </c>
      <c r="X889" s="47" t="s">
        <v>44</v>
      </c>
      <c r="Y889" s="67">
        <v>5.3900000000000003E-2</v>
      </c>
      <c r="Z889" s="47">
        <v>39</v>
      </c>
      <c r="AA889" s="47">
        <v>35</v>
      </c>
      <c r="AB889" s="47">
        <v>25</v>
      </c>
      <c r="AC889" s="47">
        <v>64</v>
      </c>
      <c r="AD889" s="47">
        <v>60</v>
      </c>
      <c r="AE889" s="47" t="s">
        <v>53</v>
      </c>
      <c r="AF889" s="47" t="s">
        <v>53</v>
      </c>
      <c r="AG889" s="47" t="s">
        <v>37</v>
      </c>
      <c r="AH889" s="47" t="s">
        <v>37</v>
      </c>
      <c r="AI889" s="47" t="s">
        <v>40</v>
      </c>
      <c r="AJ889" s="47" t="s">
        <v>40</v>
      </c>
      <c r="AK889" s="47" t="s">
        <v>164</v>
      </c>
      <c r="AL889" s="47" t="s">
        <v>45</v>
      </c>
      <c r="AM889" s="49">
        <v>18558</v>
      </c>
      <c r="AN889" s="47" t="s">
        <v>45</v>
      </c>
      <c r="AO889" s="49">
        <v>24000</v>
      </c>
      <c r="AP889" s="49">
        <v>42558</v>
      </c>
      <c r="AQ889" s="47" t="s">
        <v>37</v>
      </c>
      <c r="AR889" s="47" t="s">
        <v>37</v>
      </c>
      <c r="AS889" s="47" t="s">
        <v>43</v>
      </c>
      <c r="AT889" s="47" t="s">
        <v>41</v>
      </c>
      <c r="AU889" s="47" t="s">
        <v>42</v>
      </c>
      <c r="AV889" s="73">
        <v>3</v>
      </c>
      <c r="AW889" s="47" t="s">
        <v>4718</v>
      </c>
      <c r="AX889" s="47">
        <v>1900</v>
      </c>
      <c r="AY889" s="47" t="s">
        <v>37</v>
      </c>
      <c r="AZ889" s="47" t="s">
        <v>43</v>
      </c>
      <c r="BA889" s="47" t="s">
        <v>4719</v>
      </c>
      <c r="BB889" s="47" t="s">
        <v>39</v>
      </c>
    </row>
    <row r="890" spans="1:54" ht="45" x14ac:dyDescent="0.25">
      <c r="A890" s="210">
        <v>9001393077</v>
      </c>
      <c r="B890" s="210" t="s">
        <v>4720</v>
      </c>
      <c r="C890" s="144">
        <v>42674</v>
      </c>
      <c r="D890" s="210" t="s">
        <v>62</v>
      </c>
      <c r="E890" s="210" t="s">
        <v>48</v>
      </c>
      <c r="F890" s="210" t="s">
        <v>48</v>
      </c>
      <c r="G890" s="210" t="s">
        <v>48</v>
      </c>
      <c r="H890" s="210" t="s">
        <v>4721</v>
      </c>
      <c r="I890" s="210" t="s">
        <v>700</v>
      </c>
      <c r="J890" s="210" t="s">
        <v>37</v>
      </c>
      <c r="K890" s="210" t="s">
        <v>4722</v>
      </c>
      <c r="L890" s="47">
        <v>414369</v>
      </c>
      <c r="M890" s="47" t="s">
        <v>38</v>
      </c>
      <c r="N890" s="69">
        <v>96450</v>
      </c>
      <c r="O890" s="69">
        <v>96450</v>
      </c>
      <c r="P890" s="67">
        <v>0.84977970000000003</v>
      </c>
      <c r="Q890" s="69">
        <v>113500</v>
      </c>
      <c r="R890" s="47" t="s">
        <v>37</v>
      </c>
      <c r="S890" s="47" t="s">
        <v>43</v>
      </c>
      <c r="T890" s="68" t="s">
        <v>43</v>
      </c>
      <c r="U890" s="69">
        <v>113500</v>
      </c>
      <c r="V890" s="47" t="s">
        <v>51</v>
      </c>
      <c r="W890" s="49">
        <v>5000</v>
      </c>
      <c r="X890" s="47" t="s">
        <v>44</v>
      </c>
      <c r="Y890" s="67">
        <v>5.2400000000000002E-2</v>
      </c>
      <c r="Z890" s="47">
        <v>28</v>
      </c>
      <c r="AA890" s="47">
        <v>25</v>
      </c>
      <c r="AB890" s="47">
        <v>35</v>
      </c>
      <c r="AC890" s="47">
        <v>63</v>
      </c>
      <c r="AD890" s="47">
        <v>60</v>
      </c>
      <c r="AE890" s="47" t="s">
        <v>60</v>
      </c>
      <c r="AF890" s="47" t="s">
        <v>60</v>
      </c>
      <c r="AG890" s="47" t="s">
        <v>37</v>
      </c>
      <c r="AH890" s="47" t="s">
        <v>39</v>
      </c>
      <c r="AI890" s="47" t="s">
        <v>55</v>
      </c>
      <c r="AJ890" s="47" t="s">
        <v>55</v>
      </c>
      <c r="AK890" s="47" t="s">
        <v>164</v>
      </c>
      <c r="AL890" s="47" t="s">
        <v>45</v>
      </c>
      <c r="AM890" s="49">
        <v>22126</v>
      </c>
      <c r="AN890" s="47" t="s">
        <v>65</v>
      </c>
      <c r="AO890" s="49">
        <v>9532</v>
      </c>
      <c r="AP890" s="49">
        <v>31658</v>
      </c>
      <c r="AQ890" s="47" t="s">
        <v>37</v>
      </c>
      <c r="AR890" s="47" t="s">
        <v>39</v>
      </c>
      <c r="AS890" s="47" t="s">
        <v>43</v>
      </c>
      <c r="AT890" s="47" t="s">
        <v>41</v>
      </c>
      <c r="AU890" s="47" t="s">
        <v>52</v>
      </c>
      <c r="AV890" s="73">
        <v>3</v>
      </c>
      <c r="AW890" s="47" t="s">
        <v>4723</v>
      </c>
      <c r="AX890" s="47">
        <v>1950</v>
      </c>
      <c r="AY890" s="47" t="s">
        <v>37</v>
      </c>
      <c r="AZ890" s="47" t="s">
        <v>43</v>
      </c>
      <c r="BA890" s="47" t="s">
        <v>4724</v>
      </c>
      <c r="BB890" s="47" t="s">
        <v>39</v>
      </c>
    </row>
    <row r="891" spans="1:54" ht="135" x14ac:dyDescent="0.25">
      <c r="A891" s="210">
        <v>9001391532</v>
      </c>
      <c r="B891" s="210" t="s">
        <v>4725</v>
      </c>
      <c r="C891" s="144">
        <v>42674</v>
      </c>
      <c r="D891" s="210" t="s">
        <v>73</v>
      </c>
      <c r="E891" s="210" t="s">
        <v>48</v>
      </c>
      <c r="F891" s="210" t="s">
        <v>4726</v>
      </c>
      <c r="G891" s="210" t="s">
        <v>626</v>
      </c>
      <c r="H891" s="210" t="s">
        <v>359</v>
      </c>
      <c r="I891" s="210" t="s">
        <v>72</v>
      </c>
      <c r="J891" s="210" t="s">
        <v>37</v>
      </c>
      <c r="K891" s="210" t="s">
        <v>4727</v>
      </c>
      <c r="L891" s="47">
        <v>588247</v>
      </c>
      <c r="M891" s="47" t="s">
        <v>38</v>
      </c>
      <c r="N891" s="69">
        <v>160000</v>
      </c>
      <c r="O891" s="69">
        <v>160000</v>
      </c>
      <c r="P891" s="67">
        <v>0.76190469999999999</v>
      </c>
      <c r="Q891" s="69">
        <v>210000</v>
      </c>
      <c r="R891" s="47" t="s">
        <v>37</v>
      </c>
      <c r="S891" s="47" t="s">
        <v>43</v>
      </c>
      <c r="T891" s="68" t="s">
        <v>43</v>
      </c>
      <c r="U891" s="69">
        <v>210000</v>
      </c>
      <c r="V891" s="47" t="s">
        <v>51</v>
      </c>
      <c r="W891" s="49" t="s">
        <v>43</v>
      </c>
      <c r="X891" s="47" t="s">
        <v>44</v>
      </c>
      <c r="Y891" s="67">
        <v>4.6899999999999997E-2</v>
      </c>
      <c r="Z891" s="47">
        <v>53</v>
      </c>
      <c r="AA891" s="47">
        <v>50</v>
      </c>
      <c r="AB891" s="47">
        <v>16</v>
      </c>
      <c r="AC891" s="47">
        <v>69</v>
      </c>
      <c r="AD891" s="47">
        <v>66</v>
      </c>
      <c r="AE891" s="47" t="s">
        <v>53</v>
      </c>
      <c r="AF891" s="47" t="s">
        <v>53</v>
      </c>
      <c r="AG891" s="47" t="s">
        <v>37</v>
      </c>
      <c r="AH891" s="47" t="s">
        <v>37</v>
      </c>
      <c r="AI891" s="47" t="s">
        <v>40</v>
      </c>
      <c r="AJ891" s="47" t="s">
        <v>40</v>
      </c>
      <c r="AK891" s="47" t="s">
        <v>50</v>
      </c>
      <c r="AL891" s="47" t="s">
        <v>65</v>
      </c>
      <c r="AM891" s="49">
        <v>36871</v>
      </c>
      <c r="AN891" s="47" t="s">
        <v>45</v>
      </c>
      <c r="AO891" s="49">
        <v>13253</v>
      </c>
      <c r="AP891" s="49">
        <v>50124</v>
      </c>
      <c r="AQ891" s="47" t="s">
        <v>37</v>
      </c>
      <c r="AR891" s="47" t="s">
        <v>37</v>
      </c>
      <c r="AS891" s="47" t="s">
        <v>43</v>
      </c>
      <c r="AT891" s="47" t="s">
        <v>41</v>
      </c>
      <c r="AU891" s="47" t="s">
        <v>58</v>
      </c>
      <c r="AV891" s="73">
        <v>3</v>
      </c>
      <c r="AW891" s="47" t="s">
        <v>4728</v>
      </c>
      <c r="AX891" s="47">
        <v>1963</v>
      </c>
      <c r="AY891" s="47" t="s">
        <v>37</v>
      </c>
      <c r="AZ891" s="47" t="s">
        <v>43</v>
      </c>
      <c r="BA891" s="47" t="s">
        <v>4729</v>
      </c>
      <c r="BB891" s="47" t="s">
        <v>39</v>
      </c>
    </row>
    <row r="892" spans="1:54" ht="168.75" x14ac:dyDescent="0.25">
      <c r="A892" s="210">
        <v>9001386381</v>
      </c>
      <c r="B892" s="210" t="s">
        <v>4730</v>
      </c>
      <c r="C892" s="144">
        <v>42674</v>
      </c>
      <c r="D892" s="210" t="s">
        <v>62</v>
      </c>
      <c r="E892" s="210" t="s">
        <v>48</v>
      </c>
      <c r="F892" s="210" t="s">
        <v>48</v>
      </c>
      <c r="G892" s="210" t="s">
        <v>48</v>
      </c>
      <c r="H892" s="210" t="s">
        <v>48</v>
      </c>
      <c r="I892" s="210" t="s">
        <v>275</v>
      </c>
      <c r="J892" s="210" t="s">
        <v>37</v>
      </c>
      <c r="K892" s="210" t="s">
        <v>4731</v>
      </c>
      <c r="L892" s="47">
        <v>429929</v>
      </c>
      <c r="M892" s="47" t="s">
        <v>38</v>
      </c>
      <c r="N892" s="69">
        <v>412000</v>
      </c>
      <c r="O892" s="69">
        <v>412999</v>
      </c>
      <c r="P892" s="67">
        <v>0.72455959999999997</v>
      </c>
      <c r="Q892" s="69">
        <v>570000</v>
      </c>
      <c r="R892" s="47" t="s">
        <v>37</v>
      </c>
      <c r="S892" s="47" t="s">
        <v>43</v>
      </c>
      <c r="T892" s="68" t="s">
        <v>43</v>
      </c>
      <c r="U892" s="69">
        <v>570000</v>
      </c>
      <c r="V892" s="47" t="s">
        <v>51</v>
      </c>
      <c r="W892" s="49" t="s">
        <v>43</v>
      </c>
      <c r="X892" s="47" t="s">
        <v>44</v>
      </c>
      <c r="Y892" s="67">
        <v>3.7900000000000003E-2</v>
      </c>
      <c r="Z892" s="47">
        <v>34</v>
      </c>
      <c r="AA892" s="47" t="s">
        <v>43</v>
      </c>
      <c r="AB892" s="47">
        <v>35</v>
      </c>
      <c r="AC892" s="47">
        <v>69</v>
      </c>
      <c r="AD892" s="47" t="s">
        <v>43</v>
      </c>
      <c r="AE892" s="47" t="s">
        <v>60</v>
      </c>
      <c r="AF892" s="47" t="s">
        <v>43</v>
      </c>
      <c r="AG892" s="47" t="s">
        <v>37</v>
      </c>
      <c r="AH892" s="47" t="s">
        <v>37</v>
      </c>
      <c r="AI892" s="47" t="s">
        <v>55</v>
      </c>
      <c r="AJ892" s="47" t="s">
        <v>43</v>
      </c>
      <c r="AK892" s="47" t="s">
        <v>43</v>
      </c>
      <c r="AL892" s="47" t="s">
        <v>65</v>
      </c>
      <c r="AM892" s="49">
        <v>116116</v>
      </c>
      <c r="AN892" s="47" t="s">
        <v>43</v>
      </c>
      <c r="AO892" s="49">
        <v>0</v>
      </c>
      <c r="AP892" s="49">
        <v>116116</v>
      </c>
      <c r="AQ892" s="47" t="s">
        <v>37</v>
      </c>
      <c r="AR892" s="47" t="s">
        <v>37</v>
      </c>
      <c r="AS892" s="47" t="s">
        <v>43</v>
      </c>
      <c r="AT892" s="47" t="s">
        <v>41</v>
      </c>
      <c r="AU892" s="47" t="s">
        <v>58</v>
      </c>
      <c r="AV892" s="73">
        <v>5</v>
      </c>
      <c r="AW892" s="47" t="s">
        <v>4732</v>
      </c>
      <c r="AX892" s="47">
        <v>1978</v>
      </c>
      <c r="AY892" s="47" t="s">
        <v>37</v>
      </c>
      <c r="AZ892" s="47" t="s">
        <v>43</v>
      </c>
      <c r="BA892" s="47" t="s">
        <v>4733</v>
      </c>
      <c r="BB892" s="47" t="s">
        <v>39</v>
      </c>
    </row>
    <row r="893" spans="1:54" ht="67.5" x14ac:dyDescent="0.25">
      <c r="A893" s="210">
        <v>9001390655</v>
      </c>
      <c r="B893" s="210" t="s">
        <v>4734</v>
      </c>
      <c r="C893" s="144">
        <v>42674</v>
      </c>
      <c r="D893" s="210" t="s">
        <v>62</v>
      </c>
      <c r="E893" s="210" t="s">
        <v>48</v>
      </c>
      <c r="F893" s="210" t="s">
        <v>48</v>
      </c>
      <c r="G893" s="210" t="s">
        <v>48</v>
      </c>
      <c r="H893" s="210" t="s">
        <v>4735</v>
      </c>
      <c r="I893" s="210" t="s">
        <v>832</v>
      </c>
      <c r="J893" s="210" t="s">
        <v>37</v>
      </c>
      <c r="K893" s="210" t="s">
        <v>4736</v>
      </c>
      <c r="L893" s="47">
        <v>486076</v>
      </c>
      <c r="M893" s="47" t="s">
        <v>57</v>
      </c>
      <c r="N893" s="69">
        <v>127000</v>
      </c>
      <c r="O893" s="69">
        <v>127000</v>
      </c>
      <c r="P893" s="67">
        <v>0.79374999999999996</v>
      </c>
      <c r="Q893" s="69">
        <v>160000</v>
      </c>
      <c r="R893" s="47" t="s">
        <v>37</v>
      </c>
      <c r="S893" s="47" t="s">
        <v>43</v>
      </c>
      <c r="T893" s="68" t="s">
        <v>43</v>
      </c>
      <c r="U893" s="69" t="s">
        <v>43</v>
      </c>
      <c r="V893" s="47" t="s">
        <v>43</v>
      </c>
      <c r="W893" s="49" t="s">
        <v>43</v>
      </c>
      <c r="X893" s="47" t="s">
        <v>44</v>
      </c>
      <c r="Y893" s="67">
        <v>4.6899999999999997E-2</v>
      </c>
      <c r="Z893" s="47">
        <v>41</v>
      </c>
      <c r="AA893" s="47">
        <v>43</v>
      </c>
      <c r="AB893" s="47">
        <v>20</v>
      </c>
      <c r="AC893" s="47">
        <v>61</v>
      </c>
      <c r="AD893" s="47">
        <v>63</v>
      </c>
      <c r="AE893" s="47" t="s">
        <v>53</v>
      </c>
      <c r="AF893" s="47" t="s">
        <v>53</v>
      </c>
      <c r="AG893" s="47" t="s">
        <v>37</v>
      </c>
      <c r="AH893" s="47" t="s">
        <v>43</v>
      </c>
      <c r="AI893" s="47" t="s">
        <v>40</v>
      </c>
      <c r="AJ893" s="47" t="s">
        <v>40</v>
      </c>
      <c r="AK893" s="47" t="s">
        <v>50</v>
      </c>
      <c r="AL893" s="47" t="s">
        <v>45</v>
      </c>
      <c r="AM893" s="49">
        <v>29834</v>
      </c>
      <c r="AN893" s="47" t="s">
        <v>45</v>
      </c>
      <c r="AO893" s="49">
        <v>12584</v>
      </c>
      <c r="AP893" s="49">
        <v>42418</v>
      </c>
      <c r="AQ893" s="47" t="s">
        <v>37</v>
      </c>
      <c r="AR893" s="47" t="s">
        <v>39</v>
      </c>
      <c r="AS893" s="47">
        <v>15760</v>
      </c>
      <c r="AT893" s="47" t="s">
        <v>69</v>
      </c>
      <c r="AU893" s="47" t="s">
        <v>52</v>
      </c>
      <c r="AV893" s="73">
        <v>2</v>
      </c>
      <c r="AW893" s="47" t="s">
        <v>4737</v>
      </c>
      <c r="AX893" s="47">
        <v>1935</v>
      </c>
      <c r="AY893" s="47" t="s">
        <v>37</v>
      </c>
      <c r="AZ893" s="47" t="s">
        <v>43</v>
      </c>
      <c r="BA893" s="47" t="s">
        <v>4738</v>
      </c>
      <c r="BB893" s="47" t="s">
        <v>39</v>
      </c>
    </row>
    <row r="894" spans="1:54" ht="146.25" x14ac:dyDescent="0.25">
      <c r="A894" s="210">
        <v>9001393099</v>
      </c>
      <c r="B894" s="210" t="s">
        <v>4739</v>
      </c>
      <c r="C894" s="144">
        <v>42674</v>
      </c>
      <c r="D894" s="210" t="s">
        <v>62</v>
      </c>
      <c r="E894" s="210" t="s">
        <v>48</v>
      </c>
      <c r="F894" s="210" t="s">
        <v>48</v>
      </c>
      <c r="G894" s="210" t="s">
        <v>48</v>
      </c>
      <c r="H894" s="210" t="s">
        <v>4740</v>
      </c>
      <c r="I894" s="210" t="s">
        <v>68</v>
      </c>
      <c r="J894" s="210" t="s">
        <v>37</v>
      </c>
      <c r="K894" s="210" t="s">
        <v>4741</v>
      </c>
      <c r="L894" s="47">
        <v>525950</v>
      </c>
      <c r="M894" s="47" t="s">
        <v>57</v>
      </c>
      <c r="N894" s="69">
        <v>155000</v>
      </c>
      <c r="O894" s="69">
        <v>155000</v>
      </c>
      <c r="P894" s="67">
        <v>0.64583330000000005</v>
      </c>
      <c r="Q894" s="69">
        <v>240000</v>
      </c>
      <c r="R894" s="47" t="s">
        <v>37</v>
      </c>
      <c r="S894" s="47" t="s">
        <v>43</v>
      </c>
      <c r="T894" s="68" t="s">
        <v>43</v>
      </c>
      <c r="U894" s="69" t="s">
        <v>43</v>
      </c>
      <c r="V894" s="47" t="s">
        <v>43</v>
      </c>
      <c r="W894" s="49" t="s">
        <v>43</v>
      </c>
      <c r="X894" s="47" t="s">
        <v>44</v>
      </c>
      <c r="Y894" s="67">
        <v>4.1399999999999999E-2</v>
      </c>
      <c r="Z894" s="47">
        <v>47</v>
      </c>
      <c r="AA894" s="47">
        <v>44</v>
      </c>
      <c r="AB894" s="47">
        <v>20</v>
      </c>
      <c r="AC894" s="47">
        <v>67</v>
      </c>
      <c r="AD894" s="47">
        <v>64</v>
      </c>
      <c r="AE894" s="47" t="s">
        <v>53</v>
      </c>
      <c r="AF894" s="47" t="s">
        <v>53</v>
      </c>
      <c r="AG894" s="47" t="s">
        <v>37</v>
      </c>
      <c r="AH894" s="47" t="s">
        <v>43</v>
      </c>
      <c r="AI894" s="47" t="s">
        <v>40</v>
      </c>
      <c r="AJ894" s="47" t="s">
        <v>40</v>
      </c>
      <c r="AK894" s="47" t="s">
        <v>50</v>
      </c>
      <c r="AL894" s="47" t="s">
        <v>45</v>
      </c>
      <c r="AM894" s="49">
        <v>62128.2</v>
      </c>
      <c r="AN894" s="47" t="s">
        <v>65</v>
      </c>
      <c r="AO894" s="49">
        <v>0</v>
      </c>
      <c r="AP894" s="49">
        <v>62128.2</v>
      </c>
      <c r="AQ894" s="47" t="s">
        <v>37</v>
      </c>
      <c r="AR894" s="47" t="s">
        <v>37</v>
      </c>
      <c r="AS894" s="47">
        <v>45342</v>
      </c>
      <c r="AT894" s="47" t="s">
        <v>41</v>
      </c>
      <c r="AU894" s="47" t="s">
        <v>58</v>
      </c>
      <c r="AV894" s="73">
        <v>4</v>
      </c>
      <c r="AW894" s="47" t="s">
        <v>4742</v>
      </c>
      <c r="AX894" s="47">
        <v>1988</v>
      </c>
      <c r="AY894" s="47" t="s">
        <v>37</v>
      </c>
      <c r="AZ894" s="47" t="s">
        <v>43</v>
      </c>
      <c r="BA894" s="47" t="s">
        <v>4743</v>
      </c>
      <c r="BB894" s="47" t="s">
        <v>39</v>
      </c>
    </row>
    <row r="895" spans="1:54" ht="67.5" x14ac:dyDescent="0.25">
      <c r="A895" s="210">
        <v>9001394236</v>
      </c>
      <c r="B895" s="210" t="s">
        <v>4744</v>
      </c>
      <c r="C895" s="144">
        <v>42674</v>
      </c>
      <c r="D895" s="210" t="s">
        <v>264</v>
      </c>
      <c r="E895" s="210" t="s">
        <v>48</v>
      </c>
      <c r="F895" s="210" t="s">
        <v>48</v>
      </c>
      <c r="G895" s="210" t="s">
        <v>4745</v>
      </c>
      <c r="H895" s="210" t="s">
        <v>4746</v>
      </c>
      <c r="I895" s="210" t="s">
        <v>832</v>
      </c>
      <c r="J895" s="210" t="s">
        <v>37</v>
      </c>
      <c r="K895" s="210" t="s">
        <v>4747</v>
      </c>
      <c r="L895" s="47">
        <v>447361</v>
      </c>
      <c r="M895" s="47" t="s">
        <v>38</v>
      </c>
      <c r="N895" s="69">
        <v>92100</v>
      </c>
      <c r="O895" s="69">
        <v>92100</v>
      </c>
      <c r="P895" s="67">
        <v>0.70846149999999997</v>
      </c>
      <c r="Q895" s="69">
        <v>130500</v>
      </c>
      <c r="R895" s="47" t="s">
        <v>37</v>
      </c>
      <c r="S895" s="47" t="s">
        <v>43</v>
      </c>
      <c r="T895" s="68" t="s">
        <v>43</v>
      </c>
      <c r="U895" s="69">
        <v>130000</v>
      </c>
      <c r="V895" s="47" t="s">
        <v>51</v>
      </c>
      <c r="W895" s="49">
        <v>10000</v>
      </c>
      <c r="X895" s="47" t="s">
        <v>44</v>
      </c>
      <c r="Y895" s="67">
        <v>4.1399999999999999E-2</v>
      </c>
      <c r="Z895" s="47">
        <v>53</v>
      </c>
      <c r="AA895" s="47" t="s">
        <v>43</v>
      </c>
      <c r="AB895" s="47">
        <v>16</v>
      </c>
      <c r="AC895" s="47">
        <v>69</v>
      </c>
      <c r="AD895" s="47" t="s">
        <v>43</v>
      </c>
      <c r="AE895" s="47" t="s">
        <v>53</v>
      </c>
      <c r="AF895" s="47" t="s">
        <v>43</v>
      </c>
      <c r="AG895" s="47" t="s">
        <v>37</v>
      </c>
      <c r="AH895" s="47" t="s">
        <v>37</v>
      </c>
      <c r="AI895" s="47" t="s">
        <v>64</v>
      </c>
      <c r="AJ895" s="47" t="s">
        <v>43</v>
      </c>
      <c r="AK895" s="47" t="s">
        <v>43</v>
      </c>
      <c r="AL895" s="47" t="s">
        <v>45</v>
      </c>
      <c r="AM895" s="49">
        <v>31287.599999999999</v>
      </c>
      <c r="AN895" s="47" t="s">
        <v>43</v>
      </c>
      <c r="AO895" s="49">
        <v>0</v>
      </c>
      <c r="AP895" s="49">
        <v>31287.599999999999</v>
      </c>
      <c r="AQ895" s="47" t="s">
        <v>37</v>
      </c>
      <c r="AR895" s="47" t="s">
        <v>39</v>
      </c>
      <c r="AS895" s="47" t="s">
        <v>43</v>
      </c>
      <c r="AT895" s="47" t="s">
        <v>41</v>
      </c>
      <c r="AU895" s="47" t="s">
        <v>42</v>
      </c>
      <c r="AV895" s="73">
        <v>2</v>
      </c>
      <c r="AW895" s="47" t="s">
        <v>4748</v>
      </c>
      <c r="AX895" s="47">
        <v>1876</v>
      </c>
      <c r="AY895" s="47" t="s">
        <v>37</v>
      </c>
      <c r="AZ895" s="47" t="s">
        <v>43</v>
      </c>
      <c r="BA895" s="47" t="s">
        <v>4749</v>
      </c>
      <c r="BB895" s="47" t="s">
        <v>39</v>
      </c>
    </row>
    <row r="896" spans="1:54" ht="258.75" x14ac:dyDescent="0.25">
      <c r="A896" s="210">
        <v>9001379926</v>
      </c>
      <c r="B896" s="210" t="s">
        <v>4750</v>
      </c>
      <c r="C896" s="144">
        <v>42674</v>
      </c>
      <c r="D896" s="210" t="s">
        <v>264</v>
      </c>
      <c r="E896" s="210" t="s">
        <v>48</v>
      </c>
      <c r="F896" s="210" t="s">
        <v>48</v>
      </c>
      <c r="G896" s="210" t="s">
        <v>4751</v>
      </c>
      <c r="H896" s="210" t="s">
        <v>4752</v>
      </c>
      <c r="I896" s="210" t="s">
        <v>329</v>
      </c>
      <c r="J896" s="210" t="s">
        <v>37</v>
      </c>
      <c r="K896" s="210" t="s">
        <v>4753</v>
      </c>
      <c r="L896" s="47">
        <v>594927</v>
      </c>
      <c r="M896" s="47" t="s">
        <v>57</v>
      </c>
      <c r="N896" s="69">
        <v>171215</v>
      </c>
      <c r="O896" s="69">
        <v>172214</v>
      </c>
      <c r="P896" s="67">
        <v>0.49203999999999998</v>
      </c>
      <c r="Q896" s="69">
        <v>350000</v>
      </c>
      <c r="R896" s="47" t="s">
        <v>37</v>
      </c>
      <c r="S896" s="47" t="s">
        <v>43</v>
      </c>
      <c r="T896" s="68" t="s">
        <v>43</v>
      </c>
      <c r="U896" s="69" t="s">
        <v>43</v>
      </c>
      <c r="V896" s="47" t="s">
        <v>43</v>
      </c>
      <c r="W896" s="49" t="s">
        <v>43</v>
      </c>
      <c r="X896" s="47" t="s">
        <v>1551</v>
      </c>
      <c r="Y896" s="67">
        <v>3.6400000000000002E-2</v>
      </c>
      <c r="Z896" s="47">
        <v>43</v>
      </c>
      <c r="AA896" s="47">
        <v>44</v>
      </c>
      <c r="AB896" s="47">
        <v>20</v>
      </c>
      <c r="AC896" s="47">
        <v>63</v>
      </c>
      <c r="AD896" s="47">
        <v>64</v>
      </c>
      <c r="AE896" s="47" t="s">
        <v>80</v>
      </c>
      <c r="AF896" s="47" t="s">
        <v>80</v>
      </c>
      <c r="AG896" s="47" t="s">
        <v>37</v>
      </c>
      <c r="AH896" s="47" t="s">
        <v>43</v>
      </c>
      <c r="AI896" s="47" t="s">
        <v>40</v>
      </c>
      <c r="AJ896" s="47" t="s">
        <v>40</v>
      </c>
      <c r="AK896" s="47" t="s">
        <v>50</v>
      </c>
      <c r="AL896" s="47" t="s">
        <v>65</v>
      </c>
      <c r="AM896" s="49">
        <v>23787</v>
      </c>
      <c r="AN896" s="47" t="s">
        <v>65</v>
      </c>
      <c r="AO896" s="49">
        <v>23117</v>
      </c>
      <c r="AP896" s="49">
        <v>46904</v>
      </c>
      <c r="AQ896" s="47" t="s">
        <v>37</v>
      </c>
      <c r="AR896" s="47" t="s">
        <v>37</v>
      </c>
      <c r="AS896" s="47" t="s">
        <v>43</v>
      </c>
      <c r="AT896" s="47" t="s">
        <v>41</v>
      </c>
      <c r="AU896" s="47" t="s">
        <v>58</v>
      </c>
      <c r="AV896" s="73">
        <v>4</v>
      </c>
      <c r="AW896" s="47" t="s">
        <v>4754</v>
      </c>
      <c r="AX896" s="47">
        <v>1970</v>
      </c>
      <c r="AY896" s="47" t="s">
        <v>37</v>
      </c>
      <c r="AZ896" s="47" t="s">
        <v>43</v>
      </c>
      <c r="BA896" s="47" t="s">
        <v>4755</v>
      </c>
      <c r="BB896" s="47" t="s">
        <v>39</v>
      </c>
    </row>
    <row r="897" spans="1:54" ht="56.25" x14ac:dyDescent="0.25">
      <c r="A897" s="210">
        <v>9001381086</v>
      </c>
      <c r="B897" s="210" t="s">
        <v>4756</v>
      </c>
      <c r="C897" s="144">
        <v>42674</v>
      </c>
      <c r="D897" s="210" t="s">
        <v>264</v>
      </c>
      <c r="E897" s="210" t="s">
        <v>48</v>
      </c>
      <c r="F897" s="210" t="s">
        <v>48</v>
      </c>
      <c r="G897" s="210" t="s">
        <v>4757</v>
      </c>
      <c r="H897" s="210" t="s">
        <v>4758</v>
      </c>
      <c r="I897" s="210" t="s">
        <v>68</v>
      </c>
      <c r="J897" s="210" t="s">
        <v>37</v>
      </c>
      <c r="K897" s="210" t="s">
        <v>4759</v>
      </c>
      <c r="L897" s="47">
        <v>520316</v>
      </c>
      <c r="M897" s="47" t="s">
        <v>57</v>
      </c>
      <c r="N897" s="69">
        <v>102000</v>
      </c>
      <c r="O897" s="69">
        <v>102000</v>
      </c>
      <c r="P897" s="67">
        <v>0.85</v>
      </c>
      <c r="Q897" s="69">
        <v>120000</v>
      </c>
      <c r="R897" s="47" t="s">
        <v>37</v>
      </c>
      <c r="S897" s="47" t="s">
        <v>43</v>
      </c>
      <c r="T897" s="68" t="s">
        <v>43</v>
      </c>
      <c r="U897" s="69" t="s">
        <v>43</v>
      </c>
      <c r="V897" s="47" t="s">
        <v>43</v>
      </c>
      <c r="W897" s="49" t="s">
        <v>43</v>
      </c>
      <c r="X897" s="47" t="s">
        <v>44</v>
      </c>
      <c r="Y897" s="67">
        <v>5.2900000000000003E-2</v>
      </c>
      <c r="Z897" s="47">
        <v>32</v>
      </c>
      <c r="AA897" s="47" t="s">
        <v>43</v>
      </c>
      <c r="AB897" s="47">
        <v>38</v>
      </c>
      <c r="AC897" s="47">
        <v>70</v>
      </c>
      <c r="AD897" s="47" t="s">
        <v>43</v>
      </c>
      <c r="AE897" s="47" t="s">
        <v>53</v>
      </c>
      <c r="AF897" s="47" t="s">
        <v>43</v>
      </c>
      <c r="AG897" s="47" t="s">
        <v>37</v>
      </c>
      <c r="AH897" s="47" t="s">
        <v>43</v>
      </c>
      <c r="AI897" s="47" t="s">
        <v>55</v>
      </c>
      <c r="AJ897" s="47" t="s">
        <v>43</v>
      </c>
      <c r="AK897" s="47" t="s">
        <v>43</v>
      </c>
      <c r="AL897" s="47" t="s">
        <v>45</v>
      </c>
      <c r="AM897" s="49">
        <v>25742.538</v>
      </c>
      <c r="AN897" s="47" t="s">
        <v>43</v>
      </c>
      <c r="AO897" s="49">
        <v>0</v>
      </c>
      <c r="AP897" s="49">
        <v>25742.538</v>
      </c>
      <c r="AQ897" s="47" t="s">
        <v>37</v>
      </c>
      <c r="AR897" s="47" t="s">
        <v>37</v>
      </c>
      <c r="AS897" s="47" t="s">
        <v>43</v>
      </c>
      <c r="AT897" s="47" t="s">
        <v>41</v>
      </c>
      <c r="AU897" s="47" t="s">
        <v>52</v>
      </c>
      <c r="AV897" s="73">
        <v>3</v>
      </c>
      <c r="AW897" s="47" t="s">
        <v>4760</v>
      </c>
      <c r="AX897" s="47">
        <v>1955</v>
      </c>
      <c r="AY897" s="47" t="s">
        <v>37</v>
      </c>
      <c r="AZ897" s="47" t="s">
        <v>43</v>
      </c>
      <c r="BA897" s="47" t="s">
        <v>4761</v>
      </c>
      <c r="BB897" s="47" t="s">
        <v>39</v>
      </c>
    </row>
    <row r="898" spans="1:54" ht="78.75" x14ac:dyDescent="0.25">
      <c r="A898" s="210">
        <v>9001385357</v>
      </c>
      <c r="B898" s="210" t="s">
        <v>4762</v>
      </c>
      <c r="C898" s="144">
        <v>42674</v>
      </c>
      <c r="D898" s="210" t="s">
        <v>264</v>
      </c>
      <c r="E898" s="210" t="s">
        <v>48</v>
      </c>
      <c r="F898" s="210" t="s">
        <v>48</v>
      </c>
      <c r="G898" s="210" t="s">
        <v>4763</v>
      </c>
      <c r="H898" s="210" t="s">
        <v>4193</v>
      </c>
      <c r="I898" s="210" t="s">
        <v>81</v>
      </c>
      <c r="J898" s="210" t="s">
        <v>37</v>
      </c>
      <c r="K898" s="210" t="s">
        <v>4764</v>
      </c>
      <c r="L898" s="47">
        <v>496436</v>
      </c>
      <c r="M898" s="47" t="s">
        <v>38</v>
      </c>
      <c r="N898" s="69">
        <v>70975</v>
      </c>
      <c r="O898" s="69">
        <v>70975</v>
      </c>
      <c r="P898" s="67">
        <v>0.85</v>
      </c>
      <c r="Q898" s="69">
        <v>83500</v>
      </c>
      <c r="R898" s="47" t="s">
        <v>37</v>
      </c>
      <c r="S898" s="47" t="s">
        <v>43</v>
      </c>
      <c r="T898" s="68" t="s">
        <v>43</v>
      </c>
      <c r="U898" s="69">
        <v>83500</v>
      </c>
      <c r="V898" s="47" t="s">
        <v>51</v>
      </c>
      <c r="W898" s="49">
        <v>12525</v>
      </c>
      <c r="X898" s="47" t="s">
        <v>44</v>
      </c>
      <c r="Y898" s="67">
        <v>5.2400000000000002E-2</v>
      </c>
      <c r="Z898" s="47">
        <v>44</v>
      </c>
      <c r="AA898" s="47">
        <v>43</v>
      </c>
      <c r="AB898" s="47">
        <v>25</v>
      </c>
      <c r="AC898" s="47">
        <v>69</v>
      </c>
      <c r="AD898" s="47">
        <v>68</v>
      </c>
      <c r="AE898" s="47" t="s">
        <v>53</v>
      </c>
      <c r="AF898" s="47" t="s">
        <v>53</v>
      </c>
      <c r="AG898" s="47" t="s">
        <v>37</v>
      </c>
      <c r="AH898" s="47" t="s">
        <v>37</v>
      </c>
      <c r="AI898" s="47" t="s">
        <v>40</v>
      </c>
      <c r="AJ898" s="47" t="s">
        <v>40</v>
      </c>
      <c r="AK898" s="47" t="s">
        <v>50</v>
      </c>
      <c r="AL898" s="47" t="s">
        <v>45</v>
      </c>
      <c r="AM898" s="49">
        <v>33993</v>
      </c>
      <c r="AN898" s="47" t="s">
        <v>67</v>
      </c>
      <c r="AO898" s="49">
        <v>0</v>
      </c>
      <c r="AP898" s="49">
        <v>33993</v>
      </c>
      <c r="AQ898" s="47" t="s">
        <v>37</v>
      </c>
      <c r="AR898" s="47" t="s">
        <v>37</v>
      </c>
      <c r="AS898" s="47" t="s">
        <v>43</v>
      </c>
      <c r="AT898" s="47" t="s">
        <v>41</v>
      </c>
      <c r="AU898" s="47" t="s">
        <v>52</v>
      </c>
      <c r="AV898" s="73">
        <v>3</v>
      </c>
      <c r="AW898" s="47" t="s">
        <v>4765</v>
      </c>
      <c r="AX898" s="47">
        <v>1962</v>
      </c>
      <c r="AY898" s="47" t="s">
        <v>37</v>
      </c>
      <c r="AZ898" s="47" t="s">
        <v>43</v>
      </c>
      <c r="BA898" s="47" t="s">
        <v>4766</v>
      </c>
      <c r="BB898" s="47" t="s">
        <v>39</v>
      </c>
    </row>
    <row r="899" spans="1:54" ht="202.5" x14ac:dyDescent="0.25">
      <c r="A899" s="210">
        <v>9001389144</v>
      </c>
      <c r="B899" s="210" t="s">
        <v>4767</v>
      </c>
      <c r="C899" s="144">
        <v>42674</v>
      </c>
      <c r="D899" s="210" t="s">
        <v>264</v>
      </c>
      <c r="E899" s="210" t="s">
        <v>48</v>
      </c>
      <c r="F899" s="210" t="s">
        <v>48</v>
      </c>
      <c r="G899" s="210" t="s">
        <v>4768</v>
      </c>
      <c r="H899" s="210" t="s">
        <v>4769</v>
      </c>
      <c r="I899" s="210" t="s">
        <v>56</v>
      </c>
      <c r="J899" s="210" t="s">
        <v>37</v>
      </c>
      <c r="K899" s="210" t="s">
        <v>48</v>
      </c>
      <c r="L899" s="47">
        <v>724830</v>
      </c>
      <c r="M899" s="47" t="s">
        <v>38</v>
      </c>
      <c r="N899" s="69">
        <v>212457</v>
      </c>
      <c r="O899" s="69">
        <v>213756</v>
      </c>
      <c r="P899" s="67">
        <v>0.85519500000000004</v>
      </c>
      <c r="Q899" s="69">
        <v>249950</v>
      </c>
      <c r="R899" s="47" t="s">
        <v>37</v>
      </c>
      <c r="S899" s="47" t="s">
        <v>43</v>
      </c>
      <c r="T899" s="68" t="s">
        <v>43</v>
      </c>
      <c r="U899" s="69">
        <v>249950</v>
      </c>
      <c r="V899" s="47" t="s">
        <v>51</v>
      </c>
      <c r="W899" s="49">
        <v>30000</v>
      </c>
      <c r="X899" s="47" t="s">
        <v>44</v>
      </c>
      <c r="Y899" s="67">
        <v>4.8399999999999999E-2</v>
      </c>
      <c r="Z899" s="47">
        <v>37</v>
      </c>
      <c r="AA899" s="47" t="s">
        <v>43</v>
      </c>
      <c r="AB899" s="47">
        <v>32</v>
      </c>
      <c r="AC899" s="47">
        <v>69</v>
      </c>
      <c r="AD899" s="47" t="s">
        <v>43</v>
      </c>
      <c r="AE899" s="47" t="s">
        <v>60</v>
      </c>
      <c r="AF899" s="47" t="s">
        <v>43</v>
      </c>
      <c r="AG899" s="47" t="s">
        <v>37</v>
      </c>
      <c r="AH899" s="47" t="s">
        <v>37</v>
      </c>
      <c r="AI899" s="47" t="s">
        <v>55</v>
      </c>
      <c r="AJ899" s="47" t="s">
        <v>43</v>
      </c>
      <c r="AK899" s="47" t="s">
        <v>43</v>
      </c>
      <c r="AL899" s="47" t="s">
        <v>45</v>
      </c>
      <c r="AM899" s="49">
        <v>80462</v>
      </c>
      <c r="AN899" s="47" t="s">
        <v>43</v>
      </c>
      <c r="AO899" s="49">
        <v>0</v>
      </c>
      <c r="AP899" s="49">
        <v>80462</v>
      </c>
      <c r="AQ899" s="47" t="s">
        <v>37</v>
      </c>
      <c r="AR899" s="47" t="s">
        <v>37</v>
      </c>
      <c r="AS899" s="47" t="s">
        <v>43</v>
      </c>
      <c r="AT899" s="47" t="s">
        <v>41</v>
      </c>
      <c r="AU899" s="47" t="s">
        <v>58</v>
      </c>
      <c r="AV899" s="73">
        <v>4</v>
      </c>
      <c r="AW899" s="47" t="s">
        <v>4770</v>
      </c>
      <c r="AX899" s="47">
        <v>2016</v>
      </c>
      <c r="AY899" s="47" t="s">
        <v>37</v>
      </c>
      <c r="AZ899" s="47" t="s">
        <v>43</v>
      </c>
      <c r="BA899" s="47" t="s">
        <v>4771</v>
      </c>
      <c r="BB899" s="47" t="s">
        <v>39</v>
      </c>
    </row>
    <row r="900" spans="1:54" ht="36" x14ac:dyDescent="0.25">
      <c r="A900" s="210">
        <v>9001389732</v>
      </c>
      <c r="B900" s="210" t="s">
        <v>4772</v>
      </c>
      <c r="C900" s="144">
        <v>42674</v>
      </c>
      <c r="D900" s="210" t="s">
        <v>264</v>
      </c>
      <c r="E900" s="210" t="s">
        <v>48</v>
      </c>
      <c r="F900" s="210" t="s">
        <v>48</v>
      </c>
      <c r="G900" s="210" t="s">
        <v>4773</v>
      </c>
      <c r="H900" s="210" t="s">
        <v>48</v>
      </c>
      <c r="I900" s="210" t="s">
        <v>647</v>
      </c>
      <c r="J900" s="210" t="s">
        <v>37</v>
      </c>
      <c r="K900" s="210" t="s">
        <v>4774</v>
      </c>
      <c r="L900" s="47">
        <v>570848</v>
      </c>
      <c r="M900" s="47" t="s">
        <v>57</v>
      </c>
      <c r="N900" s="69">
        <v>92000</v>
      </c>
      <c r="O900" s="69">
        <v>93840</v>
      </c>
      <c r="P900" s="67">
        <v>0.81599999999999995</v>
      </c>
      <c r="Q900" s="69">
        <v>115000</v>
      </c>
      <c r="R900" s="47" t="s">
        <v>39</v>
      </c>
      <c r="S900" s="47" t="s">
        <v>79</v>
      </c>
      <c r="T900" s="68">
        <v>1.3368983000000001</v>
      </c>
      <c r="U900" s="69" t="s">
        <v>43</v>
      </c>
      <c r="V900" s="47" t="s">
        <v>43</v>
      </c>
      <c r="W900" s="49" t="s">
        <v>43</v>
      </c>
      <c r="X900" s="47" t="s">
        <v>77</v>
      </c>
      <c r="Y900" s="67">
        <v>4.6399999999999997E-2</v>
      </c>
      <c r="Z900" s="47">
        <v>31</v>
      </c>
      <c r="AA900" s="47" t="s">
        <v>43</v>
      </c>
      <c r="AB900" s="47">
        <v>25</v>
      </c>
      <c r="AC900" s="47">
        <v>56</v>
      </c>
      <c r="AD900" s="47" t="s">
        <v>43</v>
      </c>
      <c r="AE900" s="47" t="s">
        <v>53</v>
      </c>
      <c r="AF900" s="47" t="s">
        <v>43</v>
      </c>
      <c r="AG900" s="47" t="s">
        <v>43</v>
      </c>
      <c r="AH900" s="47" t="s">
        <v>43</v>
      </c>
      <c r="AI900" s="47" t="s">
        <v>40</v>
      </c>
      <c r="AJ900" s="47" t="s">
        <v>43</v>
      </c>
      <c r="AK900" s="47" t="s">
        <v>43</v>
      </c>
      <c r="AL900" s="47" t="s">
        <v>43</v>
      </c>
      <c r="AM900" s="49">
        <v>0</v>
      </c>
      <c r="AN900" s="47" t="s">
        <v>43</v>
      </c>
      <c r="AO900" s="49">
        <v>0</v>
      </c>
      <c r="AP900" s="49">
        <v>0</v>
      </c>
      <c r="AQ900" s="47" t="s">
        <v>37</v>
      </c>
      <c r="AR900" s="47" t="s">
        <v>37</v>
      </c>
      <c r="AS900" s="47" t="s">
        <v>43</v>
      </c>
      <c r="AT900" s="47" t="s">
        <v>41</v>
      </c>
      <c r="AU900" s="47" t="s">
        <v>42</v>
      </c>
      <c r="AV900" s="73">
        <v>3</v>
      </c>
      <c r="AW900" s="47" t="s">
        <v>4775</v>
      </c>
      <c r="AX900" s="47">
        <v>1916</v>
      </c>
      <c r="AY900" s="47" t="s">
        <v>37</v>
      </c>
      <c r="AZ900" s="47" t="s">
        <v>43</v>
      </c>
      <c r="BA900" s="47" t="s">
        <v>4776</v>
      </c>
      <c r="BB900" s="47" t="s">
        <v>39</v>
      </c>
    </row>
    <row r="901" spans="1:54" ht="78.75" x14ac:dyDescent="0.25">
      <c r="A901" s="210">
        <v>9001392192</v>
      </c>
      <c r="B901" s="210" t="s">
        <v>4777</v>
      </c>
      <c r="C901" s="144">
        <v>42674</v>
      </c>
      <c r="D901" s="210" t="s">
        <v>62</v>
      </c>
      <c r="E901" s="210" t="s">
        <v>48</v>
      </c>
      <c r="F901" s="210" t="s">
        <v>48</v>
      </c>
      <c r="G901" s="210" t="s">
        <v>48</v>
      </c>
      <c r="H901" s="210" t="s">
        <v>4778</v>
      </c>
      <c r="I901" s="210" t="s">
        <v>81</v>
      </c>
      <c r="J901" s="210" t="s">
        <v>37</v>
      </c>
      <c r="K901" s="210" t="s">
        <v>4779</v>
      </c>
      <c r="L901" s="47">
        <v>450713</v>
      </c>
      <c r="M901" s="47" t="s">
        <v>57</v>
      </c>
      <c r="N901" s="69">
        <v>81860</v>
      </c>
      <c r="O901" s="69">
        <v>81860</v>
      </c>
      <c r="P901" s="67">
        <v>0.81859999999999999</v>
      </c>
      <c r="Q901" s="69">
        <v>100000</v>
      </c>
      <c r="R901" s="47" t="s">
        <v>37</v>
      </c>
      <c r="S901" s="47" t="s">
        <v>43</v>
      </c>
      <c r="T901" s="68" t="s">
        <v>43</v>
      </c>
      <c r="U901" s="69" t="s">
        <v>43</v>
      </c>
      <c r="V901" s="47" t="s">
        <v>43</v>
      </c>
      <c r="W901" s="49" t="s">
        <v>43</v>
      </c>
      <c r="X901" s="47" t="s">
        <v>44</v>
      </c>
      <c r="Y901" s="67">
        <v>5.2400000000000002E-2</v>
      </c>
      <c r="Z901" s="47">
        <v>45</v>
      </c>
      <c r="AA901" s="47">
        <v>44</v>
      </c>
      <c r="AB901" s="47">
        <v>16</v>
      </c>
      <c r="AC901" s="47">
        <v>61</v>
      </c>
      <c r="AD901" s="47">
        <v>60</v>
      </c>
      <c r="AE901" s="47" t="s">
        <v>53</v>
      </c>
      <c r="AF901" s="47" t="s">
        <v>53</v>
      </c>
      <c r="AG901" s="47" t="s">
        <v>37</v>
      </c>
      <c r="AH901" s="47" t="s">
        <v>43</v>
      </c>
      <c r="AI901" s="47" t="s">
        <v>40</v>
      </c>
      <c r="AJ901" s="47" t="s">
        <v>40</v>
      </c>
      <c r="AK901" s="47" t="s">
        <v>50</v>
      </c>
      <c r="AL901" s="47" t="s">
        <v>45</v>
      </c>
      <c r="AM901" s="49">
        <v>27671</v>
      </c>
      <c r="AN901" s="47" t="s">
        <v>45</v>
      </c>
      <c r="AO901" s="49">
        <v>10690</v>
      </c>
      <c r="AP901" s="49">
        <v>38361</v>
      </c>
      <c r="AQ901" s="47" t="s">
        <v>37</v>
      </c>
      <c r="AR901" s="47" t="s">
        <v>39</v>
      </c>
      <c r="AS901" s="47" t="s">
        <v>43</v>
      </c>
      <c r="AT901" s="47" t="s">
        <v>41</v>
      </c>
      <c r="AU901" s="47" t="s">
        <v>42</v>
      </c>
      <c r="AV901" s="73">
        <v>3</v>
      </c>
      <c r="AW901" s="47" t="s">
        <v>4780</v>
      </c>
      <c r="AX901" s="47">
        <v>1950</v>
      </c>
      <c r="AY901" s="47" t="s">
        <v>37</v>
      </c>
      <c r="AZ901" s="47" t="s">
        <v>43</v>
      </c>
      <c r="BA901" s="47" t="s">
        <v>4781</v>
      </c>
      <c r="BB901" s="47" t="s">
        <v>39</v>
      </c>
    </row>
    <row r="902" spans="1:54" ht="78.75" x14ac:dyDescent="0.25">
      <c r="A902" s="210">
        <v>9001387839</v>
      </c>
      <c r="B902" s="210" t="s">
        <v>4782</v>
      </c>
      <c r="C902" s="144">
        <v>42674</v>
      </c>
      <c r="D902" s="210" t="s">
        <v>264</v>
      </c>
      <c r="E902" s="210" t="s">
        <v>48</v>
      </c>
      <c r="F902" s="210" t="s">
        <v>48</v>
      </c>
      <c r="G902" s="210" t="s">
        <v>4783</v>
      </c>
      <c r="H902" s="210" t="s">
        <v>4784</v>
      </c>
      <c r="I902" s="210" t="s">
        <v>275</v>
      </c>
      <c r="J902" s="210" t="s">
        <v>37</v>
      </c>
      <c r="K902" s="210" t="s">
        <v>4785</v>
      </c>
      <c r="L902" s="47">
        <v>523139</v>
      </c>
      <c r="M902" s="47" t="s">
        <v>38</v>
      </c>
      <c r="N902" s="69">
        <v>407600</v>
      </c>
      <c r="O902" s="69">
        <v>407600</v>
      </c>
      <c r="P902" s="67">
        <v>0.83183669999999998</v>
      </c>
      <c r="Q902" s="69">
        <v>490000</v>
      </c>
      <c r="R902" s="47" t="s">
        <v>37</v>
      </c>
      <c r="S902" s="47" t="s">
        <v>43</v>
      </c>
      <c r="T902" s="68" t="s">
        <v>43</v>
      </c>
      <c r="U902" s="69">
        <v>490000</v>
      </c>
      <c r="V902" s="47" t="s">
        <v>51</v>
      </c>
      <c r="W902" s="49" t="s">
        <v>43</v>
      </c>
      <c r="X902" s="47" t="s">
        <v>44</v>
      </c>
      <c r="Y902" s="67">
        <v>5.2400000000000002E-2</v>
      </c>
      <c r="Z902" s="47">
        <v>33</v>
      </c>
      <c r="AA902" s="47" t="s">
        <v>43</v>
      </c>
      <c r="AB902" s="47">
        <v>35</v>
      </c>
      <c r="AC902" s="47">
        <v>68</v>
      </c>
      <c r="AD902" s="47" t="s">
        <v>43</v>
      </c>
      <c r="AE902" s="47" t="s">
        <v>53</v>
      </c>
      <c r="AF902" s="47" t="s">
        <v>43</v>
      </c>
      <c r="AG902" s="47" t="s">
        <v>37</v>
      </c>
      <c r="AH902" s="47" t="s">
        <v>37</v>
      </c>
      <c r="AI902" s="47" t="s">
        <v>55</v>
      </c>
      <c r="AJ902" s="47" t="s">
        <v>43</v>
      </c>
      <c r="AK902" s="47" t="s">
        <v>43</v>
      </c>
      <c r="AL902" s="47" t="s">
        <v>65</v>
      </c>
      <c r="AM902" s="49">
        <v>109555</v>
      </c>
      <c r="AN902" s="47" t="s">
        <v>43</v>
      </c>
      <c r="AO902" s="49">
        <v>0</v>
      </c>
      <c r="AP902" s="49">
        <v>109555</v>
      </c>
      <c r="AQ902" s="47" t="s">
        <v>37</v>
      </c>
      <c r="AR902" s="47" t="s">
        <v>37</v>
      </c>
      <c r="AS902" s="47" t="s">
        <v>43</v>
      </c>
      <c r="AT902" s="47" t="s">
        <v>41</v>
      </c>
      <c r="AU902" s="47" t="s">
        <v>58</v>
      </c>
      <c r="AV902" s="73">
        <v>4</v>
      </c>
      <c r="AW902" s="47" t="s">
        <v>4786</v>
      </c>
      <c r="AX902" s="47">
        <v>1998</v>
      </c>
      <c r="AY902" s="47" t="s">
        <v>37</v>
      </c>
      <c r="AZ902" s="47" t="s">
        <v>43</v>
      </c>
      <c r="BA902" s="47" t="s">
        <v>4787</v>
      </c>
      <c r="BB902" s="47" t="s">
        <v>39</v>
      </c>
    </row>
    <row r="903" spans="1:54" ht="45" x14ac:dyDescent="0.25">
      <c r="A903" s="210">
        <v>9001394059</v>
      </c>
      <c r="B903" s="210" t="s">
        <v>4788</v>
      </c>
      <c r="C903" s="144">
        <v>42674</v>
      </c>
      <c r="D903" s="210" t="s">
        <v>62</v>
      </c>
      <c r="E903" s="210" t="s">
        <v>48</v>
      </c>
      <c r="F903" s="210" t="s">
        <v>48</v>
      </c>
      <c r="G903" s="210" t="s">
        <v>48</v>
      </c>
      <c r="H903" s="210" t="s">
        <v>4789</v>
      </c>
      <c r="I903" s="210" t="s">
        <v>165</v>
      </c>
      <c r="J903" s="210" t="s">
        <v>37</v>
      </c>
      <c r="K903" s="210" t="s">
        <v>4790</v>
      </c>
      <c r="L903" s="47">
        <v>564825</v>
      </c>
      <c r="M903" s="47" t="s">
        <v>57</v>
      </c>
      <c r="N903" s="69">
        <v>144500</v>
      </c>
      <c r="O903" s="69">
        <v>144500</v>
      </c>
      <c r="P903" s="67">
        <v>0.85</v>
      </c>
      <c r="Q903" s="69">
        <v>170000</v>
      </c>
      <c r="R903" s="47" t="s">
        <v>37</v>
      </c>
      <c r="S903" s="47" t="s">
        <v>43</v>
      </c>
      <c r="T903" s="68" t="s">
        <v>43</v>
      </c>
      <c r="U903" s="69" t="s">
        <v>43</v>
      </c>
      <c r="V903" s="47" t="s">
        <v>43</v>
      </c>
      <c r="W903" s="49" t="s">
        <v>43</v>
      </c>
      <c r="X903" s="47" t="s">
        <v>44</v>
      </c>
      <c r="Y903" s="67">
        <v>4.8899999999999999E-2</v>
      </c>
      <c r="Z903" s="47">
        <v>36</v>
      </c>
      <c r="AA903" s="47">
        <v>37</v>
      </c>
      <c r="AB903" s="47">
        <v>30</v>
      </c>
      <c r="AC903" s="47">
        <v>66</v>
      </c>
      <c r="AD903" s="47">
        <v>67</v>
      </c>
      <c r="AE903" s="47" t="s">
        <v>53</v>
      </c>
      <c r="AF903" s="47" t="s">
        <v>53</v>
      </c>
      <c r="AG903" s="47" t="s">
        <v>37</v>
      </c>
      <c r="AH903" s="47" t="s">
        <v>43</v>
      </c>
      <c r="AI903" s="47" t="s">
        <v>40</v>
      </c>
      <c r="AJ903" s="47" t="s">
        <v>40</v>
      </c>
      <c r="AK903" s="47" t="s">
        <v>50</v>
      </c>
      <c r="AL903" s="47" t="s">
        <v>65</v>
      </c>
      <c r="AM903" s="49">
        <v>36145</v>
      </c>
      <c r="AN903" s="47" t="s">
        <v>45</v>
      </c>
      <c r="AO903" s="49">
        <v>24400</v>
      </c>
      <c r="AP903" s="49">
        <v>60545</v>
      </c>
      <c r="AQ903" s="47" t="s">
        <v>37</v>
      </c>
      <c r="AR903" s="47" t="s">
        <v>39</v>
      </c>
      <c r="AS903" s="47">
        <v>25508</v>
      </c>
      <c r="AT903" s="47" t="s">
        <v>41</v>
      </c>
      <c r="AU903" s="47" t="s">
        <v>42</v>
      </c>
      <c r="AV903" s="73">
        <v>3</v>
      </c>
      <c r="AW903" s="47" t="s">
        <v>4791</v>
      </c>
      <c r="AX903" s="47">
        <v>2008</v>
      </c>
      <c r="AY903" s="47" t="s">
        <v>37</v>
      </c>
      <c r="AZ903" s="47" t="s">
        <v>43</v>
      </c>
      <c r="BA903" s="47" t="s">
        <v>4792</v>
      </c>
      <c r="BB903" s="47" t="s">
        <v>39</v>
      </c>
    </row>
  </sheetData>
  <autoFilter ref="A5:BB816"/>
  <sortState ref="A6:BD722">
    <sortCondition ref="A6:A722"/>
  </sortState>
  <mergeCells count="6">
    <mergeCell ref="AT4:BB4"/>
    <mergeCell ref="L4:Y4"/>
    <mergeCell ref="Z4:AS4"/>
    <mergeCell ref="A4:B4"/>
    <mergeCell ref="I4:J4"/>
    <mergeCell ref="D4:H4"/>
  </mergeCells>
  <pageMargins left="0" right="0" top="0" bottom="0.35433070866141736" header="0" footer="0.19685039370078741"/>
  <pageSetup scale="75" pageOrder="overThenDown" orientation="landscape" r:id="rId1"/>
  <headerFooter scaleWithDoc="0">
    <oddFooter>&amp;L&amp;8&amp;K00-034Private &amp; Confidential&amp;R&amp;8&amp;K00-034Page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6"/>
  <sheetViews>
    <sheetView showGridLines="0" zoomScaleNormal="100" workbookViewId="0">
      <pane ySplit="6" topLeftCell="A7" activePane="bottomLeft" state="frozen"/>
      <selection pane="bottomLeft" activeCell="F24" sqref="F24"/>
    </sheetView>
  </sheetViews>
  <sheetFormatPr defaultColWidth="9.5703125" defaultRowHeight="11.25" x14ac:dyDescent="0.25"/>
  <cols>
    <col min="1" max="1" width="9.28515625" style="1" customWidth="1"/>
    <col min="2" max="2" width="34.85546875" style="1" customWidth="1"/>
    <col min="3" max="3" width="17.5703125" style="1" bestFit="1" customWidth="1"/>
    <col min="4" max="16384" width="9.5703125" style="1"/>
  </cols>
  <sheetData>
    <row r="1" spans="1:9" ht="15" x14ac:dyDescent="0.25">
      <c r="A1" s="2"/>
      <c r="B1" s="2"/>
      <c r="C1" s="2"/>
    </row>
    <row r="2" spans="1:9" ht="28.5" x14ac:dyDescent="0.45">
      <c r="A2" s="5"/>
      <c r="B2" s="238" t="s">
        <v>189</v>
      </c>
      <c r="C2" s="238"/>
    </row>
    <row r="3" spans="1:9" ht="15" x14ac:dyDescent="0.25">
      <c r="A3" s="5"/>
      <c r="B3" s="5"/>
      <c r="C3" s="2"/>
    </row>
    <row r="4" spans="1:9" ht="15" x14ac:dyDescent="0.25">
      <c r="A4" s="5"/>
      <c r="B4" s="5"/>
      <c r="C4" s="2"/>
    </row>
    <row r="5" spans="1:9" s="148" customFormat="1" ht="18.75" x14ac:dyDescent="0.25">
      <c r="A5" s="146"/>
      <c r="B5" s="146" t="s">
        <v>4115</v>
      </c>
      <c r="C5" s="147"/>
    </row>
    <row r="6" spans="1:9" ht="15" x14ac:dyDescent="0.25">
      <c r="A6" s="99"/>
      <c r="B6" s="99" t="s">
        <v>111</v>
      </c>
      <c r="C6" s="98" t="s">
        <v>3741</v>
      </c>
      <c r="I6"/>
    </row>
    <row r="7" spans="1:9" ht="15" x14ac:dyDescent="0.25">
      <c r="A7" s="89"/>
      <c r="B7" s="89" t="s">
        <v>141</v>
      </c>
      <c r="C7" s="90">
        <v>2</v>
      </c>
      <c r="I7"/>
    </row>
    <row r="8" spans="1:9" ht="15" x14ac:dyDescent="0.25">
      <c r="A8" s="89"/>
      <c r="B8" s="89" t="s">
        <v>143</v>
      </c>
      <c r="C8" s="90">
        <v>1</v>
      </c>
      <c r="I8"/>
    </row>
    <row r="9" spans="1:9" ht="15" x14ac:dyDescent="0.25">
      <c r="A9" s="89"/>
      <c r="B9" s="89" t="s">
        <v>4795</v>
      </c>
      <c r="C9" s="90">
        <v>59</v>
      </c>
      <c r="I9"/>
    </row>
    <row r="10" spans="1:9" ht="15" x14ac:dyDescent="0.25">
      <c r="A10" s="89"/>
      <c r="B10" s="89" t="s">
        <v>114</v>
      </c>
      <c r="C10" s="90">
        <v>2</v>
      </c>
      <c r="I10"/>
    </row>
    <row r="11" spans="1:9" ht="15" x14ac:dyDescent="0.25">
      <c r="A11" s="89"/>
      <c r="B11" s="89" t="s">
        <v>115</v>
      </c>
      <c r="C11" s="90">
        <v>1</v>
      </c>
      <c r="I11"/>
    </row>
    <row r="12" spans="1:9" ht="15" x14ac:dyDescent="0.25">
      <c r="A12" s="89"/>
      <c r="B12" s="89" t="s">
        <v>133</v>
      </c>
      <c r="C12" s="90">
        <v>1</v>
      </c>
      <c r="I12"/>
    </row>
    <row r="13" spans="1:9" ht="15" x14ac:dyDescent="0.25">
      <c r="A13" s="89"/>
      <c r="B13" s="89" t="s">
        <v>10</v>
      </c>
      <c r="C13" s="90">
        <v>1</v>
      </c>
      <c r="I13"/>
    </row>
    <row r="14" spans="1:9" ht="15" x14ac:dyDescent="0.25">
      <c r="A14" s="89"/>
      <c r="B14" s="89" t="s">
        <v>125</v>
      </c>
      <c r="C14" s="90">
        <v>1</v>
      </c>
      <c r="I14"/>
    </row>
    <row r="15" spans="1:9" ht="15" x14ac:dyDescent="0.25">
      <c r="A15" s="89"/>
      <c r="B15" s="89" t="s">
        <v>140</v>
      </c>
      <c r="C15" s="90">
        <v>1</v>
      </c>
      <c r="I15"/>
    </row>
    <row r="16" spans="1:9" ht="15.75" thickBot="1" x14ac:dyDescent="0.3">
      <c r="A16" s="89"/>
      <c r="B16" s="89" t="s">
        <v>131</v>
      </c>
      <c r="C16" s="90">
        <v>1</v>
      </c>
      <c r="I16"/>
    </row>
    <row r="17" spans="1:9" ht="15.75" thickTop="1" x14ac:dyDescent="0.25">
      <c r="A17" s="91"/>
      <c r="B17" s="91" t="s">
        <v>3737</v>
      </c>
      <c r="C17" s="92">
        <v>70</v>
      </c>
      <c r="I17"/>
    </row>
    <row r="18" spans="1:9" ht="15" x14ac:dyDescent="0.25">
      <c r="I18"/>
    </row>
    <row r="19" spans="1:9" ht="15" x14ac:dyDescent="0.25">
      <c r="I19"/>
    </row>
    <row r="20" spans="1:9" ht="15" x14ac:dyDescent="0.25">
      <c r="I20"/>
    </row>
    <row r="21" spans="1:9" ht="15" x14ac:dyDescent="0.25">
      <c r="I21"/>
    </row>
    <row r="22" spans="1:9" ht="15" x14ac:dyDescent="0.25">
      <c r="A22" s="99"/>
      <c r="B22" s="99" t="s">
        <v>289</v>
      </c>
      <c r="C22" s="98" t="s">
        <v>3741</v>
      </c>
    </row>
    <row r="23" spans="1:9" ht="15" x14ac:dyDescent="0.25">
      <c r="A23" s="89"/>
      <c r="B23" s="89" t="s">
        <v>3740</v>
      </c>
      <c r="C23" s="90">
        <v>348</v>
      </c>
    </row>
    <row r="24" spans="1:9" ht="15" x14ac:dyDescent="0.25">
      <c r="A24" s="89"/>
      <c r="B24" s="89" t="s">
        <v>3739</v>
      </c>
      <c r="C24" s="90">
        <v>51</v>
      </c>
    </row>
    <row r="25" spans="1:9" ht="15.75" thickBot="1" x14ac:dyDescent="0.3">
      <c r="A25" s="89"/>
      <c r="B25" s="89" t="s">
        <v>3738</v>
      </c>
      <c r="C25" s="90">
        <v>3</v>
      </c>
    </row>
    <row r="26" spans="1:9" ht="15.75" thickTop="1" x14ac:dyDescent="0.25">
      <c r="A26" s="91"/>
      <c r="B26" s="91" t="s">
        <v>3737</v>
      </c>
      <c r="C26" s="92">
        <v>402</v>
      </c>
    </row>
  </sheetData>
  <mergeCells count="1">
    <mergeCell ref="B2:C2"/>
  </mergeCells>
  <printOptions horizontalCentered="1"/>
  <pageMargins left="0.70866141732283472" right="0.70866141732283472" top="0.39370078740157483" bottom="0.74803149606299213" header="0" footer="0.31496062992125984"/>
  <pageSetup orientation="portrait" horizontalDpi="1200" verticalDpi="1200" r:id="rId1"/>
  <headerFooter scaleWithDoc="0">
    <oddFooter>&amp;L&amp;8&amp;K00-034Private &amp; Confidential&amp;R&amp;8&amp;K00-034Page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5"/>
  <sheetViews>
    <sheetView showGridLines="0" zoomScaleNormal="100" workbookViewId="0">
      <pane ySplit="5" topLeftCell="A6" activePane="bottomLeft" state="frozen"/>
      <selection pane="bottomLeft" activeCell="L10" sqref="L10"/>
    </sheetView>
  </sheetViews>
  <sheetFormatPr defaultColWidth="9.5703125" defaultRowHeight="11.25" x14ac:dyDescent="0.25"/>
  <cols>
    <col min="1" max="1" width="9.85546875" style="12" customWidth="1"/>
    <col min="2" max="2" width="11" style="12" customWidth="1"/>
    <col min="3" max="3" width="24.42578125" style="12" customWidth="1"/>
    <col min="4" max="4" width="26" style="12" customWidth="1"/>
    <col min="5" max="5" width="21.7109375" style="12" customWidth="1"/>
    <col min="6" max="6" width="10.140625" style="12" customWidth="1"/>
    <col min="7" max="7" width="49.28515625" style="12" customWidth="1"/>
    <col min="8" max="16384" width="9.5703125" style="12"/>
  </cols>
  <sheetData>
    <row r="1" spans="1:7" ht="18.75" x14ac:dyDescent="0.25">
      <c r="A1" s="15"/>
      <c r="B1" s="15"/>
      <c r="C1" s="16"/>
      <c r="D1" s="15"/>
      <c r="E1" s="17"/>
      <c r="F1" s="100"/>
      <c r="G1" s="19"/>
    </row>
    <row r="2" spans="1:7" ht="28.5" x14ac:dyDescent="0.25">
      <c r="A2" s="22"/>
      <c r="B2" s="15"/>
      <c r="C2" s="16"/>
      <c r="D2" s="23" t="s">
        <v>187</v>
      </c>
      <c r="E2" s="22"/>
      <c r="F2" s="100"/>
      <c r="G2" s="19"/>
    </row>
    <row r="3" spans="1:7" ht="18.75" x14ac:dyDescent="0.25">
      <c r="A3" s="22"/>
      <c r="B3" s="15"/>
      <c r="C3" s="16"/>
      <c r="D3" s="22"/>
      <c r="E3" s="22"/>
      <c r="F3" s="101"/>
      <c r="G3" s="26"/>
    </row>
    <row r="4" spans="1:7" s="93" customFormat="1" ht="18.75" x14ac:dyDescent="0.25">
      <c r="A4" s="149" t="s">
        <v>4116</v>
      </c>
      <c r="B4" s="149"/>
      <c r="C4" s="147"/>
      <c r="D4" s="147"/>
      <c r="E4" s="150"/>
      <c r="F4" s="150"/>
      <c r="G4" s="150"/>
    </row>
    <row r="5" spans="1:7" s="95" customFormat="1" ht="15" x14ac:dyDescent="0.25">
      <c r="A5" s="192" t="s">
        <v>109</v>
      </c>
      <c r="B5" s="192" t="s">
        <v>110</v>
      </c>
      <c r="C5" s="193" t="s">
        <v>111</v>
      </c>
      <c r="D5" s="194" t="s">
        <v>112</v>
      </c>
      <c r="E5" s="194" t="s">
        <v>113</v>
      </c>
      <c r="F5" s="102" t="s">
        <v>289</v>
      </c>
      <c r="G5" s="193" t="s">
        <v>3236</v>
      </c>
    </row>
    <row r="6" spans="1:7" s="97" customFormat="1" ht="12" x14ac:dyDescent="0.25">
      <c r="A6" s="195">
        <v>9001390548</v>
      </c>
      <c r="B6" s="195" t="s">
        <v>4450</v>
      </c>
      <c r="C6" s="196" t="s">
        <v>114</v>
      </c>
      <c r="D6" s="197" t="s">
        <v>65</v>
      </c>
      <c r="E6" s="197" t="s">
        <v>714</v>
      </c>
      <c r="F6" s="195" t="s">
        <v>3739</v>
      </c>
      <c r="G6" s="196" t="s">
        <v>201</v>
      </c>
    </row>
    <row r="7" spans="1:7" s="97" customFormat="1" ht="24" x14ac:dyDescent="0.25">
      <c r="A7" s="195">
        <v>9001388850</v>
      </c>
      <c r="B7" s="195" t="s">
        <v>4389</v>
      </c>
      <c r="C7" s="196" t="s">
        <v>114</v>
      </c>
      <c r="D7" s="197" t="s">
        <v>2774</v>
      </c>
      <c r="E7" s="197" t="s">
        <v>65</v>
      </c>
      <c r="F7" s="195" t="s">
        <v>3739</v>
      </c>
      <c r="G7" s="196" t="s">
        <v>4796</v>
      </c>
    </row>
    <row r="8" spans="1:7" s="97" customFormat="1" ht="24" x14ac:dyDescent="0.25">
      <c r="A8" s="195">
        <v>9001390992</v>
      </c>
      <c r="B8" s="195" t="s">
        <v>4429</v>
      </c>
      <c r="C8" s="196" t="s">
        <v>115</v>
      </c>
      <c r="D8" s="197" t="s">
        <v>65</v>
      </c>
      <c r="E8" s="197" t="s">
        <v>2774</v>
      </c>
      <c r="F8" s="195" t="s">
        <v>3738</v>
      </c>
      <c r="G8" s="196" t="s">
        <v>4797</v>
      </c>
    </row>
    <row r="9" spans="1:7" s="97" customFormat="1" ht="24" x14ac:dyDescent="0.25">
      <c r="A9" s="195">
        <v>9001387408</v>
      </c>
      <c r="B9" s="195" t="s">
        <v>4660</v>
      </c>
      <c r="C9" s="196" t="s">
        <v>10</v>
      </c>
      <c r="D9" s="197" t="s">
        <v>2775</v>
      </c>
      <c r="E9" s="197" t="s">
        <v>2776</v>
      </c>
      <c r="F9" s="195" t="s">
        <v>3739</v>
      </c>
      <c r="G9" s="196" t="s">
        <v>4798</v>
      </c>
    </row>
    <row r="10" spans="1:7" s="97" customFormat="1" ht="24" x14ac:dyDescent="0.25">
      <c r="A10" s="195">
        <v>9001387900</v>
      </c>
      <c r="B10" s="195" t="s">
        <v>4505</v>
      </c>
      <c r="C10" s="196" t="s">
        <v>125</v>
      </c>
      <c r="D10" s="197">
        <v>43498</v>
      </c>
      <c r="E10" s="197">
        <v>45824</v>
      </c>
      <c r="F10" s="195" t="s">
        <v>3739</v>
      </c>
      <c r="G10" s="196" t="s">
        <v>4799</v>
      </c>
    </row>
    <row r="11" spans="1:7" s="97" customFormat="1" ht="12" x14ac:dyDescent="0.25">
      <c r="A11" s="195">
        <v>9001390992</v>
      </c>
      <c r="B11" s="195" t="s">
        <v>4429</v>
      </c>
      <c r="C11" s="196" t="s">
        <v>131</v>
      </c>
      <c r="D11" s="197">
        <v>360</v>
      </c>
      <c r="E11" s="197">
        <v>36</v>
      </c>
      <c r="F11" s="195" t="s">
        <v>3738</v>
      </c>
      <c r="G11" s="196" t="s">
        <v>4800</v>
      </c>
    </row>
    <row r="12" spans="1:7" s="97" customFormat="1" ht="36" x14ac:dyDescent="0.25">
      <c r="A12" s="195">
        <v>9001390992</v>
      </c>
      <c r="B12" s="195" t="s">
        <v>4429</v>
      </c>
      <c r="C12" s="196" t="s">
        <v>133</v>
      </c>
      <c r="D12" s="197">
        <v>73.680000000000007</v>
      </c>
      <c r="E12" s="197">
        <v>74.78</v>
      </c>
      <c r="F12" s="195" t="s">
        <v>3738</v>
      </c>
      <c r="G12" s="196" t="s">
        <v>4801</v>
      </c>
    </row>
    <row r="13" spans="1:7" s="97" customFormat="1" ht="12" x14ac:dyDescent="0.25">
      <c r="A13" s="195">
        <v>9001393225</v>
      </c>
      <c r="B13" s="195" t="s">
        <v>4695</v>
      </c>
      <c r="C13" s="196" t="s">
        <v>4795</v>
      </c>
      <c r="D13" s="197">
        <v>339.99</v>
      </c>
      <c r="E13" s="197">
        <v>283.97000000000003</v>
      </c>
      <c r="F13" s="195" t="s">
        <v>3740</v>
      </c>
      <c r="G13" s="196"/>
    </row>
    <row r="14" spans="1:7" s="97" customFormat="1" ht="12" x14ac:dyDescent="0.25">
      <c r="A14" s="195">
        <v>9001394880</v>
      </c>
      <c r="B14" s="195" t="s">
        <v>4444</v>
      </c>
      <c r="C14" s="196" t="s">
        <v>4795</v>
      </c>
      <c r="D14" s="197">
        <v>1941.43</v>
      </c>
      <c r="E14" s="197">
        <v>1749.4</v>
      </c>
      <c r="F14" s="195" t="s">
        <v>3740</v>
      </c>
      <c r="G14" s="196"/>
    </row>
    <row r="15" spans="1:7" s="97" customFormat="1" ht="12" x14ac:dyDescent="0.25">
      <c r="A15" s="195">
        <v>9001389432</v>
      </c>
      <c r="B15" s="195" t="s">
        <v>4520</v>
      </c>
      <c r="C15" s="196" t="s">
        <v>4795</v>
      </c>
      <c r="D15" s="197">
        <v>324.57</v>
      </c>
      <c r="E15" s="197">
        <v>171.94</v>
      </c>
      <c r="F15" s="195" t="s">
        <v>3740</v>
      </c>
      <c r="G15" s="196"/>
    </row>
    <row r="16" spans="1:7" s="97" customFormat="1" ht="12" x14ac:dyDescent="0.25">
      <c r="A16" s="195">
        <v>9001384959</v>
      </c>
      <c r="B16" s="195" t="s">
        <v>4476</v>
      </c>
      <c r="C16" s="196" t="s">
        <v>4795</v>
      </c>
      <c r="D16" s="197">
        <v>1014.75</v>
      </c>
      <c r="E16" s="197">
        <v>615.74</v>
      </c>
      <c r="F16" s="195" t="s">
        <v>3740</v>
      </c>
      <c r="G16" s="196"/>
    </row>
    <row r="17" spans="1:7" s="97" customFormat="1" ht="12" x14ac:dyDescent="0.25">
      <c r="A17" s="195">
        <v>9001386381</v>
      </c>
      <c r="B17" s="195" t="s">
        <v>4730</v>
      </c>
      <c r="C17" s="196" t="s">
        <v>4795</v>
      </c>
      <c r="D17" s="197">
        <v>2891.98</v>
      </c>
      <c r="E17" s="197">
        <v>1777</v>
      </c>
      <c r="F17" s="195" t="s">
        <v>3740</v>
      </c>
      <c r="G17" s="196"/>
    </row>
    <row r="18" spans="1:7" s="97" customFormat="1" ht="12" x14ac:dyDescent="0.25">
      <c r="A18" s="195">
        <v>9001391840</v>
      </c>
      <c r="B18" s="195" t="s">
        <v>4687</v>
      </c>
      <c r="C18" s="196" t="s">
        <v>4795</v>
      </c>
      <c r="D18" s="197">
        <v>1123.54</v>
      </c>
      <c r="E18" s="197">
        <v>692.05</v>
      </c>
      <c r="F18" s="195" t="s">
        <v>3740</v>
      </c>
      <c r="G18" s="196"/>
    </row>
    <row r="19" spans="1:7" s="97" customFormat="1" ht="12" x14ac:dyDescent="0.25">
      <c r="A19" s="195">
        <v>9001388401</v>
      </c>
      <c r="B19" s="195" t="s">
        <v>4714</v>
      </c>
      <c r="C19" s="196" t="s">
        <v>4795</v>
      </c>
      <c r="D19" s="197">
        <v>669.25</v>
      </c>
      <c r="E19" s="197">
        <v>410.09</v>
      </c>
      <c r="F19" s="195" t="s">
        <v>3740</v>
      </c>
      <c r="G19" s="196"/>
    </row>
    <row r="20" spans="1:7" s="97" customFormat="1" ht="12" x14ac:dyDescent="0.25">
      <c r="A20" s="195">
        <v>9001381086</v>
      </c>
      <c r="B20" s="195" t="s">
        <v>4756</v>
      </c>
      <c r="C20" s="196" t="s">
        <v>4795</v>
      </c>
      <c r="D20" s="197">
        <v>889.14</v>
      </c>
      <c r="E20" s="197">
        <v>519.55999999999995</v>
      </c>
      <c r="F20" s="195" t="s">
        <v>3740</v>
      </c>
      <c r="G20" s="196"/>
    </row>
    <row r="21" spans="1:7" s="97" customFormat="1" ht="12" x14ac:dyDescent="0.25">
      <c r="A21" s="195">
        <v>9001390799</v>
      </c>
      <c r="B21" s="195" t="s">
        <v>4482</v>
      </c>
      <c r="C21" s="196" t="s">
        <v>4795</v>
      </c>
      <c r="D21" s="196">
        <v>317.18</v>
      </c>
      <c r="E21" s="196">
        <v>254.79</v>
      </c>
      <c r="F21" s="195" t="s">
        <v>3740</v>
      </c>
      <c r="G21" s="196"/>
    </row>
    <row r="22" spans="1:7" s="97" customFormat="1" ht="12" x14ac:dyDescent="0.25">
      <c r="A22" s="195">
        <v>9001391817</v>
      </c>
      <c r="B22" s="195" t="s">
        <v>4524</v>
      </c>
      <c r="C22" s="196" t="s">
        <v>4795</v>
      </c>
      <c r="D22" s="196">
        <v>2065.2199999999998</v>
      </c>
      <c r="E22" s="196">
        <v>1414.55</v>
      </c>
      <c r="F22" s="195" t="s">
        <v>3739</v>
      </c>
      <c r="G22" s="196"/>
    </row>
    <row r="23" spans="1:7" s="97" customFormat="1" ht="12" x14ac:dyDescent="0.25">
      <c r="A23" s="195">
        <v>9001391987</v>
      </c>
      <c r="B23" s="195" t="s">
        <v>4654</v>
      </c>
      <c r="C23" s="196" t="s">
        <v>4795</v>
      </c>
      <c r="D23" s="197">
        <v>3009.66</v>
      </c>
      <c r="E23" s="197">
        <v>2244.29</v>
      </c>
      <c r="F23" s="195" t="s">
        <v>3740</v>
      </c>
      <c r="G23" s="196"/>
    </row>
    <row r="24" spans="1:7" s="97" customFormat="1" ht="12" x14ac:dyDescent="0.25">
      <c r="A24" s="195">
        <v>9001393499</v>
      </c>
      <c r="B24" s="195" t="s">
        <v>4673</v>
      </c>
      <c r="C24" s="196" t="s">
        <v>4795</v>
      </c>
      <c r="D24" s="197">
        <v>1166.49</v>
      </c>
      <c r="E24" s="197">
        <v>767.78</v>
      </c>
      <c r="F24" s="195" t="s">
        <v>3740</v>
      </c>
      <c r="G24" s="196"/>
    </row>
    <row r="25" spans="1:7" s="97" customFormat="1" ht="12" x14ac:dyDescent="0.25">
      <c r="A25" s="195">
        <v>9001390992</v>
      </c>
      <c r="B25" s="195" t="s">
        <v>4429</v>
      </c>
      <c r="C25" s="196" t="s">
        <v>4795</v>
      </c>
      <c r="D25" s="197">
        <v>3177.31</v>
      </c>
      <c r="E25" s="197">
        <v>2232.96</v>
      </c>
      <c r="F25" s="195" t="s">
        <v>3738</v>
      </c>
      <c r="G25" s="196"/>
    </row>
    <row r="26" spans="1:7" s="97" customFormat="1" ht="12" x14ac:dyDescent="0.25">
      <c r="A26" s="195">
        <v>9001391523</v>
      </c>
      <c r="B26" s="195" t="s">
        <v>4495</v>
      </c>
      <c r="C26" s="196" t="s">
        <v>4795</v>
      </c>
      <c r="D26" s="196">
        <v>691.98</v>
      </c>
      <c r="E26" s="196">
        <v>494.38</v>
      </c>
      <c r="F26" s="195" t="s">
        <v>3740</v>
      </c>
      <c r="G26" s="196"/>
    </row>
    <row r="27" spans="1:7" s="97" customFormat="1" ht="12" x14ac:dyDescent="0.25">
      <c r="A27" s="195">
        <v>9001393153</v>
      </c>
      <c r="B27" s="195" t="s">
        <v>4552</v>
      </c>
      <c r="C27" s="196" t="s">
        <v>4795</v>
      </c>
      <c r="D27" s="197">
        <v>1146.27</v>
      </c>
      <c r="E27" s="197">
        <v>871.61</v>
      </c>
      <c r="F27" s="195" t="s">
        <v>3739</v>
      </c>
      <c r="G27" s="196"/>
    </row>
    <row r="28" spans="1:7" s="97" customFormat="1" ht="12" x14ac:dyDescent="0.25">
      <c r="A28" s="195">
        <v>9001390784</v>
      </c>
      <c r="B28" s="195" t="s">
        <v>4454</v>
      </c>
      <c r="C28" s="196" t="s">
        <v>4795</v>
      </c>
      <c r="D28" s="197">
        <v>639.12</v>
      </c>
      <c r="E28" s="197">
        <v>441.02</v>
      </c>
      <c r="F28" s="195" t="s">
        <v>3740</v>
      </c>
      <c r="G28" s="196"/>
    </row>
    <row r="29" spans="1:7" s="97" customFormat="1" ht="12" x14ac:dyDescent="0.25">
      <c r="A29" s="195">
        <v>9001392078</v>
      </c>
      <c r="B29" s="195" t="s">
        <v>4616</v>
      </c>
      <c r="C29" s="196" t="s">
        <v>4795</v>
      </c>
      <c r="D29" s="199">
        <v>1143.57</v>
      </c>
      <c r="E29" s="199">
        <v>762.27</v>
      </c>
      <c r="F29" s="195" t="s">
        <v>3740</v>
      </c>
      <c r="G29" s="196"/>
    </row>
    <row r="30" spans="1:7" s="97" customFormat="1" ht="12" x14ac:dyDescent="0.25">
      <c r="A30" s="195">
        <v>9001387661</v>
      </c>
      <c r="B30" s="195" t="s">
        <v>4558</v>
      </c>
      <c r="C30" s="196" t="s">
        <v>4795</v>
      </c>
      <c r="D30" s="197">
        <v>456.79</v>
      </c>
      <c r="E30" s="197">
        <v>401.04</v>
      </c>
      <c r="F30" s="195" t="s">
        <v>3740</v>
      </c>
      <c r="G30" s="196"/>
    </row>
    <row r="31" spans="1:7" s="97" customFormat="1" ht="12" x14ac:dyDescent="0.25">
      <c r="A31" s="195">
        <v>9001393905</v>
      </c>
      <c r="B31" s="195" t="s">
        <v>4699</v>
      </c>
      <c r="C31" s="196" t="s">
        <v>4795</v>
      </c>
      <c r="D31" s="197">
        <v>466.76</v>
      </c>
      <c r="E31" s="197">
        <v>401.48</v>
      </c>
      <c r="F31" s="195" t="s">
        <v>3740</v>
      </c>
      <c r="G31" s="196"/>
    </row>
    <row r="32" spans="1:7" s="97" customFormat="1" ht="12" x14ac:dyDescent="0.25">
      <c r="A32" s="195">
        <v>9001394373</v>
      </c>
      <c r="B32" s="195" t="s">
        <v>4683</v>
      </c>
      <c r="C32" s="196" t="s">
        <v>4795</v>
      </c>
      <c r="D32" s="197">
        <v>670.25</v>
      </c>
      <c r="E32" s="197">
        <v>575.63</v>
      </c>
      <c r="F32" s="195" t="s">
        <v>3740</v>
      </c>
      <c r="G32" s="196"/>
    </row>
    <row r="33" spans="1:7" s="97" customFormat="1" ht="12" x14ac:dyDescent="0.25">
      <c r="A33" s="195">
        <v>9001387900</v>
      </c>
      <c r="B33" s="195" t="s">
        <v>4505</v>
      </c>
      <c r="C33" s="196" t="s">
        <v>4795</v>
      </c>
      <c r="D33" s="197">
        <v>537.47</v>
      </c>
      <c r="E33" s="197">
        <v>488.64</v>
      </c>
      <c r="F33" s="195" t="s">
        <v>3739</v>
      </c>
      <c r="G33" s="196"/>
    </row>
    <row r="34" spans="1:7" s="97" customFormat="1" ht="12" x14ac:dyDescent="0.25">
      <c r="A34" s="195">
        <v>9001393892</v>
      </c>
      <c r="B34" s="195" t="s">
        <v>4579</v>
      </c>
      <c r="C34" s="196" t="s">
        <v>4795</v>
      </c>
      <c r="D34" s="197">
        <v>1252.47</v>
      </c>
      <c r="E34" s="197">
        <v>770.91</v>
      </c>
      <c r="F34" s="195" t="s">
        <v>3740</v>
      </c>
      <c r="G34" s="196"/>
    </row>
    <row r="35" spans="1:7" s="97" customFormat="1" ht="12" x14ac:dyDescent="0.25">
      <c r="A35" s="195">
        <v>9001391239</v>
      </c>
      <c r="B35" s="195" t="s">
        <v>4361</v>
      </c>
      <c r="C35" s="196" t="s">
        <v>4795</v>
      </c>
      <c r="D35" s="197">
        <v>2016.44</v>
      </c>
      <c r="E35" s="197">
        <v>1388.93</v>
      </c>
      <c r="F35" s="195" t="s">
        <v>3740</v>
      </c>
      <c r="G35" s="196"/>
    </row>
    <row r="36" spans="1:7" s="97" customFormat="1" ht="12" x14ac:dyDescent="0.25">
      <c r="A36" s="195">
        <v>9001390655</v>
      </c>
      <c r="B36" s="195" t="s">
        <v>4734</v>
      </c>
      <c r="C36" s="196" t="s">
        <v>4795</v>
      </c>
      <c r="D36" s="197">
        <v>1126.5999999999999</v>
      </c>
      <c r="E36" s="197">
        <v>816.55</v>
      </c>
      <c r="F36" s="195" t="s">
        <v>3740</v>
      </c>
      <c r="G36" s="196"/>
    </row>
    <row r="37" spans="1:7" s="97" customFormat="1" ht="12" x14ac:dyDescent="0.25">
      <c r="A37" s="195">
        <v>9001389449</v>
      </c>
      <c r="B37" s="195" t="s">
        <v>4595</v>
      </c>
      <c r="C37" s="196" t="s">
        <v>4795</v>
      </c>
      <c r="D37" s="197">
        <v>1173.96</v>
      </c>
      <c r="E37" s="197">
        <v>840.55</v>
      </c>
      <c r="F37" s="195" t="s">
        <v>3740</v>
      </c>
      <c r="G37" s="196"/>
    </row>
    <row r="38" spans="1:7" s="97" customFormat="1" ht="12" x14ac:dyDescent="0.25">
      <c r="A38" s="195">
        <v>9001391722</v>
      </c>
      <c r="B38" s="195" t="s">
        <v>4639</v>
      </c>
      <c r="C38" s="196" t="s">
        <v>4795</v>
      </c>
      <c r="D38" s="197">
        <v>1926.7</v>
      </c>
      <c r="E38" s="197">
        <v>1361.74</v>
      </c>
      <c r="F38" s="195" t="s">
        <v>3740</v>
      </c>
      <c r="G38" s="196"/>
    </row>
    <row r="39" spans="1:7" s="97" customFormat="1" ht="12" x14ac:dyDescent="0.25">
      <c r="A39" s="195">
        <v>9001392152</v>
      </c>
      <c r="B39" s="195" t="s">
        <v>4510</v>
      </c>
      <c r="C39" s="196" t="s">
        <v>4795</v>
      </c>
      <c r="D39" s="198">
        <v>1138.3599999999999</v>
      </c>
      <c r="E39" s="198">
        <v>804.56</v>
      </c>
      <c r="F39" s="195" t="s">
        <v>3740</v>
      </c>
      <c r="G39" s="196"/>
    </row>
    <row r="40" spans="1:7" s="97" customFormat="1" ht="12" x14ac:dyDescent="0.25">
      <c r="A40" s="195">
        <v>9001393077</v>
      </c>
      <c r="B40" s="195" t="s">
        <v>4720</v>
      </c>
      <c r="C40" s="196" t="s">
        <v>4795</v>
      </c>
      <c r="D40" s="197">
        <v>570.86</v>
      </c>
      <c r="E40" s="197">
        <v>501.63</v>
      </c>
      <c r="F40" s="195" t="s">
        <v>3740</v>
      </c>
      <c r="G40" s="196"/>
    </row>
    <row r="41" spans="1:7" s="97" customFormat="1" ht="12" x14ac:dyDescent="0.25">
      <c r="A41" s="195">
        <v>9001387408</v>
      </c>
      <c r="B41" s="195" t="s">
        <v>4660</v>
      </c>
      <c r="C41" s="196" t="s">
        <v>4795</v>
      </c>
      <c r="D41" s="198">
        <v>444.55</v>
      </c>
      <c r="E41" s="198">
        <v>381.79</v>
      </c>
      <c r="F41" s="195" t="s">
        <v>3739</v>
      </c>
      <c r="G41" s="196"/>
    </row>
    <row r="42" spans="1:7" s="97" customFormat="1" ht="12" x14ac:dyDescent="0.25">
      <c r="A42" s="195">
        <v>9001390143</v>
      </c>
      <c r="B42" s="195" t="s">
        <v>4384</v>
      </c>
      <c r="C42" s="196" t="s">
        <v>4795</v>
      </c>
      <c r="D42" s="197">
        <v>740.84</v>
      </c>
      <c r="E42" s="197">
        <v>661.52</v>
      </c>
      <c r="F42" s="195" t="s">
        <v>3740</v>
      </c>
      <c r="G42" s="196"/>
    </row>
    <row r="43" spans="1:7" s="97" customFormat="1" ht="12" x14ac:dyDescent="0.25">
      <c r="A43" s="195">
        <v>9001390326</v>
      </c>
      <c r="B43" s="195" t="s">
        <v>4434</v>
      </c>
      <c r="C43" s="196" t="s">
        <v>4795</v>
      </c>
      <c r="D43" s="197">
        <v>621.32000000000005</v>
      </c>
      <c r="E43" s="197">
        <v>545.97</v>
      </c>
      <c r="F43" s="195" t="s">
        <v>3740</v>
      </c>
      <c r="G43" s="196"/>
    </row>
    <row r="44" spans="1:7" s="97" customFormat="1" ht="12" x14ac:dyDescent="0.25">
      <c r="A44" s="195">
        <v>9001388784</v>
      </c>
      <c r="B44" s="195" t="s">
        <v>4535</v>
      </c>
      <c r="C44" s="196" t="s">
        <v>4795</v>
      </c>
      <c r="D44" s="197">
        <v>739.06</v>
      </c>
      <c r="E44" s="197">
        <v>656.48</v>
      </c>
      <c r="F44" s="195" t="s">
        <v>3740</v>
      </c>
      <c r="G44" s="196"/>
    </row>
    <row r="45" spans="1:7" s="97" customFormat="1" ht="12" x14ac:dyDescent="0.25">
      <c r="A45" s="195">
        <v>9001395823</v>
      </c>
      <c r="B45" s="195" t="s">
        <v>4499</v>
      </c>
      <c r="C45" s="196" t="s">
        <v>4795</v>
      </c>
      <c r="D45" s="197">
        <v>1596.07</v>
      </c>
      <c r="E45" s="197">
        <v>1440.45</v>
      </c>
      <c r="F45" s="195" t="s">
        <v>3740</v>
      </c>
      <c r="G45" s="196"/>
    </row>
    <row r="46" spans="1:7" s="97" customFormat="1" ht="12" x14ac:dyDescent="0.25">
      <c r="A46" s="195">
        <v>9001393346</v>
      </c>
      <c r="B46" s="195" t="s">
        <v>4604</v>
      </c>
      <c r="C46" s="196" t="s">
        <v>4795</v>
      </c>
      <c r="D46" s="197">
        <v>1751.32</v>
      </c>
      <c r="E46" s="197">
        <v>1584.57</v>
      </c>
      <c r="F46" s="195" t="s">
        <v>3740</v>
      </c>
      <c r="G46" s="196"/>
    </row>
    <row r="47" spans="1:7" s="97" customFormat="1" ht="12" x14ac:dyDescent="0.25">
      <c r="A47" s="195">
        <v>9001393556</v>
      </c>
      <c r="B47" s="195" t="s">
        <v>4619</v>
      </c>
      <c r="C47" s="196" t="s">
        <v>4795</v>
      </c>
      <c r="D47" s="197">
        <v>1124.23</v>
      </c>
      <c r="E47" s="197">
        <v>846.4</v>
      </c>
      <c r="F47" s="195" t="s">
        <v>3740</v>
      </c>
      <c r="G47" s="196"/>
    </row>
    <row r="48" spans="1:7" s="97" customFormat="1" ht="12" x14ac:dyDescent="0.25">
      <c r="A48" s="195">
        <v>9001386816</v>
      </c>
      <c r="B48" s="195" t="s">
        <v>4529</v>
      </c>
      <c r="C48" s="196" t="s">
        <v>4795</v>
      </c>
      <c r="D48" s="197">
        <v>630.30999999999995</v>
      </c>
      <c r="E48" s="197">
        <v>470.34</v>
      </c>
      <c r="F48" s="195" t="s">
        <v>3740</v>
      </c>
      <c r="G48" s="196"/>
    </row>
    <row r="49" spans="1:7" s="97" customFormat="1" ht="12" x14ac:dyDescent="0.25">
      <c r="A49" s="195">
        <v>9001386416</v>
      </c>
      <c r="B49" s="195" t="s">
        <v>4562</v>
      </c>
      <c r="C49" s="196" t="s">
        <v>4795</v>
      </c>
      <c r="D49" s="197">
        <v>2408.0100000000002</v>
      </c>
      <c r="E49" s="197">
        <v>1781.49</v>
      </c>
      <c r="F49" s="195" t="s">
        <v>3740</v>
      </c>
      <c r="G49" s="196"/>
    </row>
    <row r="50" spans="1:7" s="97" customFormat="1" ht="12" x14ac:dyDescent="0.25">
      <c r="A50" s="195">
        <v>9001389732</v>
      </c>
      <c r="B50" s="195" t="s">
        <v>4772</v>
      </c>
      <c r="C50" s="196" t="s">
        <v>4795</v>
      </c>
      <c r="D50" s="197">
        <v>541.79</v>
      </c>
      <c r="E50" s="197">
        <v>362.85</v>
      </c>
      <c r="F50" s="195" t="s">
        <v>3740</v>
      </c>
      <c r="G50" s="196"/>
    </row>
    <row r="51" spans="1:7" s="97" customFormat="1" ht="12" x14ac:dyDescent="0.25">
      <c r="A51" s="195">
        <v>9001389353</v>
      </c>
      <c r="B51" s="195" t="s">
        <v>4590</v>
      </c>
      <c r="C51" s="196" t="s">
        <v>4795</v>
      </c>
      <c r="D51" s="199">
        <v>1031.46</v>
      </c>
      <c r="E51" s="199">
        <v>729.44</v>
      </c>
      <c r="F51" s="195" t="s">
        <v>3740</v>
      </c>
      <c r="G51" s="196"/>
    </row>
    <row r="52" spans="1:7" s="97" customFormat="1" ht="12" x14ac:dyDescent="0.25">
      <c r="A52" s="195">
        <v>9001394126</v>
      </c>
      <c r="B52" s="195" t="s">
        <v>4664</v>
      </c>
      <c r="C52" s="196" t="s">
        <v>4795</v>
      </c>
      <c r="D52" s="197">
        <v>575.84</v>
      </c>
      <c r="E52" s="197">
        <v>508.91</v>
      </c>
      <c r="F52" s="195" t="s">
        <v>3740</v>
      </c>
      <c r="G52" s="196"/>
    </row>
    <row r="53" spans="1:7" s="97" customFormat="1" ht="12" x14ac:dyDescent="0.25">
      <c r="A53" s="195">
        <v>9001392192</v>
      </c>
      <c r="B53" s="195" t="s">
        <v>4777</v>
      </c>
      <c r="C53" s="196" t="s">
        <v>4795</v>
      </c>
      <c r="D53" s="197">
        <v>677.66</v>
      </c>
      <c r="E53" s="197">
        <v>630.65</v>
      </c>
      <c r="F53" s="195" t="s">
        <v>3740</v>
      </c>
      <c r="G53" s="196"/>
    </row>
    <row r="54" spans="1:7" s="97" customFormat="1" ht="12" x14ac:dyDescent="0.25">
      <c r="A54" s="195">
        <v>9001390548</v>
      </c>
      <c r="B54" s="195" t="s">
        <v>4450</v>
      </c>
      <c r="C54" s="196" t="s">
        <v>4795</v>
      </c>
      <c r="D54" s="197">
        <v>856.83</v>
      </c>
      <c r="E54" s="197">
        <v>757.25</v>
      </c>
      <c r="F54" s="195" t="s">
        <v>3739</v>
      </c>
      <c r="G54" s="196"/>
    </row>
    <row r="55" spans="1:7" s="97" customFormat="1" ht="12" x14ac:dyDescent="0.25">
      <c r="A55" s="195">
        <v>9001392076</v>
      </c>
      <c r="B55" s="195" t="s">
        <v>4600</v>
      </c>
      <c r="C55" s="196" t="s">
        <v>4795</v>
      </c>
      <c r="D55" s="197">
        <v>731</v>
      </c>
      <c r="E55" s="197">
        <v>678.46</v>
      </c>
      <c r="F55" s="195" t="s">
        <v>3739</v>
      </c>
      <c r="G55" s="196"/>
    </row>
    <row r="56" spans="1:7" s="97" customFormat="1" ht="12" x14ac:dyDescent="0.25">
      <c r="A56" s="195">
        <v>9001388329</v>
      </c>
      <c r="B56" s="195" t="s">
        <v>4634</v>
      </c>
      <c r="C56" s="196" t="s">
        <v>4795</v>
      </c>
      <c r="D56" s="197">
        <v>912.98</v>
      </c>
      <c r="E56" s="197">
        <v>724.55</v>
      </c>
      <c r="F56" s="195" t="s">
        <v>3740</v>
      </c>
      <c r="G56" s="196"/>
    </row>
    <row r="57" spans="1:7" s="97" customFormat="1" ht="12" x14ac:dyDescent="0.25">
      <c r="A57" s="195">
        <v>9001392895</v>
      </c>
      <c r="B57" s="195" t="s">
        <v>4425</v>
      </c>
      <c r="C57" s="196" t="s">
        <v>4795</v>
      </c>
      <c r="D57" s="197">
        <v>733.92</v>
      </c>
      <c r="E57" s="197">
        <v>502.59</v>
      </c>
      <c r="F57" s="195" t="s">
        <v>3740</v>
      </c>
      <c r="G57" s="196"/>
    </row>
    <row r="58" spans="1:7" s="97" customFormat="1" ht="12" x14ac:dyDescent="0.25">
      <c r="A58" s="195">
        <v>9001393611</v>
      </c>
      <c r="B58" s="195" t="s">
        <v>4439</v>
      </c>
      <c r="C58" s="196" t="s">
        <v>4795</v>
      </c>
      <c r="D58" s="197">
        <v>870.63</v>
      </c>
      <c r="E58" s="197">
        <v>709.05</v>
      </c>
      <c r="F58" s="195" t="s">
        <v>3740</v>
      </c>
      <c r="G58" s="196"/>
    </row>
    <row r="59" spans="1:7" s="97" customFormat="1" ht="12" x14ac:dyDescent="0.25">
      <c r="A59" s="195">
        <v>9001388682</v>
      </c>
      <c r="B59" s="195" t="s">
        <v>4708</v>
      </c>
      <c r="C59" s="196" t="s">
        <v>4795</v>
      </c>
      <c r="D59" s="197">
        <v>756.46</v>
      </c>
      <c r="E59" s="197">
        <v>586.38</v>
      </c>
      <c r="F59" s="195" t="s">
        <v>3740</v>
      </c>
      <c r="G59" s="196"/>
    </row>
    <row r="60" spans="1:7" s="97" customFormat="1" ht="12" x14ac:dyDescent="0.25">
      <c r="A60" s="195">
        <v>9001381309</v>
      </c>
      <c r="B60" s="195" t="s">
        <v>4416</v>
      </c>
      <c r="C60" s="196" t="s">
        <v>4795</v>
      </c>
      <c r="D60" s="197">
        <v>934.88</v>
      </c>
      <c r="E60" s="197">
        <v>670.4</v>
      </c>
      <c r="F60" s="195" t="s">
        <v>3740</v>
      </c>
      <c r="G60" s="196"/>
    </row>
    <row r="61" spans="1:7" s="97" customFormat="1" ht="12" x14ac:dyDescent="0.25">
      <c r="A61" s="195">
        <v>9001392922</v>
      </c>
      <c r="B61" s="195" t="s">
        <v>4567</v>
      </c>
      <c r="C61" s="196" t="s">
        <v>4795</v>
      </c>
      <c r="D61" s="197">
        <v>697.52</v>
      </c>
      <c r="E61" s="197">
        <v>530.05999999999995</v>
      </c>
      <c r="F61" s="195" t="s">
        <v>3739</v>
      </c>
      <c r="G61" s="196"/>
    </row>
    <row r="62" spans="1:7" s="97" customFormat="1" ht="12" x14ac:dyDescent="0.25">
      <c r="A62" s="195">
        <v>9001388850</v>
      </c>
      <c r="B62" s="195" t="s">
        <v>4389</v>
      </c>
      <c r="C62" s="196" t="s">
        <v>4795</v>
      </c>
      <c r="D62" s="198">
        <v>505.39</v>
      </c>
      <c r="E62" s="198">
        <v>362.41</v>
      </c>
      <c r="F62" s="195" t="s">
        <v>3739</v>
      </c>
      <c r="G62" s="196"/>
    </row>
    <row r="63" spans="1:7" s="97" customFormat="1" ht="12" x14ac:dyDescent="0.25">
      <c r="A63" s="195">
        <v>9001393663</v>
      </c>
      <c r="B63" s="195" t="s">
        <v>4547</v>
      </c>
      <c r="C63" s="196" t="s">
        <v>4795</v>
      </c>
      <c r="D63" s="197">
        <v>352</v>
      </c>
      <c r="E63" s="197">
        <v>252.42</v>
      </c>
      <c r="F63" s="195" t="s">
        <v>3740</v>
      </c>
      <c r="G63" s="196"/>
    </row>
    <row r="64" spans="1:7" s="97" customFormat="1" ht="12" x14ac:dyDescent="0.25">
      <c r="A64" s="195">
        <v>9001391929</v>
      </c>
      <c r="B64" s="195" t="s">
        <v>4365</v>
      </c>
      <c r="C64" s="196" t="s">
        <v>4795</v>
      </c>
      <c r="D64" s="197">
        <v>934.25</v>
      </c>
      <c r="E64" s="197">
        <v>715.03</v>
      </c>
      <c r="F64" s="195" t="s">
        <v>3740</v>
      </c>
      <c r="G64" s="196"/>
    </row>
    <row r="65" spans="1:7" s="97" customFormat="1" ht="12" x14ac:dyDescent="0.25">
      <c r="A65" s="195">
        <v>9001393553</v>
      </c>
      <c r="B65" s="195" t="s">
        <v>4375</v>
      </c>
      <c r="C65" s="196" t="s">
        <v>4795</v>
      </c>
      <c r="D65" s="197">
        <v>872.26</v>
      </c>
      <c r="E65" s="197"/>
      <c r="F65" s="195" t="s">
        <v>3740</v>
      </c>
      <c r="G65" s="196"/>
    </row>
    <row r="66" spans="1:7" s="97" customFormat="1" ht="12" x14ac:dyDescent="0.25">
      <c r="A66" s="195">
        <v>9001393099</v>
      </c>
      <c r="B66" s="195" t="s">
        <v>4739</v>
      </c>
      <c r="C66" s="196" t="s">
        <v>4795</v>
      </c>
      <c r="D66" s="197">
        <v>1460.58</v>
      </c>
      <c r="E66" s="197">
        <v>950.74</v>
      </c>
      <c r="F66" s="195" t="s">
        <v>3740</v>
      </c>
      <c r="G66" s="196"/>
    </row>
    <row r="67" spans="1:7" s="97" customFormat="1" ht="12" x14ac:dyDescent="0.25">
      <c r="A67" s="195">
        <v>9001388250</v>
      </c>
      <c r="B67" s="195" t="s">
        <v>4397</v>
      </c>
      <c r="C67" s="196" t="s">
        <v>4795</v>
      </c>
      <c r="D67" s="197">
        <v>734.24</v>
      </c>
      <c r="E67" s="197">
        <v>424.72</v>
      </c>
      <c r="F67" s="195" t="s">
        <v>3740</v>
      </c>
      <c r="G67" s="196"/>
    </row>
    <row r="68" spans="1:7" s="97" customFormat="1" ht="12" x14ac:dyDescent="0.25">
      <c r="A68" s="195">
        <v>9001385357</v>
      </c>
      <c r="B68" s="195" t="s">
        <v>4762</v>
      </c>
      <c r="C68" s="196" t="s">
        <v>4795</v>
      </c>
      <c r="D68" s="197">
        <v>700.01</v>
      </c>
      <c r="E68" s="197">
        <v>424.9</v>
      </c>
      <c r="F68" s="195" t="s">
        <v>3740</v>
      </c>
      <c r="G68" s="196"/>
    </row>
    <row r="69" spans="1:7" s="97" customFormat="1" ht="12" x14ac:dyDescent="0.25">
      <c r="A69" s="195">
        <v>9001389970</v>
      </c>
      <c r="B69" s="195" t="s">
        <v>4370</v>
      </c>
      <c r="C69" s="196" t="s">
        <v>4795</v>
      </c>
      <c r="D69" s="197">
        <v>365.61</v>
      </c>
      <c r="E69" s="197">
        <v>314.94</v>
      </c>
      <c r="F69" s="195" t="s">
        <v>3740</v>
      </c>
      <c r="G69" s="196"/>
    </row>
    <row r="70" spans="1:7" s="97" customFormat="1" ht="12" x14ac:dyDescent="0.25">
      <c r="A70" s="195">
        <v>9001391971</v>
      </c>
      <c r="B70" s="195" t="s">
        <v>4624</v>
      </c>
      <c r="C70" s="196" t="s">
        <v>4795</v>
      </c>
      <c r="D70" s="196">
        <v>1358.05</v>
      </c>
      <c r="E70" s="196">
        <v>1172.44</v>
      </c>
      <c r="F70" s="195" t="s">
        <v>3740</v>
      </c>
      <c r="G70" s="196"/>
    </row>
    <row r="71" spans="1:7" s="97" customFormat="1" ht="12" x14ac:dyDescent="0.25">
      <c r="A71" s="195">
        <v>9001395269</v>
      </c>
      <c r="B71" s="195" t="s">
        <v>4471</v>
      </c>
      <c r="C71" s="196" t="s">
        <v>4795</v>
      </c>
      <c r="D71" s="196">
        <v>243.36</v>
      </c>
      <c r="E71" s="196">
        <v>197.83</v>
      </c>
      <c r="F71" s="195" t="s">
        <v>3740</v>
      </c>
      <c r="G71" s="196"/>
    </row>
    <row r="72" spans="1:7" s="97" customFormat="1" ht="12" x14ac:dyDescent="0.25">
      <c r="A72" s="195">
        <v>9001392922</v>
      </c>
      <c r="B72" s="195" t="s">
        <v>4567</v>
      </c>
      <c r="C72" s="196" t="s">
        <v>140</v>
      </c>
      <c r="D72" s="197"/>
      <c r="E72" s="197">
        <v>2995</v>
      </c>
      <c r="F72" s="195" t="s">
        <v>3739</v>
      </c>
      <c r="G72" s="196"/>
    </row>
    <row r="73" spans="1:7" s="97" customFormat="1" ht="12" x14ac:dyDescent="0.25">
      <c r="A73" s="195">
        <v>9001391817</v>
      </c>
      <c r="B73" s="195" t="s">
        <v>4524</v>
      </c>
      <c r="C73" s="196" t="s">
        <v>141</v>
      </c>
      <c r="D73" s="197">
        <v>31</v>
      </c>
      <c r="E73" s="197">
        <v>311</v>
      </c>
      <c r="F73" s="195" t="s">
        <v>3739</v>
      </c>
      <c r="G73" s="196" t="s">
        <v>4802</v>
      </c>
    </row>
    <row r="74" spans="1:7" s="97" customFormat="1" ht="12" x14ac:dyDescent="0.25">
      <c r="A74" s="195">
        <v>9001393153</v>
      </c>
      <c r="B74" s="195" t="s">
        <v>4552</v>
      </c>
      <c r="C74" s="196" t="s">
        <v>141</v>
      </c>
      <c r="D74" s="197">
        <v>35</v>
      </c>
      <c r="E74" s="197">
        <v>3590</v>
      </c>
      <c r="F74" s="195" t="s">
        <v>3739</v>
      </c>
      <c r="G74" s="196"/>
    </row>
    <row r="75" spans="1:7" s="97" customFormat="1" ht="12" x14ac:dyDescent="0.25">
      <c r="A75" s="195">
        <v>9001392076</v>
      </c>
      <c r="B75" s="195" t="s">
        <v>4600</v>
      </c>
      <c r="C75" s="196" t="s">
        <v>143</v>
      </c>
      <c r="D75" s="197"/>
      <c r="E75" s="197">
        <v>9495</v>
      </c>
      <c r="F75" s="195" t="s">
        <v>3739</v>
      </c>
      <c r="G75" s="196" t="s">
        <v>4803</v>
      </c>
    </row>
  </sheetData>
  <autoFilter ref="A5:G5"/>
  <sortState ref="A6:G393">
    <sortCondition ref="A6:A393"/>
    <sortCondition ref="C6:C393"/>
  </sortState>
  <printOptions horizontalCentered="1"/>
  <pageMargins left="0" right="0" top="0" bottom="0.74803149606299213" header="0" footer="0.31496062992125984"/>
  <pageSetup scale="66" orientation="portrait" horizontalDpi="1200" verticalDpi="1200" r:id="rId1"/>
  <headerFooter scaleWithDoc="0">
    <oddFooter>&amp;L&amp;8&amp;K00-034Private &amp; Confidential&amp;R&amp;8&amp;K00-034Page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K418"/>
  <sheetViews>
    <sheetView showGridLines="0" workbookViewId="0">
      <pane xSplit="1" ySplit="4" topLeftCell="B13" activePane="bottomRight" state="frozen"/>
      <selection pane="topRight" activeCell="B1" sqref="B1"/>
      <selection pane="bottomLeft" activeCell="A3" sqref="A3"/>
      <selection pane="bottomRight" activeCell="A338" sqref="A338:XFD352"/>
    </sheetView>
  </sheetViews>
  <sheetFormatPr defaultRowHeight="11.25" x14ac:dyDescent="0.25"/>
  <cols>
    <col min="1" max="1" width="12" style="13" customWidth="1"/>
    <col min="2" max="2" width="14" style="13" customWidth="1"/>
    <col min="3" max="3" width="10.28515625" style="13" customWidth="1"/>
    <col min="4" max="5" width="11.42578125" style="13" customWidth="1"/>
    <col min="6" max="7" width="29.7109375" style="12" bestFit="1" customWidth="1"/>
    <col min="8" max="8" width="26" style="12" bestFit="1" customWidth="1"/>
    <col min="9" max="9" width="18.85546875" style="36" customWidth="1"/>
    <col min="10" max="10" width="12.7109375" style="13" customWidth="1"/>
    <col min="11" max="11" width="40" style="77" bestFit="1" customWidth="1"/>
    <col min="12" max="12" width="12.5703125" style="36" customWidth="1"/>
    <col min="13" max="13" width="12.5703125" style="175" customWidth="1"/>
    <col min="14" max="15" width="12.140625" style="33" customWidth="1"/>
    <col min="16" max="16" width="17.85546875" style="33" customWidth="1"/>
    <col min="17" max="17" width="10.7109375" style="63" customWidth="1"/>
    <col min="18" max="18" width="46.28515625" style="104" bestFit="1" customWidth="1"/>
    <col min="19" max="19" width="12.5703125" style="175" customWidth="1"/>
    <col min="20" max="20" width="10.85546875" style="12" customWidth="1"/>
    <col min="21" max="21" width="10.140625" style="13" bestFit="1" customWidth="1"/>
    <col min="22" max="22" width="11.7109375" style="12" customWidth="1"/>
    <col min="23" max="23" width="12.7109375" style="178" customWidth="1"/>
    <col min="24" max="24" width="12.5703125" style="175" customWidth="1"/>
    <col min="25" max="25" width="14.140625" style="33" customWidth="1"/>
    <col min="26" max="26" width="12.5703125" style="175" customWidth="1"/>
    <col min="27" max="27" width="11.85546875" style="12" bestFit="1" customWidth="1"/>
    <col min="28" max="28" width="14" style="12" customWidth="1"/>
    <col min="29" max="29" width="17.42578125" style="12" customWidth="1"/>
    <col min="30" max="31" width="11.140625" style="36" customWidth="1"/>
    <col min="32" max="33" width="7" style="36" customWidth="1"/>
    <col min="34" max="35" width="15.85546875" style="36" customWidth="1"/>
    <col min="36" max="37" width="15" style="36" customWidth="1"/>
    <col min="38" max="16384" width="9.140625" style="12"/>
  </cols>
  <sheetData>
    <row r="1" spans="1:37" ht="18.75" x14ac:dyDescent="0.25">
      <c r="A1" s="30"/>
      <c r="B1" s="30"/>
      <c r="C1" s="30"/>
      <c r="D1" s="18"/>
      <c r="E1" s="18"/>
      <c r="F1" s="51"/>
      <c r="G1" s="20"/>
      <c r="H1" s="20"/>
      <c r="I1" s="38"/>
      <c r="J1" s="21"/>
      <c r="K1" s="105"/>
      <c r="L1" s="38"/>
      <c r="M1" s="174"/>
      <c r="N1" s="79"/>
      <c r="O1" s="79"/>
      <c r="P1" s="79"/>
      <c r="Q1" s="60"/>
      <c r="R1" s="103"/>
      <c r="S1" s="174"/>
      <c r="T1" s="20"/>
      <c r="U1" s="21"/>
      <c r="V1" s="20"/>
      <c r="W1" s="177"/>
      <c r="X1" s="174"/>
      <c r="Y1" s="79"/>
      <c r="Z1" s="174"/>
      <c r="AA1" s="20"/>
      <c r="AB1" s="20"/>
      <c r="AC1" s="20"/>
      <c r="AD1" s="38"/>
      <c r="AE1" s="38"/>
      <c r="AF1" s="38"/>
      <c r="AG1" s="38"/>
      <c r="AH1" s="38"/>
      <c r="AI1" s="38"/>
      <c r="AJ1" s="38"/>
      <c r="AK1" s="38"/>
    </row>
    <row r="2" spans="1:37" ht="28.5" x14ac:dyDescent="0.45">
      <c r="A2" s="30"/>
      <c r="B2" s="30"/>
      <c r="C2" s="24"/>
      <c r="D2" s="171" t="s">
        <v>186</v>
      </c>
      <c r="E2" s="21"/>
      <c r="F2" s="51"/>
      <c r="G2" s="20"/>
      <c r="H2" s="20"/>
      <c r="I2" s="38"/>
      <c r="J2" s="21"/>
      <c r="K2" s="105"/>
      <c r="L2" s="38"/>
      <c r="M2" s="174"/>
      <c r="N2" s="79"/>
      <c r="O2" s="79"/>
      <c r="P2" s="79"/>
      <c r="Q2" s="60"/>
      <c r="R2" s="103"/>
      <c r="S2" s="174"/>
      <c r="T2" s="20"/>
      <c r="U2" s="21"/>
      <c r="V2" s="20"/>
      <c r="W2" s="177"/>
      <c r="X2" s="174"/>
      <c r="Y2" s="79"/>
      <c r="Z2" s="174"/>
      <c r="AA2" s="20"/>
      <c r="AB2" s="20"/>
      <c r="AC2" s="20"/>
      <c r="AD2" s="38"/>
      <c r="AE2" s="38"/>
      <c r="AF2" s="38"/>
      <c r="AG2" s="38"/>
      <c r="AH2" s="38"/>
      <c r="AI2" s="38"/>
      <c r="AJ2" s="38"/>
      <c r="AK2" s="38"/>
    </row>
    <row r="3" spans="1:37" ht="18.75" x14ac:dyDescent="0.25">
      <c r="A3" s="30"/>
      <c r="B3" s="30"/>
      <c r="C3" s="24"/>
      <c r="D3" s="24"/>
      <c r="E3" s="24"/>
      <c r="F3" s="56"/>
      <c r="G3" s="20"/>
      <c r="H3" s="20"/>
      <c r="I3" s="38"/>
      <c r="J3" s="21"/>
      <c r="K3" s="105"/>
      <c r="L3" s="38"/>
      <c r="M3" s="174"/>
      <c r="N3" s="79"/>
      <c r="O3" s="79"/>
      <c r="P3" s="79"/>
      <c r="Q3" s="60"/>
      <c r="R3" s="103"/>
      <c r="S3" s="174"/>
      <c r="T3" s="20"/>
      <c r="U3" s="21"/>
      <c r="V3" s="20"/>
      <c r="W3" s="177"/>
      <c r="X3" s="174"/>
      <c r="Y3" s="79"/>
      <c r="Z3" s="174"/>
      <c r="AA3" s="20"/>
      <c r="AB3" s="20"/>
      <c r="AC3" s="20"/>
      <c r="AD3" s="38"/>
      <c r="AE3" s="38"/>
      <c r="AF3" s="38"/>
      <c r="AG3" s="38"/>
      <c r="AH3" s="38"/>
      <c r="AI3" s="38"/>
      <c r="AJ3" s="38"/>
      <c r="AK3" s="38"/>
    </row>
    <row r="4" spans="1:37" s="94" customFormat="1" ht="45" x14ac:dyDescent="0.25">
      <c r="A4" s="102" t="s">
        <v>117</v>
      </c>
      <c r="B4" s="102" t="s">
        <v>118</v>
      </c>
      <c r="C4" s="102" t="s">
        <v>119</v>
      </c>
      <c r="D4" s="102" t="s">
        <v>5412</v>
      </c>
      <c r="E4" s="102" t="s">
        <v>5413</v>
      </c>
      <c r="F4" s="102" t="s">
        <v>114</v>
      </c>
      <c r="G4" s="102" t="s">
        <v>115</v>
      </c>
      <c r="H4" s="102" t="s">
        <v>120</v>
      </c>
      <c r="I4" s="172" t="s">
        <v>121</v>
      </c>
      <c r="J4" s="102" t="s">
        <v>122</v>
      </c>
      <c r="K4" s="102" t="s">
        <v>10</v>
      </c>
      <c r="L4" s="172" t="s">
        <v>123</v>
      </c>
      <c r="M4" s="170" t="s">
        <v>124</v>
      </c>
      <c r="N4" s="173" t="s">
        <v>125</v>
      </c>
      <c r="O4" s="173" t="s">
        <v>126</v>
      </c>
      <c r="P4" s="173" t="s">
        <v>127</v>
      </c>
      <c r="Q4" s="200" t="s">
        <v>128</v>
      </c>
      <c r="R4" s="102" t="s">
        <v>129</v>
      </c>
      <c r="S4" s="170" t="s">
        <v>130</v>
      </c>
      <c r="T4" s="102" t="s">
        <v>107</v>
      </c>
      <c r="U4" s="102" t="s">
        <v>131</v>
      </c>
      <c r="V4" s="102" t="s">
        <v>132</v>
      </c>
      <c r="W4" s="176" t="s">
        <v>133</v>
      </c>
      <c r="X4" s="170" t="s">
        <v>134</v>
      </c>
      <c r="Y4" s="173" t="s">
        <v>3863</v>
      </c>
      <c r="Z4" s="170" t="s">
        <v>5674</v>
      </c>
      <c r="AA4" s="102" t="s">
        <v>116</v>
      </c>
      <c r="AB4" s="102" t="s">
        <v>36</v>
      </c>
      <c r="AC4" s="102" t="s">
        <v>135</v>
      </c>
      <c r="AD4" s="172" t="s">
        <v>136</v>
      </c>
      <c r="AE4" s="172" t="s">
        <v>137</v>
      </c>
      <c r="AF4" s="172" t="s">
        <v>138</v>
      </c>
      <c r="AG4" s="172" t="s">
        <v>139</v>
      </c>
      <c r="AH4" s="172" t="s">
        <v>140</v>
      </c>
      <c r="AI4" s="172" t="s">
        <v>141</v>
      </c>
      <c r="AJ4" s="172" t="s">
        <v>142</v>
      </c>
      <c r="AK4" s="172" t="s">
        <v>143</v>
      </c>
    </row>
    <row r="5" spans="1:37" s="96" customFormat="1" ht="12" x14ac:dyDescent="0.2">
      <c r="A5" s="201" t="s">
        <v>4804</v>
      </c>
      <c r="B5" s="201" t="s">
        <v>5152</v>
      </c>
      <c r="C5" s="201" t="s">
        <v>2777</v>
      </c>
      <c r="D5" s="201">
        <v>1970</v>
      </c>
      <c r="E5" s="201">
        <v>1969</v>
      </c>
      <c r="F5" s="202" t="s">
        <v>2774</v>
      </c>
      <c r="G5" s="202" t="s">
        <v>2774</v>
      </c>
      <c r="H5" s="202" t="s">
        <v>2778</v>
      </c>
      <c r="I5" s="203">
        <v>0</v>
      </c>
      <c r="J5" s="201" t="s">
        <v>5415</v>
      </c>
      <c r="K5" s="202" t="s">
        <v>2775</v>
      </c>
      <c r="L5" s="203">
        <v>125000</v>
      </c>
      <c r="M5" s="204">
        <v>42557</v>
      </c>
      <c r="N5" s="205">
        <v>35000</v>
      </c>
      <c r="O5" s="205">
        <v>27373</v>
      </c>
      <c r="P5" s="205">
        <v>106250</v>
      </c>
      <c r="Q5" s="206">
        <v>5.2400000000000002E-2</v>
      </c>
      <c r="R5" s="202" t="s">
        <v>2779</v>
      </c>
      <c r="S5" s="204">
        <v>43405</v>
      </c>
      <c r="T5" s="202" t="s">
        <v>2780</v>
      </c>
      <c r="U5" s="201">
        <v>276</v>
      </c>
      <c r="V5" s="202" t="s">
        <v>44</v>
      </c>
      <c r="W5" s="207">
        <v>85</v>
      </c>
      <c r="X5" s="204">
        <v>51053</v>
      </c>
      <c r="Y5" s="205">
        <v>663.19</v>
      </c>
      <c r="Z5" s="204">
        <v>42653</v>
      </c>
      <c r="AA5" s="202" t="s">
        <v>2781</v>
      </c>
      <c r="AB5" s="202" t="s">
        <v>5676</v>
      </c>
      <c r="AC5" s="202" t="s">
        <v>2792</v>
      </c>
      <c r="AD5" s="203">
        <v>0</v>
      </c>
      <c r="AE5" s="203">
        <v>0</v>
      </c>
      <c r="AF5" s="203">
        <v>0</v>
      </c>
      <c r="AG5" s="203">
        <v>0</v>
      </c>
      <c r="AH5" s="203">
        <v>0</v>
      </c>
      <c r="AI5" s="203">
        <v>0</v>
      </c>
      <c r="AJ5" s="203">
        <v>0</v>
      </c>
      <c r="AK5" s="203">
        <v>0</v>
      </c>
    </row>
    <row r="6" spans="1:37" s="96" customFormat="1" ht="12" x14ac:dyDescent="0.2">
      <c r="A6" s="201" t="s">
        <v>4805</v>
      </c>
      <c r="B6" s="201" t="s">
        <v>5153</v>
      </c>
      <c r="C6" s="201" t="s">
        <v>2777</v>
      </c>
      <c r="D6" s="201">
        <v>1963</v>
      </c>
      <c r="E6" s="201">
        <v>1974</v>
      </c>
      <c r="F6" s="202" t="s">
        <v>65</v>
      </c>
      <c r="G6" s="202" t="s">
        <v>2774</v>
      </c>
      <c r="H6" s="202" t="s">
        <v>2778</v>
      </c>
      <c r="I6" s="203">
        <v>0</v>
      </c>
      <c r="J6" s="201" t="s">
        <v>5416</v>
      </c>
      <c r="K6" s="202" t="s">
        <v>2775</v>
      </c>
      <c r="L6" s="203">
        <v>545000</v>
      </c>
      <c r="M6" s="204">
        <v>42583</v>
      </c>
      <c r="N6" s="205">
        <v>92248</v>
      </c>
      <c r="O6" s="205">
        <v>8056</v>
      </c>
      <c r="P6" s="205">
        <v>273499</v>
      </c>
      <c r="Q6" s="206">
        <v>3.6900000000000002E-2</v>
      </c>
      <c r="R6" s="202" t="s">
        <v>2779</v>
      </c>
      <c r="S6" s="204">
        <v>43405</v>
      </c>
      <c r="T6" s="202" t="s">
        <v>38</v>
      </c>
      <c r="U6" s="201">
        <v>180</v>
      </c>
      <c r="V6" s="202" t="s">
        <v>44</v>
      </c>
      <c r="W6" s="207">
        <v>50.18</v>
      </c>
      <c r="X6" s="204">
        <v>48131</v>
      </c>
      <c r="Y6" s="205">
        <v>1980.81</v>
      </c>
      <c r="Z6" s="204">
        <v>42653</v>
      </c>
      <c r="AA6" s="202" t="s">
        <v>2781</v>
      </c>
      <c r="AB6" s="202" t="s">
        <v>5677</v>
      </c>
      <c r="AC6" s="202" t="s">
        <v>2796</v>
      </c>
      <c r="AD6" s="203">
        <v>0</v>
      </c>
      <c r="AE6" s="203">
        <v>0</v>
      </c>
      <c r="AF6" s="203">
        <v>0</v>
      </c>
      <c r="AG6" s="203">
        <v>0</v>
      </c>
      <c r="AH6" s="203">
        <v>0</v>
      </c>
      <c r="AI6" s="203">
        <v>1157</v>
      </c>
      <c r="AJ6" s="203">
        <v>0</v>
      </c>
      <c r="AK6" s="203">
        <v>0</v>
      </c>
    </row>
    <row r="7" spans="1:37" s="96" customFormat="1" ht="12" x14ac:dyDescent="0.2">
      <c r="A7" s="201" t="s">
        <v>4806</v>
      </c>
      <c r="B7" s="201" t="s">
        <v>4788</v>
      </c>
      <c r="C7" s="201" t="s">
        <v>2777</v>
      </c>
      <c r="D7" s="201">
        <v>1980</v>
      </c>
      <c r="E7" s="201">
        <v>1979</v>
      </c>
      <c r="F7" s="202" t="s">
        <v>65</v>
      </c>
      <c r="G7" s="202" t="s">
        <v>2774</v>
      </c>
      <c r="H7" s="202" t="s">
        <v>2778</v>
      </c>
      <c r="I7" s="203">
        <v>0</v>
      </c>
      <c r="J7" s="201" t="s">
        <v>4791</v>
      </c>
      <c r="K7" s="202" t="s">
        <v>2776</v>
      </c>
      <c r="L7" s="203">
        <v>170000</v>
      </c>
      <c r="M7" s="204">
        <v>42584</v>
      </c>
      <c r="N7" s="205">
        <v>36145</v>
      </c>
      <c r="O7" s="205">
        <v>24400</v>
      </c>
      <c r="P7" s="205">
        <v>144500</v>
      </c>
      <c r="Q7" s="206">
        <v>4.8899999999999999E-2</v>
      </c>
      <c r="R7" s="202" t="s">
        <v>2779</v>
      </c>
      <c r="S7" s="204">
        <v>43405</v>
      </c>
      <c r="T7" s="202" t="s">
        <v>2780</v>
      </c>
      <c r="U7" s="201">
        <v>360</v>
      </c>
      <c r="V7" s="202" t="s">
        <v>44</v>
      </c>
      <c r="W7" s="207">
        <v>85</v>
      </c>
      <c r="X7" s="204">
        <v>53610</v>
      </c>
      <c r="Y7" s="205">
        <v>766.02</v>
      </c>
      <c r="Z7" s="204">
        <v>42653</v>
      </c>
      <c r="AA7" s="202" t="s">
        <v>2781</v>
      </c>
      <c r="AB7" s="202" t="s">
        <v>4792</v>
      </c>
      <c r="AC7" s="202" t="s">
        <v>2800</v>
      </c>
      <c r="AD7" s="203">
        <v>0</v>
      </c>
      <c r="AE7" s="203">
        <v>0</v>
      </c>
      <c r="AF7" s="203">
        <v>0</v>
      </c>
      <c r="AG7" s="203">
        <v>0</v>
      </c>
      <c r="AH7" s="203">
        <v>0</v>
      </c>
      <c r="AI7" s="203">
        <v>0</v>
      </c>
      <c r="AJ7" s="203">
        <v>0</v>
      </c>
      <c r="AK7" s="203">
        <v>0</v>
      </c>
    </row>
    <row r="8" spans="1:37" s="96" customFormat="1" ht="12" x14ac:dyDescent="0.2">
      <c r="A8" s="201" t="s">
        <v>4807</v>
      </c>
      <c r="B8" s="201" t="s">
        <v>4482</v>
      </c>
      <c r="C8" s="201" t="s">
        <v>2777</v>
      </c>
      <c r="D8" s="201">
        <v>1967</v>
      </c>
      <c r="E8" s="201"/>
      <c r="F8" s="202" t="s">
        <v>2774</v>
      </c>
      <c r="G8" s="202"/>
      <c r="H8" s="202" t="s">
        <v>2778</v>
      </c>
      <c r="I8" s="203">
        <v>0</v>
      </c>
      <c r="J8" s="201" t="s">
        <v>5417</v>
      </c>
      <c r="K8" s="202" t="s">
        <v>2776</v>
      </c>
      <c r="L8" s="203">
        <v>110000</v>
      </c>
      <c r="M8" s="204">
        <v>42590</v>
      </c>
      <c r="N8" s="205">
        <v>31842</v>
      </c>
      <c r="O8" s="205">
        <v>0</v>
      </c>
      <c r="P8" s="205">
        <v>25001</v>
      </c>
      <c r="Q8" s="206">
        <v>4.1399999999999999E-2</v>
      </c>
      <c r="R8" s="202" t="s">
        <v>2779</v>
      </c>
      <c r="S8" s="204">
        <v>43405</v>
      </c>
      <c r="T8" s="202" t="s">
        <v>2780</v>
      </c>
      <c r="U8" s="201">
        <v>120</v>
      </c>
      <c r="V8" s="202" t="s">
        <v>44</v>
      </c>
      <c r="W8" s="207">
        <v>22.73</v>
      </c>
      <c r="X8" s="204">
        <v>46305</v>
      </c>
      <c r="Y8" s="205">
        <v>254.79</v>
      </c>
      <c r="Z8" s="204">
        <v>42653</v>
      </c>
      <c r="AA8" s="202" t="s">
        <v>2781</v>
      </c>
      <c r="AB8" s="202" t="s">
        <v>4486</v>
      </c>
      <c r="AC8" s="202" t="s">
        <v>2802</v>
      </c>
      <c r="AD8" s="203">
        <v>0</v>
      </c>
      <c r="AE8" s="203">
        <v>0</v>
      </c>
      <c r="AF8" s="203">
        <v>0</v>
      </c>
      <c r="AG8" s="203">
        <v>0</v>
      </c>
      <c r="AH8" s="203">
        <v>0</v>
      </c>
      <c r="AI8" s="203">
        <v>0</v>
      </c>
      <c r="AJ8" s="203">
        <v>417</v>
      </c>
      <c r="AK8" s="203">
        <v>0</v>
      </c>
    </row>
    <row r="9" spans="1:37" s="96" customFormat="1" ht="12" x14ac:dyDescent="0.2">
      <c r="A9" s="201" t="s">
        <v>4808</v>
      </c>
      <c r="B9" s="201" t="s">
        <v>5154</v>
      </c>
      <c r="C9" s="201" t="s">
        <v>2777</v>
      </c>
      <c r="D9" s="201">
        <v>1963</v>
      </c>
      <c r="E9" s="201"/>
      <c r="F9" s="202" t="s">
        <v>2774</v>
      </c>
      <c r="G9" s="202"/>
      <c r="H9" s="202" t="s">
        <v>2778</v>
      </c>
      <c r="I9" s="203">
        <v>0</v>
      </c>
      <c r="J9" s="201" t="s">
        <v>5418</v>
      </c>
      <c r="K9" s="202" t="s">
        <v>2775</v>
      </c>
      <c r="L9" s="203">
        <v>300000</v>
      </c>
      <c r="M9" s="204">
        <v>42559</v>
      </c>
      <c r="N9" s="205">
        <v>54000</v>
      </c>
      <c r="O9" s="205">
        <v>0</v>
      </c>
      <c r="P9" s="205">
        <v>103880</v>
      </c>
      <c r="Q9" s="206">
        <v>4.3899999999999995E-2</v>
      </c>
      <c r="R9" s="202" t="s">
        <v>2779</v>
      </c>
      <c r="S9" s="204">
        <v>43770</v>
      </c>
      <c r="T9" s="202" t="s">
        <v>2780</v>
      </c>
      <c r="U9" s="201">
        <v>192</v>
      </c>
      <c r="V9" s="202" t="s">
        <v>44</v>
      </c>
      <c r="W9" s="207">
        <v>34.630000000000003</v>
      </c>
      <c r="X9" s="204">
        <v>48497</v>
      </c>
      <c r="Y9" s="205">
        <v>754.07</v>
      </c>
      <c r="Z9" s="204">
        <v>42653</v>
      </c>
      <c r="AA9" s="202" t="s">
        <v>2781</v>
      </c>
      <c r="AB9" s="202" t="s">
        <v>5678</v>
      </c>
      <c r="AC9" s="202" t="s">
        <v>2792</v>
      </c>
      <c r="AD9" s="203">
        <v>0</v>
      </c>
      <c r="AE9" s="203">
        <v>0</v>
      </c>
      <c r="AF9" s="203">
        <v>0</v>
      </c>
      <c r="AG9" s="203">
        <v>0</v>
      </c>
      <c r="AH9" s="203">
        <v>256947</v>
      </c>
      <c r="AI9" s="203">
        <v>0</v>
      </c>
      <c r="AJ9" s="203">
        <v>0</v>
      </c>
      <c r="AK9" s="203">
        <v>0</v>
      </c>
    </row>
    <row r="10" spans="1:37" s="96" customFormat="1" ht="12" x14ac:dyDescent="0.2">
      <c r="A10" s="201" t="s">
        <v>4809</v>
      </c>
      <c r="B10" s="201" t="s">
        <v>5155</v>
      </c>
      <c r="C10" s="201" t="s">
        <v>2777</v>
      </c>
      <c r="D10" s="201">
        <v>1976</v>
      </c>
      <c r="E10" s="201">
        <v>1975</v>
      </c>
      <c r="F10" s="202" t="s">
        <v>2774</v>
      </c>
      <c r="G10" s="202" t="s">
        <v>2774</v>
      </c>
      <c r="H10" s="202" t="s">
        <v>2778</v>
      </c>
      <c r="I10" s="203">
        <v>0</v>
      </c>
      <c r="J10" s="201" t="s">
        <v>5419</v>
      </c>
      <c r="K10" s="202" t="s">
        <v>2776</v>
      </c>
      <c r="L10" s="203">
        <v>225000</v>
      </c>
      <c r="M10" s="204">
        <v>42576</v>
      </c>
      <c r="N10" s="205">
        <v>46800</v>
      </c>
      <c r="O10" s="205">
        <v>6325</v>
      </c>
      <c r="P10" s="205">
        <v>162340</v>
      </c>
      <c r="Q10" s="206">
        <v>4.4900000000000002E-2</v>
      </c>
      <c r="R10" s="202" t="s">
        <v>2779</v>
      </c>
      <c r="S10" s="204">
        <v>43770</v>
      </c>
      <c r="T10" s="202" t="s">
        <v>2780</v>
      </c>
      <c r="U10" s="201">
        <v>288</v>
      </c>
      <c r="V10" s="202" t="s">
        <v>44</v>
      </c>
      <c r="W10" s="207">
        <v>72.150000000000006</v>
      </c>
      <c r="X10" s="204">
        <v>51419</v>
      </c>
      <c r="Y10" s="205">
        <v>921.87</v>
      </c>
      <c r="Z10" s="204">
        <v>42653</v>
      </c>
      <c r="AA10" s="202" t="s">
        <v>2781</v>
      </c>
      <c r="AB10" s="202" t="s">
        <v>5679</v>
      </c>
      <c r="AC10" s="202" t="s">
        <v>2797</v>
      </c>
      <c r="AD10" s="203">
        <v>0</v>
      </c>
      <c r="AE10" s="203">
        <v>0</v>
      </c>
      <c r="AF10" s="203">
        <v>0</v>
      </c>
      <c r="AG10" s="203">
        <v>0</v>
      </c>
      <c r="AH10" s="203">
        <v>0</v>
      </c>
      <c r="AI10" s="203">
        <v>0</v>
      </c>
      <c r="AJ10" s="203">
        <v>0</v>
      </c>
      <c r="AK10" s="203">
        <v>0</v>
      </c>
    </row>
    <row r="11" spans="1:37" s="96" customFormat="1" ht="12" x14ac:dyDescent="0.2">
      <c r="A11" s="201" t="s">
        <v>4810</v>
      </c>
      <c r="B11" s="201" t="s">
        <v>5156</v>
      </c>
      <c r="C11" s="201" t="s">
        <v>2777</v>
      </c>
      <c r="D11" s="201">
        <v>1987</v>
      </c>
      <c r="E11" s="201">
        <v>1984</v>
      </c>
      <c r="F11" s="202" t="s">
        <v>2774</v>
      </c>
      <c r="G11" s="202" t="s">
        <v>2774</v>
      </c>
      <c r="H11" s="202" t="s">
        <v>2778</v>
      </c>
      <c r="I11" s="203">
        <v>0</v>
      </c>
      <c r="J11" s="201" t="s">
        <v>5420</v>
      </c>
      <c r="K11" s="202" t="s">
        <v>2775</v>
      </c>
      <c r="L11" s="203">
        <v>172000</v>
      </c>
      <c r="M11" s="204">
        <v>42607</v>
      </c>
      <c r="N11" s="205">
        <v>28985</v>
      </c>
      <c r="O11" s="205">
        <v>10200</v>
      </c>
      <c r="P11" s="205">
        <v>144200</v>
      </c>
      <c r="Q11" s="206">
        <v>5.2400000000000002E-2</v>
      </c>
      <c r="R11" s="202" t="s">
        <v>2779</v>
      </c>
      <c r="S11" s="204">
        <v>43405</v>
      </c>
      <c r="T11" s="202" t="s">
        <v>38</v>
      </c>
      <c r="U11" s="201">
        <v>420</v>
      </c>
      <c r="V11" s="202" t="s">
        <v>44</v>
      </c>
      <c r="W11" s="207">
        <v>83.84</v>
      </c>
      <c r="X11" s="204">
        <v>55436</v>
      </c>
      <c r="Y11" s="205">
        <v>749.98</v>
      </c>
      <c r="Z11" s="204">
        <v>42653</v>
      </c>
      <c r="AA11" s="202" t="s">
        <v>2781</v>
      </c>
      <c r="AB11" s="202" t="s">
        <v>5680</v>
      </c>
      <c r="AC11" s="202" t="s">
        <v>2802</v>
      </c>
      <c r="AD11" s="203">
        <v>0</v>
      </c>
      <c r="AE11" s="203">
        <v>0</v>
      </c>
      <c r="AF11" s="203">
        <v>0</v>
      </c>
      <c r="AG11" s="203">
        <v>0</v>
      </c>
      <c r="AH11" s="203">
        <v>0</v>
      </c>
      <c r="AI11" s="203">
        <v>0</v>
      </c>
      <c r="AJ11" s="203">
        <v>0</v>
      </c>
      <c r="AK11" s="203">
        <v>0</v>
      </c>
    </row>
    <row r="12" spans="1:37" s="96" customFormat="1" ht="12" x14ac:dyDescent="0.2">
      <c r="A12" s="201" t="s">
        <v>4811</v>
      </c>
      <c r="B12" s="201" t="s">
        <v>4782</v>
      </c>
      <c r="C12" s="201" t="s">
        <v>2777</v>
      </c>
      <c r="D12" s="201">
        <v>1983</v>
      </c>
      <c r="E12" s="201"/>
      <c r="F12" s="202" t="s">
        <v>65</v>
      </c>
      <c r="G12" s="202"/>
      <c r="H12" s="202" t="s">
        <v>2778</v>
      </c>
      <c r="I12" s="203">
        <v>0</v>
      </c>
      <c r="J12" s="201" t="s">
        <v>4786</v>
      </c>
      <c r="K12" s="202" t="s">
        <v>2775</v>
      </c>
      <c r="L12" s="203">
        <v>490000</v>
      </c>
      <c r="M12" s="204">
        <v>42572</v>
      </c>
      <c r="N12" s="205">
        <v>109555</v>
      </c>
      <c r="O12" s="205">
        <v>0</v>
      </c>
      <c r="P12" s="205">
        <v>407600</v>
      </c>
      <c r="Q12" s="206">
        <v>5.2400000000000002E-2</v>
      </c>
      <c r="R12" s="202" t="s">
        <v>2779</v>
      </c>
      <c r="S12" s="204">
        <v>43405</v>
      </c>
      <c r="T12" s="202" t="s">
        <v>38</v>
      </c>
      <c r="U12" s="201">
        <v>420</v>
      </c>
      <c r="V12" s="202" t="s">
        <v>44</v>
      </c>
      <c r="W12" s="207">
        <v>83.18</v>
      </c>
      <c r="X12" s="204">
        <v>55437</v>
      </c>
      <c r="Y12" s="205">
        <v>2119.91</v>
      </c>
      <c r="Z12" s="204">
        <v>42654</v>
      </c>
      <c r="AA12" s="202" t="s">
        <v>2781</v>
      </c>
      <c r="AB12" s="202" t="s">
        <v>4787</v>
      </c>
      <c r="AC12" s="202" t="s">
        <v>2787</v>
      </c>
      <c r="AD12" s="203">
        <v>0</v>
      </c>
      <c r="AE12" s="203">
        <v>0</v>
      </c>
      <c r="AF12" s="203">
        <v>0</v>
      </c>
      <c r="AG12" s="203">
        <v>0</v>
      </c>
      <c r="AH12" s="203">
        <v>0</v>
      </c>
      <c r="AI12" s="203">
        <v>0</v>
      </c>
      <c r="AJ12" s="203">
        <v>0</v>
      </c>
      <c r="AK12" s="203">
        <v>0</v>
      </c>
    </row>
    <row r="13" spans="1:37" s="96" customFormat="1" ht="12" x14ac:dyDescent="0.2">
      <c r="A13" s="201" t="s">
        <v>4812</v>
      </c>
      <c r="B13" s="201" t="s">
        <v>5157</v>
      </c>
      <c r="C13" s="201" t="s">
        <v>2777</v>
      </c>
      <c r="D13" s="201">
        <v>1984</v>
      </c>
      <c r="E13" s="201">
        <v>1988</v>
      </c>
      <c r="F13" s="202" t="s">
        <v>2774</v>
      </c>
      <c r="G13" s="202" t="s">
        <v>2774</v>
      </c>
      <c r="H13" s="202" t="s">
        <v>2778</v>
      </c>
      <c r="I13" s="203">
        <v>0</v>
      </c>
      <c r="J13" s="201" t="s">
        <v>5421</v>
      </c>
      <c r="K13" s="202" t="s">
        <v>2775</v>
      </c>
      <c r="L13" s="203">
        <v>140000</v>
      </c>
      <c r="M13" s="204">
        <v>42541</v>
      </c>
      <c r="N13" s="205">
        <v>7329</v>
      </c>
      <c r="O13" s="205">
        <v>27535</v>
      </c>
      <c r="P13" s="205">
        <v>96000</v>
      </c>
      <c r="Q13" s="206">
        <v>4.4900000000000002E-2</v>
      </c>
      <c r="R13" s="202" t="s">
        <v>2779</v>
      </c>
      <c r="S13" s="204">
        <v>43770</v>
      </c>
      <c r="T13" s="202" t="s">
        <v>2780</v>
      </c>
      <c r="U13" s="201">
        <v>360</v>
      </c>
      <c r="V13" s="202" t="s">
        <v>44</v>
      </c>
      <c r="W13" s="207">
        <v>68.569999999999993</v>
      </c>
      <c r="X13" s="204">
        <v>53611</v>
      </c>
      <c r="Y13" s="205">
        <v>485.85</v>
      </c>
      <c r="Z13" s="204">
        <v>42654</v>
      </c>
      <c r="AA13" s="202" t="s">
        <v>2781</v>
      </c>
      <c r="AB13" s="202" t="s">
        <v>5681</v>
      </c>
      <c r="AC13" s="202" t="s">
        <v>2782</v>
      </c>
      <c r="AD13" s="203">
        <v>0</v>
      </c>
      <c r="AE13" s="203">
        <v>0</v>
      </c>
      <c r="AF13" s="203">
        <v>0</v>
      </c>
      <c r="AG13" s="203">
        <v>0</v>
      </c>
      <c r="AH13" s="203">
        <v>0</v>
      </c>
      <c r="AI13" s="203">
        <v>0</v>
      </c>
      <c r="AJ13" s="203">
        <v>0</v>
      </c>
      <c r="AK13" s="203">
        <v>0</v>
      </c>
    </row>
    <row r="14" spans="1:37" s="96" customFormat="1" ht="12" x14ac:dyDescent="0.2">
      <c r="A14" s="201" t="s">
        <v>4813</v>
      </c>
      <c r="B14" s="201" t="s">
        <v>5158</v>
      </c>
      <c r="C14" s="201" t="s">
        <v>2777</v>
      </c>
      <c r="D14" s="201">
        <v>1969</v>
      </c>
      <c r="E14" s="201">
        <v>1972</v>
      </c>
      <c r="F14" s="202" t="s">
        <v>2774</v>
      </c>
      <c r="G14" s="202" t="s">
        <v>2774</v>
      </c>
      <c r="H14" s="202" t="s">
        <v>2778</v>
      </c>
      <c r="I14" s="203">
        <v>0</v>
      </c>
      <c r="J14" s="201" t="s">
        <v>5422</v>
      </c>
      <c r="K14" s="202" t="s">
        <v>2775</v>
      </c>
      <c r="L14" s="203">
        <v>105000</v>
      </c>
      <c r="M14" s="204">
        <v>42579</v>
      </c>
      <c r="N14" s="205">
        <v>15600</v>
      </c>
      <c r="O14" s="205">
        <v>32778</v>
      </c>
      <c r="P14" s="205">
        <v>89250</v>
      </c>
      <c r="Q14" s="206">
        <v>5.2400000000000002E-2</v>
      </c>
      <c r="R14" s="202" t="s">
        <v>2779</v>
      </c>
      <c r="S14" s="204">
        <v>43405</v>
      </c>
      <c r="T14" s="202" t="s">
        <v>38</v>
      </c>
      <c r="U14" s="201">
        <v>240</v>
      </c>
      <c r="V14" s="202" t="s">
        <v>44</v>
      </c>
      <c r="W14" s="207">
        <v>85</v>
      </c>
      <c r="X14" s="204">
        <v>49959</v>
      </c>
      <c r="Y14" s="205">
        <v>600.91</v>
      </c>
      <c r="Z14" s="204">
        <v>42654</v>
      </c>
      <c r="AA14" s="202" t="s">
        <v>2781</v>
      </c>
      <c r="AB14" s="202" t="s">
        <v>5682</v>
      </c>
      <c r="AC14" s="202" t="s">
        <v>2799</v>
      </c>
      <c r="AD14" s="203">
        <v>0</v>
      </c>
      <c r="AE14" s="203">
        <v>0</v>
      </c>
      <c r="AF14" s="203">
        <v>0</v>
      </c>
      <c r="AG14" s="203">
        <v>0</v>
      </c>
      <c r="AH14" s="203">
        <v>0</v>
      </c>
      <c r="AI14" s="203">
        <v>0</v>
      </c>
      <c r="AJ14" s="203">
        <v>0</v>
      </c>
      <c r="AK14" s="203">
        <v>0</v>
      </c>
    </row>
    <row r="15" spans="1:37" s="96" customFormat="1" ht="12" x14ac:dyDescent="0.2">
      <c r="A15" s="201" t="s">
        <v>4814</v>
      </c>
      <c r="B15" s="201" t="s">
        <v>5159</v>
      </c>
      <c r="C15" s="201" t="s">
        <v>2777</v>
      </c>
      <c r="D15" s="201">
        <v>1962</v>
      </c>
      <c r="E15" s="201">
        <v>1976</v>
      </c>
      <c r="F15" s="202" t="s">
        <v>2774</v>
      </c>
      <c r="G15" s="202" t="s">
        <v>2774</v>
      </c>
      <c r="H15" s="202" t="s">
        <v>2778</v>
      </c>
      <c r="I15" s="203"/>
      <c r="J15" s="201" t="s">
        <v>5423</v>
      </c>
      <c r="K15" s="202" t="s">
        <v>2776</v>
      </c>
      <c r="L15" s="203">
        <v>120000</v>
      </c>
      <c r="M15" s="204">
        <v>42625</v>
      </c>
      <c r="N15" s="205">
        <v>17169</v>
      </c>
      <c r="O15" s="205">
        <v>23314</v>
      </c>
      <c r="P15" s="205">
        <v>77000</v>
      </c>
      <c r="Q15" s="206">
        <v>4.1399999999999999E-2</v>
      </c>
      <c r="R15" s="202" t="s">
        <v>2779</v>
      </c>
      <c r="S15" s="204">
        <v>43405</v>
      </c>
      <c r="T15" s="202" t="s">
        <v>2780</v>
      </c>
      <c r="U15" s="201">
        <v>144</v>
      </c>
      <c r="V15" s="202" t="s">
        <v>44</v>
      </c>
      <c r="W15" s="207">
        <v>64.17</v>
      </c>
      <c r="X15" s="204">
        <v>47037</v>
      </c>
      <c r="Y15" s="205">
        <v>679.4</v>
      </c>
      <c r="Z15" s="204">
        <v>42654</v>
      </c>
      <c r="AA15" s="202" t="s">
        <v>2781</v>
      </c>
      <c r="AB15" s="202" t="s">
        <v>5683</v>
      </c>
      <c r="AC15" s="202" t="s">
        <v>2792</v>
      </c>
      <c r="AD15" s="203">
        <v>0</v>
      </c>
      <c r="AE15" s="203">
        <v>0</v>
      </c>
      <c r="AF15" s="203">
        <v>0</v>
      </c>
      <c r="AG15" s="203">
        <v>0</v>
      </c>
      <c r="AH15" s="203">
        <v>0</v>
      </c>
      <c r="AI15" s="203">
        <v>0</v>
      </c>
      <c r="AJ15" s="203">
        <v>0</v>
      </c>
      <c r="AK15" s="203">
        <v>0</v>
      </c>
    </row>
    <row r="16" spans="1:37" s="96" customFormat="1" ht="12" x14ac:dyDescent="0.2">
      <c r="A16" s="201" t="s">
        <v>4815</v>
      </c>
      <c r="B16" s="201" t="s">
        <v>5160</v>
      </c>
      <c r="C16" s="201" t="s">
        <v>2777</v>
      </c>
      <c r="D16" s="201">
        <v>1964</v>
      </c>
      <c r="E16" s="201">
        <v>1966</v>
      </c>
      <c r="F16" s="202" t="s">
        <v>65</v>
      </c>
      <c r="G16" s="202" t="s">
        <v>2774</v>
      </c>
      <c r="H16" s="202" t="s">
        <v>2778</v>
      </c>
      <c r="I16" s="203">
        <v>0</v>
      </c>
      <c r="J16" s="201" t="s">
        <v>5424</v>
      </c>
      <c r="K16" s="202" t="s">
        <v>2776</v>
      </c>
      <c r="L16" s="203">
        <v>346000</v>
      </c>
      <c r="M16" s="204">
        <v>42557</v>
      </c>
      <c r="N16" s="205">
        <v>29744</v>
      </c>
      <c r="O16" s="205">
        <v>8910</v>
      </c>
      <c r="P16" s="205">
        <v>132381</v>
      </c>
      <c r="Q16" s="206">
        <v>3.5900000000000001E-2</v>
      </c>
      <c r="R16" s="202" t="s">
        <v>2779</v>
      </c>
      <c r="S16" s="204">
        <v>43405</v>
      </c>
      <c r="T16" s="202" t="s">
        <v>38</v>
      </c>
      <c r="U16" s="201">
        <v>216</v>
      </c>
      <c r="V16" s="202" t="s">
        <v>44</v>
      </c>
      <c r="W16" s="207">
        <v>38.26</v>
      </c>
      <c r="X16" s="204">
        <v>49228</v>
      </c>
      <c r="Y16" s="205">
        <v>832.96</v>
      </c>
      <c r="Z16" s="204">
        <v>42654</v>
      </c>
      <c r="AA16" s="202" t="s">
        <v>2781</v>
      </c>
      <c r="AB16" s="202" t="s">
        <v>5684</v>
      </c>
      <c r="AC16" s="202" t="s">
        <v>2796</v>
      </c>
      <c r="AD16" s="203">
        <v>0</v>
      </c>
      <c r="AE16" s="203">
        <v>0</v>
      </c>
      <c r="AF16" s="203">
        <v>0</v>
      </c>
      <c r="AG16" s="203">
        <v>0</v>
      </c>
      <c r="AH16" s="203">
        <v>0</v>
      </c>
      <c r="AI16" s="203">
        <v>0</v>
      </c>
      <c r="AJ16" s="203">
        <v>0</v>
      </c>
      <c r="AK16" s="203">
        <v>0</v>
      </c>
    </row>
    <row r="17" spans="1:37" s="96" customFormat="1" ht="12" x14ac:dyDescent="0.2">
      <c r="A17" s="201" t="s">
        <v>4816</v>
      </c>
      <c r="B17" s="201" t="s">
        <v>4524</v>
      </c>
      <c r="C17" s="201" t="s">
        <v>2777</v>
      </c>
      <c r="D17" s="201">
        <v>1975</v>
      </c>
      <c r="E17" s="201">
        <v>1977</v>
      </c>
      <c r="F17" s="202" t="s">
        <v>65</v>
      </c>
      <c r="G17" s="202" t="s">
        <v>65</v>
      </c>
      <c r="H17" s="202" t="s">
        <v>2778</v>
      </c>
      <c r="I17" s="203">
        <v>0</v>
      </c>
      <c r="J17" s="201" t="s">
        <v>4527</v>
      </c>
      <c r="K17" s="202" t="s">
        <v>2785</v>
      </c>
      <c r="L17" s="203">
        <v>450000</v>
      </c>
      <c r="M17" s="204">
        <v>42623</v>
      </c>
      <c r="N17" s="205">
        <v>25175</v>
      </c>
      <c r="O17" s="205">
        <v>57860</v>
      </c>
      <c r="P17" s="205">
        <v>298400</v>
      </c>
      <c r="Q17" s="206">
        <v>3.7900000000000003E-2</v>
      </c>
      <c r="R17" s="202" t="s">
        <v>2779</v>
      </c>
      <c r="S17" s="204">
        <v>43405</v>
      </c>
      <c r="T17" s="202" t="s">
        <v>2780</v>
      </c>
      <c r="U17" s="201">
        <v>348</v>
      </c>
      <c r="V17" s="202" t="s">
        <v>44</v>
      </c>
      <c r="W17" s="207">
        <v>66.31</v>
      </c>
      <c r="X17" s="204">
        <v>53246</v>
      </c>
      <c r="Y17" s="205">
        <v>1414.55</v>
      </c>
      <c r="Z17" s="204">
        <v>42654</v>
      </c>
      <c r="AA17" s="202" t="s">
        <v>2781</v>
      </c>
      <c r="AB17" s="202" t="s">
        <v>4528</v>
      </c>
      <c r="AC17" s="202" t="s">
        <v>2790</v>
      </c>
      <c r="AD17" s="203">
        <v>0</v>
      </c>
      <c r="AE17" s="203">
        <v>0</v>
      </c>
      <c r="AF17" s="203">
        <v>0</v>
      </c>
      <c r="AG17" s="203">
        <v>0</v>
      </c>
      <c r="AH17" s="203"/>
      <c r="AI17" s="203">
        <v>311</v>
      </c>
      <c r="AJ17" s="203"/>
      <c r="AK17" s="203"/>
    </row>
    <row r="18" spans="1:37" s="96" customFormat="1" ht="12" x14ac:dyDescent="0.2">
      <c r="A18" s="201" t="s">
        <v>4817</v>
      </c>
      <c r="B18" s="201" t="s">
        <v>5161</v>
      </c>
      <c r="C18" s="201" t="s">
        <v>2777</v>
      </c>
      <c r="D18" s="201">
        <v>1982</v>
      </c>
      <c r="E18" s="201">
        <v>1982</v>
      </c>
      <c r="F18" s="202" t="s">
        <v>65</v>
      </c>
      <c r="G18" s="202" t="s">
        <v>2774</v>
      </c>
      <c r="H18" s="202" t="s">
        <v>2778</v>
      </c>
      <c r="I18" s="203">
        <v>0</v>
      </c>
      <c r="J18" s="201" t="s">
        <v>5425</v>
      </c>
      <c r="K18" s="202" t="s">
        <v>2785</v>
      </c>
      <c r="L18" s="203">
        <v>295000</v>
      </c>
      <c r="M18" s="204">
        <v>42572</v>
      </c>
      <c r="N18" s="205">
        <v>60577</v>
      </c>
      <c r="O18" s="205">
        <v>7488</v>
      </c>
      <c r="P18" s="205">
        <v>252049</v>
      </c>
      <c r="Q18" s="206">
        <v>4.8399999999999999E-2</v>
      </c>
      <c r="R18" s="202" t="s">
        <v>2779</v>
      </c>
      <c r="S18" s="204">
        <v>43405</v>
      </c>
      <c r="T18" s="202" t="s">
        <v>38</v>
      </c>
      <c r="U18" s="201">
        <v>384</v>
      </c>
      <c r="V18" s="202" t="s">
        <v>44</v>
      </c>
      <c r="W18" s="207">
        <v>85.44</v>
      </c>
      <c r="X18" s="204">
        <v>54342</v>
      </c>
      <c r="Y18" s="205">
        <v>1292.01</v>
      </c>
      <c r="Z18" s="204">
        <v>42654</v>
      </c>
      <c r="AA18" s="202" t="s">
        <v>2781</v>
      </c>
      <c r="AB18" s="202" t="s">
        <v>2798</v>
      </c>
      <c r="AC18" s="202" t="s">
        <v>2796</v>
      </c>
      <c r="AD18" s="203">
        <v>0</v>
      </c>
      <c r="AE18" s="203">
        <v>0</v>
      </c>
      <c r="AF18" s="203">
        <v>0</v>
      </c>
      <c r="AG18" s="203">
        <v>0</v>
      </c>
      <c r="AH18" s="203">
        <v>0</v>
      </c>
      <c r="AI18" s="203">
        <v>0</v>
      </c>
      <c r="AJ18" s="203">
        <v>0</v>
      </c>
      <c r="AK18" s="203">
        <v>0</v>
      </c>
    </row>
    <row r="19" spans="1:37" s="96" customFormat="1" ht="12" x14ac:dyDescent="0.2">
      <c r="A19" s="201" t="s">
        <v>4818</v>
      </c>
      <c r="B19" s="201" t="s">
        <v>4654</v>
      </c>
      <c r="C19" s="201" t="s">
        <v>2777</v>
      </c>
      <c r="D19" s="201">
        <v>1967</v>
      </c>
      <c r="E19" s="201">
        <v>1973</v>
      </c>
      <c r="F19" s="202" t="s">
        <v>65</v>
      </c>
      <c r="G19" s="202" t="s">
        <v>2774</v>
      </c>
      <c r="H19" s="202" t="s">
        <v>2778</v>
      </c>
      <c r="I19" s="203">
        <v>0</v>
      </c>
      <c r="J19" s="201" t="s">
        <v>4658</v>
      </c>
      <c r="K19" s="202" t="s">
        <v>2775</v>
      </c>
      <c r="L19" s="203">
        <v>470000</v>
      </c>
      <c r="M19" s="204">
        <v>42627</v>
      </c>
      <c r="N19" s="205">
        <v>101200</v>
      </c>
      <c r="O19" s="205">
        <v>27000</v>
      </c>
      <c r="P19" s="205">
        <v>350999</v>
      </c>
      <c r="Q19" s="206">
        <v>3.7900000000000003E-2</v>
      </c>
      <c r="R19" s="202" t="s">
        <v>2779</v>
      </c>
      <c r="S19" s="204">
        <v>43405</v>
      </c>
      <c r="T19" s="202" t="s">
        <v>2780</v>
      </c>
      <c r="U19" s="201">
        <v>216</v>
      </c>
      <c r="V19" s="202" t="s">
        <v>44</v>
      </c>
      <c r="W19" s="207">
        <v>74.680000000000007</v>
      </c>
      <c r="X19" s="204">
        <v>49228</v>
      </c>
      <c r="Y19" s="205">
        <v>2244.29</v>
      </c>
      <c r="Z19" s="204">
        <v>42654</v>
      </c>
      <c r="AA19" s="202" t="s">
        <v>2781</v>
      </c>
      <c r="AB19" s="202" t="s">
        <v>4659</v>
      </c>
      <c r="AC19" s="202" t="s">
        <v>2784</v>
      </c>
      <c r="AD19" s="203">
        <v>0</v>
      </c>
      <c r="AE19" s="203">
        <v>0</v>
      </c>
      <c r="AF19" s="203">
        <v>0</v>
      </c>
      <c r="AG19" s="203">
        <v>0</v>
      </c>
      <c r="AH19" s="203">
        <v>0</v>
      </c>
      <c r="AI19" s="203">
        <v>0</v>
      </c>
      <c r="AJ19" s="203">
        <v>0</v>
      </c>
      <c r="AK19" s="203">
        <v>0</v>
      </c>
    </row>
    <row r="20" spans="1:37" s="96" customFormat="1" ht="12" x14ac:dyDescent="0.2">
      <c r="A20" s="201" t="s">
        <v>4819</v>
      </c>
      <c r="B20" s="201" t="s">
        <v>5162</v>
      </c>
      <c r="C20" s="201" t="s">
        <v>2777</v>
      </c>
      <c r="D20" s="201">
        <v>1964</v>
      </c>
      <c r="E20" s="201"/>
      <c r="F20" s="202" t="s">
        <v>65</v>
      </c>
      <c r="G20" s="202"/>
      <c r="H20" s="202" t="s">
        <v>2794</v>
      </c>
      <c r="I20" s="203">
        <v>13800</v>
      </c>
      <c r="J20" s="201" t="s">
        <v>5426</v>
      </c>
      <c r="K20" s="202" t="s">
        <v>2788</v>
      </c>
      <c r="L20" s="203">
        <v>435000</v>
      </c>
      <c r="M20" s="204">
        <v>42590</v>
      </c>
      <c r="N20" s="205">
        <v>37260</v>
      </c>
      <c r="O20" s="205">
        <v>0</v>
      </c>
      <c r="P20" s="205">
        <v>199999</v>
      </c>
      <c r="Q20" s="206">
        <v>4.24E-2</v>
      </c>
      <c r="R20" s="202" t="s">
        <v>2779</v>
      </c>
      <c r="S20" s="204">
        <v>43405</v>
      </c>
      <c r="T20" s="202" t="s">
        <v>2780</v>
      </c>
      <c r="U20" s="201">
        <v>168</v>
      </c>
      <c r="V20" s="202" t="s">
        <v>77</v>
      </c>
      <c r="W20" s="207">
        <v>45.98</v>
      </c>
      <c r="X20" s="204">
        <v>47767</v>
      </c>
      <c r="Y20" s="205">
        <v>706.66</v>
      </c>
      <c r="Z20" s="204">
        <v>42654</v>
      </c>
      <c r="AA20" s="202" t="s">
        <v>2789</v>
      </c>
      <c r="AB20" s="202" t="s">
        <v>5685</v>
      </c>
      <c r="AC20" s="202" t="s">
        <v>2804</v>
      </c>
      <c r="AD20" s="203">
        <v>0</v>
      </c>
      <c r="AE20" s="203">
        <v>0</v>
      </c>
      <c r="AF20" s="203">
        <v>0</v>
      </c>
      <c r="AG20" s="203">
        <v>0</v>
      </c>
      <c r="AH20" s="203">
        <v>1770</v>
      </c>
      <c r="AI20" s="203">
        <v>0</v>
      </c>
      <c r="AJ20" s="203">
        <v>2343</v>
      </c>
      <c r="AK20" s="203">
        <v>0</v>
      </c>
    </row>
    <row r="21" spans="1:37" s="96" customFormat="1" ht="12" x14ac:dyDescent="0.2">
      <c r="A21" s="201" t="s">
        <v>4820</v>
      </c>
      <c r="B21" s="201" t="s">
        <v>5163</v>
      </c>
      <c r="C21" s="201" t="s">
        <v>2777</v>
      </c>
      <c r="D21" s="201">
        <v>1966</v>
      </c>
      <c r="E21" s="201">
        <v>1963</v>
      </c>
      <c r="F21" s="202" t="s">
        <v>2774</v>
      </c>
      <c r="G21" s="202" t="s">
        <v>2774</v>
      </c>
      <c r="H21" s="202" t="s">
        <v>2778</v>
      </c>
      <c r="I21" s="203">
        <v>0</v>
      </c>
      <c r="J21" s="201" t="s">
        <v>5414</v>
      </c>
      <c r="K21" s="202" t="s">
        <v>2776</v>
      </c>
      <c r="L21" s="203">
        <v>240000</v>
      </c>
      <c r="M21" s="204">
        <v>42586</v>
      </c>
      <c r="N21" s="205">
        <v>22625.52</v>
      </c>
      <c r="O21" s="205">
        <v>12447</v>
      </c>
      <c r="P21" s="205">
        <v>51550</v>
      </c>
      <c r="Q21" s="206">
        <v>4.0399999999999998E-2</v>
      </c>
      <c r="R21" s="202" t="s">
        <v>2779</v>
      </c>
      <c r="S21" s="204">
        <v>43405</v>
      </c>
      <c r="T21" s="202" t="s">
        <v>2780</v>
      </c>
      <c r="U21" s="201">
        <v>156</v>
      </c>
      <c r="V21" s="202" t="s">
        <v>44</v>
      </c>
      <c r="W21" s="207">
        <v>21.48</v>
      </c>
      <c r="X21" s="204">
        <v>47402</v>
      </c>
      <c r="Y21" s="205">
        <v>425.33</v>
      </c>
      <c r="Z21" s="204">
        <v>42654</v>
      </c>
      <c r="AA21" s="202" t="s">
        <v>2781</v>
      </c>
      <c r="AB21" s="202" t="s">
        <v>5686</v>
      </c>
      <c r="AC21" s="202" t="s">
        <v>2802</v>
      </c>
      <c r="AD21" s="203">
        <v>0</v>
      </c>
      <c r="AE21" s="203">
        <v>0</v>
      </c>
      <c r="AF21" s="203">
        <v>0</v>
      </c>
      <c r="AG21" s="203">
        <v>0</v>
      </c>
      <c r="AH21" s="203">
        <v>434</v>
      </c>
      <c r="AI21" s="203">
        <v>1209</v>
      </c>
      <c r="AJ21" s="203">
        <v>0</v>
      </c>
      <c r="AK21" s="203">
        <v>1043</v>
      </c>
    </row>
    <row r="22" spans="1:37" s="96" customFormat="1" ht="12" x14ac:dyDescent="0.2">
      <c r="A22" s="201" t="s">
        <v>4821</v>
      </c>
      <c r="B22" s="201" t="s">
        <v>5164</v>
      </c>
      <c r="C22" s="201" t="s">
        <v>2777</v>
      </c>
      <c r="D22" s="201">
        <v>1970</v>
      </c>
      <c r="E22" s="201">
        <v>1977</v>
      </c>
      <c r="F22" s="202" t="s">
        <v>2774</v>
      </c>
      <c r="G22" s="202" t="s">
        <v>2774</v>
      </c>
      <c r="H22" s="202" t="s">
        <v>2778</v>
      </c>
      <c r="I22" s="203">
        <v>0</v>
      </c>
      <c r="J22" s="201" t="s">
        <v>5427</v>
      </c>
      <c r="K22" s="202" t="s">
        <v>2776</v>
      </c>
      <c r="L22" s="203">
        <v>320000</v>
      </c>
      <c r="M22" s="204">
        <v>42620</v>
      </c>
      <c r="N22" s="205">
        <v>50875</v>
      </c>
      <c r="O22" s="205">
        <v>18910</v>
      </c>
      <c r="P22" s="205">
        <v>210000</v>
      </c>
      <c r="Q22" s="206">
        <v>4.24E-2</v>
      </c>
      <c r="R22" s="202" t="s">
        <v>2779</v>
      </c>
      <c r="S22" s="204">
        <v>43405</v>
      </c>
      <c r="T22" s="202" t="s">
        <v>2780</v>
      </c>
      <c r="U22" s="201">
        <v>240</v>
      </c>
      <c r="V22" s="202" t="s">
        <v>44</v>
      </c>
      <c r="W22" s="207">
        <v>65.63</v>
      </c>
      <c r="X22" s="204">
        <v>49959</v>
      </c>
      <c r="Y22" s="205">
        <v>1299.27</v>
      </c>
      <c r="Z22" s="204">
        <v>42654</v>
      </c>
      <c r="AA22" s="202" t="s">
        <v>2781</v>
      </c>
      <c r="AB22" s="202" t="s">
        <v>5687</v>
      </c>
      <c r="AC22" s="202" t="s">
        <v>2790</v>
      </c>
      <c r="AD22" s="203">
        <v>0</v>
      </c>
      <c r="AE22" s="203">
        <v>0</v>
      </c>
      <c r="AF22" s="203">
        <v>0</v>
      </c>
      <c r="AG22" s="203">
        <v>0</v>
      </c>
      <c r="AH22" s="203">
        <v>0</v>
      </c>
      <c r="AI22" s="203">
        <v>0</v>
      </c>
      <c r="AJ22" s="203">
        <v>0</v>
      </c>
      <c r="AK22" s="203">
        <v>0</v>
      </c>
    </row>
    <row r="23" spans="1:37" s="96" customFormat="1" ht="12" x14ac:dyDescent="0.2">
      <c r="A23" s="201" t="s">
        <v>4822</v>
      </c>
      <c r="B23" s="201" t="s">
        <v>5165</v>
      </c>
      <c r="C23" s="201" t="s">
        <v>2777</v>
      </c>
      <c r="D23" s="201">
        <v>1981</v>
      </c>
      <c r="E23" s="201"/>
      <c r="F23" s="202" t="s">
        <v>2774</v>
      </c>
      <c r="G23" s="202"/>
      <c r="H23" s="202" t="s">
        <v>2794</v>
      </c>
      <c r="I23" s="203">
        <v>10800</v>
      </c>
      <c r="J23" s="201" t="s">
        <v>5428</v>
      </c>
      <c r="K23" s="202" t="s">
        <v>2788</v>
      </c>
      <c r="L23" s="203">
        <v>175000</v>
      </c>
      <c r="M23" s="204">
        <v>42606</v>
      </c>
      <c r="N23" s="205">
        <v>26178</v>
      </c>
      <c r="O23" s="205"/>
      <c r="P23" s="205">
        <v>100126.26</v>
      </c>
      <c r="Q23" s="206">
        <v>3.8900000000000004E-2</v>
      </c>
      <c r="R23" s="202" t="s">
        <v>2779</v>
      </c>
      <c r="S23" s="204">
        <v>43405</v>
      </c>
      <c r="T23" s="202" t="s">
        <v>2780</v>
      </c>
      <c r="U23" s="201">
        <v>276</v>
      </c>
      <c r="V23" s="202" t="s">
        <v>44</v>
      </c>
      <c r="W23" s="207">
        <v>57.22</v>
      </c>
      <c r="X23" s="204">
        <v>51054</v>
      </c>
      <c r="Y23" s="205">
        <v>549.5</v>
      </c>
      <c r="Z23" s="204">
        <v>42654</v>
      </c>
      <c r="AA23" s="202" t="s">
        <v>2789</v>
      </c>
      <c r="AB23" s="202" t="s">
        <v>5688</v>
      </c>
      <c r="AC23" s="202" t="s">
        <v>2802</v>
      </c>
      <c r="AD23" s="203">
        <v>0</v>
      </c>
      <c r="AE23" s="203">
        <v>0</v>
      </c>
      <c r="AF23" s="203">
        <v>0</v>
      </c>
      <c r="AG23" s="203">
        <v>0</v>
      </c>
      <c r="AH23" s="203">
        <v>0</v>
      </c>
      <c r="AI23" s="203">
        <v>0</v>
      </c>
      <c r="AJ23" s="203">
        <v>0</v>
      </c>
      <c r="AK23" s="203">
        <v>0</v>
      </c>
    </row>
    <row r="24" spans="1:37" s="96" customFormat="1" ht="12" x14ac:dyDescent="0.2">
      <c r="A24" s="201" t="s">
        <v>4823</v>
      </c>
      <c r="B24" s="201" t="s">
        <v>5166</v>
      </c>
      <c r="C24" s="201" t="s">
        <v>2777</v>
      </c>
      <c r="D24" s="201">
        <v>1962</v>
      </c>
      <c r="E24" s="201"/>
      <c r="F24" s="202" t="s">
        <v>2774</v>
      </c>
      <c r="G24" s="202"/>
      <c r="H24" s="202" t="s">
        <v>2778</v>
      </c>
      <c r="I24" s="203"/>
      <c r="J24" s="201" t="s">
        <v>5429</v>
      </c>
      <c r="K24" s="202" t="s">
        <v>2776</v>
      </c>
      <c r="L24" s="203">
        <v>200000</v>
      </c>
      <c r="M24" s="204">
        <v>42629</v>
      </c>
      <c r="N24" s="205">
        <v>26302</v>
      </c>
      <c r="O24" s="205"/>
      <c r="P24" s="205">
        <v>56990</v>
      </c>
      <c r="Q24" s="206">
        <v>4.1399999999999999E-2</v>
      </c>
      <c r="R24" s="202" t="s">
        <v>2779</v>
      </c>
      <c r="S24" s="204">
        <v>43405</v>
      </c>
      <c r="T24" s="202" t="s">
        <v>2780</v>
      </c>
      <c r="U24" s="201">
        <v>168</v>
      </c>
      <c r="V24" s="202" t="s">
        <v>44</v>
      </c>
      <c r="W24" s="207">
        <v>28.5</v>
      </c>
      <c r="X24" s="204">
        <v>47767</v>
      </c>
      <c r="Y24" s="205">
        <v>447.55</v>
      </c>
      <c r="Z24" s="204">
        <v>42654</v>
      </c>
      <c r="AA24" s="202" t="s">
        <v>2781</v>
      </c>
      <c r="AB24" s="202" t="s">
        <v>5689</v>
      </c>
      <c r="AC24" s="202" t="s">
        <v>2783</v>
      </c>
      <c r="AD24" s="203">
        <v>0</v>
      </c>
      <c r="AE24" s="203">
        <v>0</v>
      </c>
      <c r="AF24" s="203">
        <v>0</v>
      </c>
      <c r="AG24" s="203">
        <v>0</v>
      </c>
      <c r="AH24" s="203">
        <v>0</v>
      </c>
      <c r="AI24" s="203"/>
      <c r="AJ24" s="203">
        <v>579</v>
      </c>
      <c r="AK24" s="203"/>
    </row>
    <row r="25" spans="1:37" s="96" customFormat="1" ht="12" x14ac:dyDescent="0.2">
      <c r="A25" s="201" t="s">
        <v>4824</v>
      </c>
      <c r="B25" s="201" t="s">
        <v>5167</v>
      </c>
      <c r="C25" s="201" t="s">
        <v>2777</v>
      </c>
      <c r="D25" s="201">
        <v>1980</v>
      </c>
      <c r="E25" s="201">
        <v>1980</v>
      </c>
      <c r="F25" s="202" t="s">
        <v>2774</v>
      </c>
      <c r="G25" s="202" t="s">
        <v>2774</v>
      </c>
      <c r="H25" s="202" t="s">
        <v>2794</v>
      </c>
      <c r="I25" s="203">
        <v>7680</v>
      </c>
      <c r="J25" s="201" t="s">
        <v>5430</v>
      </c>
      <c r="K25" s="202" t="s">
        <v>2785</v>
      </c>
      <c r="L25" s="203">
        <v>135000</v>
      </c>
      <c r="M25" s="204">
        <v>42621</v>
      </c>
      <c r="N25" s="205">
        <v>22240</v>
      </c>
      <c r="O25" s="205">
        <v>8091</v>
      </c>
      <c r="P25" s="205">
        <v>110160</v>
      </c>
      <c r="Q25" s="206">
        <v>4.6399999999999997E-2</v>
      </c>
      <c r="R25" s="202" t="s">
        <v>2779</v>
      </c>
      <c r="S25" s="204">
        <v>43405</v>
      </c>
      <c r="T25" s="202" t="s">
        <v>38</v>
      </c>
      <c r="U25" s="201">
        <v>300</v>
      </c>
      <c r="V25" s="202" t="s">
        <v>77</v>
      </c>
      <c r="W25" s="207">
        <v>81.599999999999994</v>
      </c>
      <c r="X25" s="204">
        <v>51800</v>
      </c>
      <c r="Y25" s="205">
        <v>425.95</v>
      </c>
      <c r="Z25" s="204">
        <v>42669</v>
      </c>
      <c r="AA25" s="202" t="s">
        <v>2781</v>
      </c>
      <c r="AB25" s="202" t="s">
        <v>5690</v>
      </c>
      <c r="AC25" s="202" t="s">
        <v>2782</v>
      </c>
      <c r="AD25" s="203">
        <v>0</v>
      </c>
      <c r="AE25" s="203">
        <v>0</v>
      </c>
      <c r="AF25" s="203">
        <v>0</v>
      </c>
      <c r="AG25" s="203">
        <v>0</v>
      </c>
      <c r="AH25" s="203">
        <v>0</v>
      </c>
      <c r="AI25" s="203">
        <v>0</v>
      </c>
      <c r="AJ25" s="203">
        <v>0</v>
      </c>
      <c r="AK25" s="203">
        <v>0</v>
      </c>
    </row>
    <row r="26" spans="1:37" s="96" customFormat="1" ht="12" x14ac:dyDescent="0.2">
      <c r="A26" s="201" t="s">
        <v>4825</v>
      </c>
      <c r="B26" s="201" t="s">
        <v>5168</v>
      </c>
      <c r="C26" s="201" t="s">
        <v>2777</v>
      </c>
      <c r="D26" s="201">
        <v>1980</v>
      </c>
      <c r="E26" s="201">
        <v>1980</v>
      </c>
      <c r="F26" s="202" t="s">
        <v>2774</v>
      </c>
      <c r="G26" s="202" t="s">
        <v>2774</v>
      </c>
      <c r="H26" s="202" t="s">
        <v>2778</v>
      </c>
      <c r="I26" s="203">
        <v>0</v>
      </c>
      <c r="J26" s="201" t="s">
        <v>5431</v>
      </c>
      <c r="K26" s="202" t="s">
        <v>2785</v>
      </c>
      <c r="L26" s="203">
        <v>215000</v>
      </c>
      <c r="M26" s="204">
        <v>42655</v>
      </c>
      <c r="N26" s="205">
        <v>85000</v>
      </c>
      <c r="O26" s="205">
        <v>52140</v>
      </c>
      <c r="P26" s="205">
        <v>182750</v>
      </c>
      <c r="Q26" s="206">
        <v>4.8899999999999999E-2</v>
      </c>
      <c r="R26" s="202" t="s">
        <v>2779</v>
      </c>
      <c r="S26" s="204">
        <v>43405</v>
      </c>
      <c r="T26" s="202" t="s">
        <v>2780</v>
      </c>
      <c r="U26" s="201">
        <v>300</v>
      </c>
      <c r="V26" s="202" t="s">
        <v>44</v>
      </c>
      <c r="W26" s="207">
        <v>85</v>
      </c>
      <c r="X26" s="204">
        <v>51801</v>
      </c>
      <c r="Y26" s="205">
        <v>1056.6600000000001</v>
      </c>
      <c r="Z26" s="204">
        <v>42670</v>
      </c>
      <c r="AA26" s="202" t="s">
        <v>2781</v>
      </c>
      <c r="AB26" s="202" t="s">
        <v>5691</v>
      </c>
      <c r="AC26" s="202" t="s">
        <v>2801</v>
      </c>
      <c r="AD26" s="203">
        <v>0</v>
      </c>
      <c r="AE26" s="203">
        <v>0</v>
      </c>
      <c r="AF26" s="203">
        <v>0</v>
      </c>
      <c r="AG26" s="203">
        <v>0</v>
      </c>
      <c r="AH26" s="203">
        <v>0</v>
      </c>
      <c r="AI26" s="203">
        <v>0</v>
      </c>
      <c r="AJ26" s="203">
        <v>0</v>
      </c>
      <c r="AK26" s="203">
        <v>0</v>
      </c>
    </row>
    <row r="27" spans="1:37" s="96" customFormat="1" ht="12" x14ac:dyDescent="0.2">
      <c r="A27" s="201" t="s">
        <v>4826</v>
      </c>
      <c r="B27" s="201" t="s">
        <v>5169</v>
      </c>
      <c r="C27" s="201" t="s">
        <v>2777</v>
      </c>
      <c r="D27" s="201">
        <v>1967</v>
      </c>
      <c r="E27" s="201">
        <v>1968</v>
      </c>
      <c r="F27" s="202" t="s">
        <v>65</v>
      </c>
      <c r="G27" s="202" t="s">
        <v>2774</v>
      </c>
      <c r="H27" s="202" t="s">
        <v>2778</v>
      </c>
      <c r="I27" s="203">
        <v>0</v>
      </c>
      <c r="J27" s="201" t="s">
        <v>5432</v>
      </c>
      <c r="K27" s="202" t="s">
        <v>2775</v>
      </c>
      <c r="L27" s="203">
        <v>229950</v>
      </c>
      <c r="M27" s="204">
        <v>42586</v>
      </c>
      <c r="N27" s="205">
        <v>26106</v>
      </c>
      <c r="O27" s="205">
        <v>12000</v>
      </c>
      <c r="P27" s="205">
        <v>70000</v>
      </c>
      <c r="Q27" s="206">
        <v>4.3899999999999995E-2</v>
      </c>
      <c r="R27" s="202" t="s">
        <v>2779</v>
      </c>
      <c r="S27" s="204">
        <v>43770</v>
      </c>
      <c r="T27" s="202" t="s">
        <v>38</v>
      </c>
      <c r="U27" s="201">
        <v>192</v>
      </c>
      <c r="V27" s="202" t="s">
        <v>44</v>
      </c>
      <c r="W27" s="207">
        <v>30.44</v>
      </c>
      <c r="X27" s="204">
        <v>48514</v>
      </c>
      <c r="Y27" s="205">
        <v>508.13</v>
      </c>
      <c r="Z27" s="204">
        <v>42670</v>
      </c>
      <c r="AA27" s="202" t="s">
        <v>2781</v>
      </c>
      <c r="AB27" s="202" t="s">
        <v>5692</v>
      </c>
      <c r="AC27" s="202" t="s">
        <v>2803</v>
      </c>
      <c r="AD27" s="203">
        <v>0</v>
      </c>
      <c r="AE27" s="203">
        <v>0</v>
      </c>
      <c r="AF27" s="203">
        <v>0</v>
      </c>
      <c r="AG27" s="203">
        <v>0</v>
      </c>
      <c r="AH27" s="203">
        <v>0</v>
      </c>
      <c r="AI27" s="203">
        <v>0</v>
      </c>
      <c r="AJ27" s="203">
        <v>0</v>
      </c>
      <c r="AK27" s="203">
        <v>1015</v>
      </c>
    </row>
    <row r="28" spans="1:37" s="96" customFormat="1" ht="12" x14ac:dyDescent="0.2">
      <c r="A28" s="201" t="s">
        <v>4827</v>
      </c>
      <c r="B28" s="201" t="s">
        <v>5170</v>
      </c>
      <c r="C28" s="201" t="s">
        <v>2777</v>
      </c>
      <c r="D28" s="201">
        <v>1981</v>
      </c>
      <c r="E28" s="201">
        <v>1989</v>
      </c>
      <c r="F28" s="202" t="s">
        <v>65</v>
      </c>
      <c r="G28" s="202" t="s">
        <v>2774</v>
      </c>
      <c r="H28" s="202" t="s">
        <v>2778</v>
      </c>
      <c r="I28" s="203"/>
      <c r="J28" s="201" t="s">
        <v>5433</v>
      </c>
      <c r="K28" s="202" t="s">
        <v>2776</v>
      </c>
      <c r="L28" s="203">
        <v>170000</v>
      </c>
      <c r="M28" s="204">
        <v>42654</v>
      </c>
      <c r="N28" s="205">
        <v>33423</v>
      </c>
      <c r="O28" s="205">
        <v>7270.47</v>
      </c>
      <c r="P28" s="205">
        <v>145799</v>
      </c>
      <c r="Q28" s="206">
        <v>4.8399999999999999E-2</v>
      </c>
      <c r="R28" s="202" t="s">
        <v>2779</v>
      </c>
      <c r="S28" s="204">
        <v>43405</v>
      </c>
      <c r="T28" s="202" t="s">
        <v>38</v>
      </c>
      <c r="U28" s="201">
        <v>408</v>
      </c>
      <c r="V28" s="202" t="s">
        <v>44</v>
      </c>
      <c r="W28" s="207">
        <v>85.76</v>
      </c>
      <c r="X28" s="204">
        <v>55088</v>
      </c>
      <c r="Y28" s="205">
        <v>729.18</v>
      </c>
      <c r="Z28" s="204">
        <v>42670</v>
      </c>
      <c r="AA28" s="202" t="s">
        <v>2781</v>
      </c>
      <c r="AB28" s="202" t="s">
        <v>5693</v>
      </c>
      <c r="AC28" s="202" t="s">
        <v>2800</v>
      </c>
      <c r="AD28" s="203">
        <v>0</v>
      </c>
      <c r="AE28" s="203">
        <v>0</v>
      </c>
      <c r="AF28" s="203">
        <v>0</v>
      </c>
      <c r="AG28" s="203">
        <v>0</v>
      </c>
      <c r="AH28" s="203">
        <v>0</v>
      </c>
      <c r="AI28" s="203">
        <v>0</v>
      </c>
      <c r="AJ28" s="203">
        <v>0</v>
      </c>
      <c r="AK28" s="203">
        <v>0</v>
      </c>
    </row>
    <row r="29" spans="1:37" s="96" customFormat="1" ht="12" x14ac:dyDescent="0.2">
      <c r="A29" s="201" t="s">
        <v>4828</v>
      </c>
      <c r="B29" s="201" t="s">
        <v>5171</v>
      </c>
      <c r="C29" s="201" t="s">
        <v>2777</v>
      </c>
      <c r="D29" s="201">
        <v>1985</v>
      </c>
      <c r="E29" s="201">
        <v>1989</v>
      </c>
      <c r="F29" s="202" t="s">
        <v>65</v>
      </c>
      <c r="G29" s="202" t="s">
        <v>2774</v>
      </c>
      <c r="H29" s="202" t="s">
        <v>2778</v>
      </c>
      <c r="I29" s="203">
        <v>0</v>
      </c>
      <c r="J29" s="201" t="s">
        <v>5434</v>
      </c>
      <c r="K29" s="202" t="s">
        <v>2775</v>
      </c>
      <c r="L29" s="203">
        <v>95000</v>
      </c>
      <c r="M29" s="204">
        <v>42614</v>
      </c>
      <c r="N29" s="205">
        <v>31606</v>
      </c>
      <c r="O29" s="205">
        <v>12218</v>
      </c>
      <c r="P29" s="205">
        <v>85500</v>
      </c>
      <c r="Q29" s="206">
        <v>4.99E-2</v>
      </c>
      <c r="R29" s="202" t="s">
        <v>2779</v>
      </c>
      <c r="S29" s="204">
        <v>43405</v>
      </c>
      <c r="T29" s="202" t="s">
        <v>38</v>
      </c>
      <c r="U29" s="201">
        <v>300</v>
      </c>
      <c r="V29" s="202" t="s">
        <v>44</v>
      </c>
      <c r="W29" s="207">
        <v>90</v>
      </c>
      <c r="X29" s="204">
        <v>51801</v>
      </c>
      <c r="Y29" s="205">
        <v>499.13</v>
      </c>
      <c r="Z29" s="204">
        <v>42670</v>
      </c>
      <c r="AA29" s="202" t="s">
        <v>2781</v>
      </c>
      <c r="AB29" s="202" t="s">
        <v>5694</v>
      </c>
      <c r="AC29" s="202" t="s">
        <v>2790</v>
      </c>
      <c r="AD29" s="203">
        <v>0</v>
      </c>
      <c r="AE29" s="203">
        <v>0</v>
      </c>
      <c r="AF29" s="203">
        <v>0</v>
      </c>
      <c r="AG29" s="203">
        <v>0</v>
      </c>
      <c r="AH29" s="203">
        <v>0</v>
      </c>
      <c r="AI29" s="203">
        <v>0</v>
      </c>
      <c r="AJ29" s="203">
        <v>0</v>
      </c>
      <c r="AK29" s="203">
        <v>0</v>
      </c>
    </row>
    <row r="30" spans="1:37" s="96" customFormat="1" ht="12" x14ac:dyDescent="0.2">
      <c r="A30" s="201" t="s">
        <v>4829</v>
      </c>
      <c r="B30" s="201" t="s">
        <v>5172</v>
      </c>
      <c r="C30" s="201" t="s">
        <v>2777</v>
      </c>
      <c r="D30" s="201">
        <v>1967</v>
      </c>
      <c r="E30" s="201">
        <v>1979</v>
      </c>
      <c r="F30" s="202" t="s">
        <v>65</v>
      </c>
      <c r="G30" s="202" t="s">
        <v>67</v>
      </c>
      <c r="H30" s="202" t="s">
        <v>2778</v>
      </c>
      <c r="I30" s="203">
        <v>0</v>
      </c>
      <c r="J30" s="201" t="s">
        <v>5435</v>
      </c>
      <c r="K30" s="202" t="s">
        <v>2775</v>
      </c>
      <c r="L30" s="203">
        <v>152000</v>
      </c>
      <c r="M30" s="204">
        <v>42550</v>
      </c>
      <c r="N30" s="205">
        <v>50400</v>
      </c>
      <c r="O30" s="205">
        <v>0</v>
      </c>
      <c r="P30" s="205">
        <v>129200</v>
      </c>
      <c r="Q30" s="206">
        <v>5.2400000000000002E-2</v>
      </c>
      <c r="R30" s="202" t="s">
        <v>2779</v>
      </c>
      <c r="S30" s="204">
        <v>43405</v>
      </c>
      <c r="T30" s="202" t="s">
        <v>38</v>
      </c>
      <c r="U30" s="201">
        <v>240</v>
      </c>
      <c r="V30" s="202" t="s">
        <v>44</v>
      </c>
      <c r="W30" s="207">
        <v>85</v>
      </c>
      <c r="X30" s="204">
        <v>49975</v>
      </c>
      <c r="Y30" s="205">
        <v>869.89</v>
      </c>
      <c r="Z30" s="204">
        <v>42670</v>
      </c>
      <c r="AA30" s="202" t="s">
        <v>2781</v>
      </c>
      <c r="AB30" s="202" t="s">
        <v>5695</v>
      </c>
      <c r="AC30" s="202" t="s">
        <v>2782</v>
      </c>
      <c r="AD30" s="203">
        <v>0</v>
      </c>
      <c r="AE30" s="203">
        <v>0</v>
      </c>
      <c r="AF30" s="203">
        <v>0</v>
      </c>
      <c r="AG30" s="203">
        <v>0</v>
      </c>
      <c r="AH30" s="203">
        <v>0</v>
      </c>
      <c r="AI30" s="203">
        <v>0</v>
      </c>
      <c r="AJ30" s="203">
        <v>0</v>
      </c>
      <c r="AK30" s="203">
        <v>0</v>
      </c>
    </row>
    <row r="31" spans="1:37" s="96" customFormat="1" ht="12" x14ac:dyDescent="0.2">
      <c r="A31" s="201" t="s">
        <v>4830</v>
      </c>
      <c r="B31" s="201" t="s">
        <v>5173</v>
      </c>
      <c r="C31" s="201" t="s">
        <v>2777</v>
      </c>
      <c r="D31" s="201">
        <v>1969</v>
      </c>
      <c r="E31" s="201"/>
      <c r="F31" s="202" t="s">
        <v>65</v>
      </c>
      <c r="G31" s="202"/>
      <c r="H31" s="202" t="s">
        <v>2794</v>
      </c>
      <c r="I31" s="203">
        <v>12000</v>
      </c>
      <c r="J31" s="201" t="s">
        <v>5436</v>
      </c>
      <c r="K31" s="202" t="s">
        <v>2776</v>
      </c>
      <c r="L31" s="203">
        <v>179995</v>
      </c>
      <c r="M31" s="204">
        <v>42650</v>
      </c>
      <c r="N31" s="205">
        <v>12000</v>
      </c>
      <c r="O31" s="205"/>
      <c r="P31" s="205">
        <v>144995</v>
      </c>
      <c r="Q31" s="206">
        <v>4.1900000000000007E-2</v>
      </c>
      <c r="R31" s="202" t="s">
        <v>2779</v>
      </c>
      <c r="S31" s="204">
        <v>43405</v>
      </c>
      <c r="T31" s="202" t="s">
        <v>38</v>
      </c>
      <c r="U31" s="201">
        <v>300</v>
      </c>
      <c r="V31" s="202" t="s">
        <v>77</v>
      </c>
      <c r="W31" s="207">
        <v>80.56</v>
      </c>
      <c r="X31" s="204">
        <v>51801</v>
      </c>
      <c r="Y31" s="205">
        <v>506.27</v>
      </c>
      <c r="Z31" s="204">
        <v>42670</v>
      </c>
      <c r="AA31" s="202" t="s">
        <v>2781</v>
      </c>
      <c r="AB31" s="202" t="s">
        <v>2805</v>
      </c>
      <c r="AC31" s="202" t="s">
        <v>2800</v>
      </c>
      <c r="AD31" s="203">
        <v>0</v>
      </c>
      <c r="AE31" s="203">
        <v>0</v>
      </c>
      <c r="AF31" s="203">
        <v>0</v>
      </c>
      <c r="AG31" s="203">
        <v>0</v>
      </c>
      <c r="AH31" s="203">
        <v>0</v>
      </c>
      <c r="AI31" s="203">
        <v>0</v>
      </c>
      <c r="AJ31" s="203">
        <v>0</v>
      </c>
      <c r="AK31" s="203">
        <v>0</v>
      </c>
    </row>
    <row r="32" spans="1:37" s="96" customFormat="1" ht="12" x14ac:dyDescent="0.2">
      <c r="A32" s="201" t="s">
        <v>4831</v>
      </c>
      <c r="B32" s="201" t="s">
        <v>4683</v>
      </c>
      <c r="C32" s="201" t="s">
        <v>2777</v>
      </c>
      <c r="D32" s="201">
        <v>1970</v>
      </c>
      <c r="E32" s="201"/>
      <c r="F32" s="202" t="s">
        <v>65</v>
      </c>
      <c r="G32" s="202"/>
      <c r="H32" s="202" t="s">
        <v>2794</v>
      </c>
      <c r="I32" s="203">
        <v>13800</v>
      </c>
      <c r="J32" s="201" t="s">
        <v>4685</v>
      </c>
      <c r="K32" s="202" t="s">
        <v>2788</v>
      </c>
      <c r="L32" s="203">
        <v>260000</v>
      </c>
      <c r="M32" s="204">
        <v>42640</v>
      </c>
      <c r="N32" s="205">
        <v>27278</v>
      </c>
      <c r="O32" s="205">
        <v>0</v>
      </c>
      <c r="P32" s="205">
        <v>197925</v>
      </c>
      <c r="Q32" s="206">
        <v>3.49E-2</v>
      </c>
      <c r="R32" s="202" t="s">
        <v>2779</v>
      </c>
      <c r="S32" s="204">
        <v>43405</v>
      </c>
      <c r="T32" s="202" t="s">
        <v>2780</v>
      </c>
      <c r="U32" s="201">
        <v>276</v>
      </c>
      <c r="V32" s="202" t="s">
        <v>77</v>
      </c>
      <c r="W32" s="207">
        <v>76.13</v>
      </c>
      <c r="X32" s="204">
        <v>51070</v>
      </c>
      <c r="Y32" s="205">
        <v>575.63</v>
      </c>
      <c r="Z32" s="204">
        <v>42670</v>
      </c>
      <c r="AA32" s="202" t="s">
        <v>2789</v>
      </c>
      <c r="AB32" s="202" t="s">
        <v>4686</v>
      </c>
      <c r="AC32" s="202" t="s">
        <v>2792</v>
      </c>
      <c r="AD32" s="203">
        <v>0</v>
      </c>
      <c r="AE32" s="203">
        <v>0</v>
      </c>
      <c r="AF32" s="203">
        <v>0</v>
      </c>
      <c r="AG32" s="203">
        <v>0</v>
      </c>
      <c r="AH32" s="203">
        <v>0</v>
      </c>
      <c r="AI32" s="203">
        <v>0</v>
      </c>
      <c r="AJ32" s="203">
        <v>0</v>
      </c>
      <c r="AK32" s="203">
        <v>0</v>
      </c>
    </row>
    <row r="33" spans="1:37" s="96" customFormat="1" ht="12" x14ac:dyDescent="0.2">
      <c r="A33" s="201" t="s">
        <v>4832</v>
      </c>
      <c r="B33" s="201" t="s">
        <v>5174</v>
      </c>
      <c r="C33" s="201" t="s">
        <v>2777</v>
      </c>
      <c r="D33" s="201">
        <v>1975</v>
      </c>
      <c r="E33" s="201">
        <v>1970</v>
      </c>
      <c r="F33" s="202" t="s">
        <v>2774</v>
      </c>
      <c r="G33" s="202" t="s">
        <v>2774</v>
      </c>
      <c r="H33" s="202" t="s">
        <v>2778</v>
      </c>
      <c r="I33" s="203">
        <v>0</v>
      </c>
      <c r="J33" s="201" t="s">
        <v>5437</v>
      </c>
      <c r="K33" s="202" t="s">
        <v>2776</v>
      </c>
      <c r="L33" s="203">
        <v>102500</v>
      </c>
      <c r="M33" s="204">
        <v>42562</v>
      </c>
      <c r="N33" s="205">
        <v>22035</v>
      </c>
      <c r="O33" s="205">
        <v>36592</v>
      </c>
      <c r="P33" s="205">
        <v>92250</v>
      </c>
      <c r="Q33" s="206">
        <v>5.3899999999999997E-2</v>
      </c>
      <c r="R33" s="202" t="s">
        <v>2779</v>
      </c>
      <c r="S33" s="204">
        <v>43405</v>
      </c>
      <c r="T33" s="202" t="s">
        <v>38</v>
      </c>
      <c r="U33" s="201">
        <v>276</v>
      </c>
      <c r="V33" s="202" t="s">
        <v>44</v>
      </c>
      <c r="W33" s="207">
        <v>90</v>
      </c>
      <c r="X33" s="204">
        <v>51070</v>
      </c>
      <c r="Y33" s="205">
        <v>571.59</v>
      </c>
      <c r="Z33" s="204">
        <v>42670</v>
      </c>
      <c r="AA33" s="202" t="s">
        <v>2781</v>
      </c>
      <c r="AB33" s="202" t="s">
        <v>5696</v>
      </c>
      <c r="AC33" s="202" t="s">
        <v>2804</v>
      </c>
      <c r="AD33" s="203">
        <v>0</v>
      </c>
      <c r="AE33" s="203">
        <v>0</v>
      </c>
      <c r="AF33" s="203">
        <v>0</v>
      </c>
      <c r="AG33" s="203">
        <v>0</v>
      </c>
      <c r="AH33" s="203">
        <v>0</v>
      </c>
      <c r="AI33" s="203">
        <v>0</v>
      </c>
      <c r="AJ33" s="203">
        <v>0</v>
      </c>
      <c r="AK33" s="203">
        <v>0</v>
      </c>
    </row>
    <row r="34" spans="1:37" s="96" customFormat="1" ht="12" x14ac:dyDescent="0.2">
      <c r="A34" s="201" t="s">
        <v>4833</v>
      </c>
      <c r="B34" s="201" t="s">
        <v>5175</v>
      </c>
      <c r="C34" s="201" t="s">
        <v>2777</v>
      </c>
      <c r="D34" s="201">
        <v>1975</v>
      </c>
      <c r="E34" s="201"/>
      <c r="F34" s="202" t="s">
        <v>2774</v>
      </c>
      <c r="G34" s="202"/>
      <c r="H34" s="202" t="s">
        <v>2778</v>
      </c>
      <c r="I34" s="203"/>
      <c r="J34" s="201" t="s">
        <v>5438</v>
      </c>
      <c r="K34" s="202" t="s">
        <v>2775</v>
      </c>
      <c r="L34" s="203">
        <v>108000</v>
      </c>
      <c r="M34" s="204">
        <v>42622</v>
      </c>
      <c r="N34" s="205">
        <v>24336</v>
      </c>
      <c r="O34" s="205"/>
      <c r="P34" s="205">
        <v>91800</v>
      </c>
      <c r="Q34" s="206">
        <v>4.8899999999999999E-2</v>
      </c>
      <c r="R34" s="202" t="s">
        <v>2779</v>
      </c>
      <c r="S34" s="204">
        <v>43405</v>
      </c>
      <c r="T34" s="202" t="s">
        <v>38</v>
      </c>
      <c r="U34" s="201">
        <v>336</v>
      </c>
      <c r="V34" s="202" t="s">
        <v>44</v>
      </c>
      <c r="W34" s="207">
        <v>85</v>
      </c>
      <c r="X34" s="204">
        <v>52897</v>
      </c>
      <c r="Y34" s="205">
        <v>502.14</v>
      </c>
      <c r="Z34" s="204">
        <v>42670</v>
      </c>
      <c r="AA34" s="202" t="s">
        <v>2789</v>
      </c>
      <c r="AB34" s="202" t="s">
        <v>5697</v>
      </c>
      <c r="AC34" s="202" t="s">
        <v>2802</v>
      </c>
      <c r="AD34" s="203">
        <v>0</v>
      </c>
      <c r="AE34" s="203">
        <v>0</v>
      </c>
      <c r="AF34" s="203">
        <v>0</v>
      </c>
      <c r="AG34" s="203">
        <v>0</v>
      </c>
      <c r="AH34" s="203">
        <v>0</v>
      </c>
      <c r="AI34" s="203"/>
      <c r="AJ34" s="203">
        <v>10307</v>
      </c>
      <c r="AK34" s="203"/>
    </row>
    <row r="35" spans="1:37" s="96" customFormat="1" ht="12" x14ac:dyDescent="0.2">
      <c r="A35" s="201" t="s">
        <v>4834</v>
      </c>
      <c r="B35" s="201" t="s">
        <v>5176</v>
      </c>
      <c r="C35" s="201" t="s">
        <v>2777</v>
      </c>
      <c r="D35" s="201">
        <v>1980</v>
      </c>
      <c r="E35" s="201">
        <v>1984</v>
      </c>
      <c r="F35" s="202" t="s">
        <v>65</v>
      </c>
      <c r="G35" s="202" t="s">
        <v>65</v>
      </c>
      <c r="H35" s="202" t="s">
        <v>2778</v>
      </c>
      <c r="I35" s="203">
        <v>0</v>
      </c>
      <c r="J35" s="201" t="s">
        <v>5439</v>
      </c>
      <c r="K35" s="202" t="s">
        <v>2775</v>
      </c>
      <c r="L35" s="203">
        <v>599995</v>
      </c>
      <c r="M35" s="204">
        <v>42634</v>
      </c>
      <c r="N35" s="205">
        <v>98460</v>
      </c>
      <c r="O35" s="205">
        <v>92833</v>
      </c>
      <c r="P35" s="205">
        <v>501299</v>
      </c>
      <c r="Q35" s="206">
        <v>4.2900000000000001E-2</v>
      </c>
      <c r="R35" s="202" t="s">
        <v>2779</v>
      </c>
      <c r="S35" s="204">
        <v>43405</v>
      </c>
      <c r="T35" s="202" t="s">
        <v>38</v>
      </c>
      <c r="U35" s="201">
        <v>408</v>
      </c>
      <c r="V35" s="202" t="s">
        <v>44</v>
      </c>
      <c r="W35" s="207">
        <v>83.55</v>
      </c>
      <c r="X35" s="204">
        <v>55088</v>
      </c>
      <c r="Y35" s="205">
        <v>2337.0700000000002</v>
      </c>
      <c r="Z35" s="204">
        <v>42670</v>
      </c>
      <c r="AA35" s="202" t="s">
        <v>2781</v>
      </c>
      <c r="AB35" s="202" t="s">
        <v>85</v>
      </c>
      <c r="AC35" s="202" t="s">
        <v>2790</v>
      </c>
      <c r="AD35" s="203">
        <v>0</v>
      </c>
      <c r="AE35" s="203">
        <v>0</v>
      </c>
      <c r="AF35" s="203">
        <v>0</v>
      </c>
      <c r="AG35" s="203">
        <v>0</v>
      </c>
      <c r="AH35" s="203">
        <v>0</v>
      </c>
      <c r="AI35" s="203">
        <v>0</v>
      </c>
      <c r="AJ35" s="203">
        <v>0</v>
      </c>
      <c r="AK35" s="203">
        <v>0</v>
      </c>
    </row>
    <row r="36" spans="1:37" s="96" customFormat="1" ht="12" x14ac:dyDescent="0.2">
      <c r="A36" s="201" t="s">
        <v>4835</v>
      </c>
      <c r="B36" s="201" t="s">
        <v>5177</v>
      </c>
      <c r="C36" s="201" t="s">
        <v>2777</v>
      </c>
      <c r="D36" s="201">
        <v>1992</v>
      </c>
      <c r="E36" s="201">
        <v>1989</v>
      </c>
      <c r="F36" s="202" t="s">
        <v>2774</v>
      </c>
      <c r="G36" s="202" t="s">
        <v>2774</v>
      </c>
      <c r="H36" s="202" t="s">
        <v>2778</v>
      </c>
      <c r="I36" s="203">
        <v>0</v>
      </c>
      <c r="J36" s="201" t="s">
        <v>5440</v>
      </c>
      <c r="K36" s="202" t="s">
        <v>2776</v>
      </c>
      <c r="L36" s="203">
        <v>186000</v>
      </c>
      <c r="M36" s="204">
        <v>42606</v>
      </c>
      <c r="N36" s="205">
        <v>22724</v>
      </c>
      <c r="O36" s="205">
        <v>35974</v>
      </c>
      <c r="P36" s="205">
        <v>159399</v>
      </c>
      <c r="Q36" s="206">
        <v>4.8399999999999999E-2</v>
      </c>
      <c r="R36" s="202" t="s">
        <v>2779</v>
      </c>
      <c r="S36" s="204">
        <v>43405</v>
      </c>
      <c r="T36" s="202" t="s">
        <v>38</v>
      </c>
      <c r="U36" s="201">
        <v>420</v>
      </c>
      <c r="V36" s="202" t="s">
        <v>44</v>
      </c>
      <c r="W36" s="207">
        <v>85.7</v>
      </c>
      <c r="X36" s="204">
        <v>55453</v>
      </c>
      <c r="Y36" s="205">
        <v>788.28</v>
      </c>
      <c r="Z36" s="204">
        <v>42670</v>
      </c>
      <c r="AA36" s="202" t="s">
        <v>2781</v>
      </c>
      <c r="AB36" s="202" t="s">
        <v>5698</v>
      </c>
      <c r="AC36" s="202" t="s">
        <v>2784</v>
      </c>
      <c r="AD36" s="203">
        <v>0</v>
      </c>
      <c r="AE36" s="203">
        <v>0</v>
      </c>
      <c r="AF36" s="203">
        <v>0</v>
      </c>
      <c r="AG36" s="203">
        <v>0</v>
      </c>
      <c r="AH36" s="203">
        <v>0</v>
      </c>
      <c r="AI36" s="203">
        <v>0</v>
      </c>
      <c r="AJ36" s="203">
        <v>0</v>
      </c>
      <c r="AK36" s="203">
        <v>0</v>
      </c>
    </row>
    <row r="37" spans="1:37" s="96" customFormat="1" ht="12" x14ac:dyDescent="0.2">
      <c r="A37" s="201" t="s">
        <v>4836</v>
      </c>
      <c r="B37" s="201" t="s">
        <v>4505</v>
      </c>
      <c r="C37" s="201" t="s">
        <v>2777</v>
      </c>
      <c r="D37" s="201">
        <v>1975</v>
      </c>
      <c r="E37" s="201"/>
      <c r="F37" s="202" t="s">
        <v>65</v>
      </c>
      <c r="G37" s="202"/>
      <c r="H37" s="202" t="s">
        <v>2778</v>
      </c>
      <c r="I37" s="203">
        <v>0</v>
      </c>
      <c r="J37" s="201" t="s">
        <v>4508</v>
      </c>
      <c r="K37" s="202" t="s">
        <v>2775</v>
      </c>
      <c r="L37" s="203">
        <v>95000</v>
      </c>
      <c r="M37" s="204">
        <v>42577</v>
      </c>
      <c r="N37" s="205">
        <v>43498</v>
      </c>
      <c r="O37" s="205">
        <v>0</v>
      </c>
      <c r="P37" s="205">
        <v>76000</v>
      </c>
      <c r="Q37" s="206">
        <v>4.6900000000000004E-2</v>
      </c>
      <c r="R37" s="202" t="s">
        <v>2779</v>
      </c>
      <c r="S37" s="204">
        <v>43405</v>
      </c>
      <c r="T37" s="202" t="s">
        <v>38</v>
      </c>
      <c r="U37" s="201">
        <v>240</v>
      </c>
      <c r="V37" s="202" t="s">
        <v>44</v>
      </c>
      <c r="W37" s="207">
        <v>80</v>
      </c>
      <c r="X37" s="204">
        <v>49975</v>
      </c>
      <c r="Y37" s="205">
        <v>488.64</v>
      </c>
      <c r="Z37" s="204">
        <v>42670</v>
      </c>
      <c r="AA37" s="202" t="s">
        <v>2781</v>
      </c>
      <c r="AB37" s="202" t="s">
        <v>4509</v>
      </c>
      <c r="AC37" s="202" t="s">
        <v>2802</v>
      </c>
      <c r="AD37" s="203">
        <v>0</v>
      </c>
      <c r="AE37" s="203">
        <v>0</v>
      </c>
      <c r="AF37" s="203">
        <v>0</v>
      </c>
      <c r="AG37" s="203">
        <v>0</v>
      </c>
      <c r="AH37" s="203">
        <v>0</v>
      </c>
      <c r="AI37" s="203"/>
      <c r="AJ37" s="203">
        <v>0</v>
      </c>
      <c r="AK37" s="203"/>
    </row>
    <row r="38" spans="1:37" s="96" customFormat="1" ht="12" x14ac:dyDescent="0.2">
      <c r="A38" s="201" t="s">
        <v>4837</v>
      </c>
      <c r="B38" s="201" t="s">
        <v>5178</v>
      </c>
      <c r="C38" s="201" t="s">
        <v>2777</v>
      </c>
      <c r="D38" s="201">
        <v>1992</v>
      </c>
      <c r="E38" s="201">
        <v>1986</v>
      </c>
      <c r="F38" s="202" t="s">
        <v>2774</v>
      </c>
      <c r="G38" s="202" t="s">
        <v>2774</v>
      </c>
      <c r="H38" s="202" t="s">
        <v>2778</v>
      </c>
      <c r="I38" s="203">
        <v>0</v>
      </c>
      <c r="J38" s="201" t="s">
        <v>5441</v>
      </c>
      <c r="K38" s="202" t="s">
        <v>2788</v>
      </c>
      <c r="L38" s="203">
        <v>340000</v>
      </c>
      <c r="M38" s="204">
        <v>42583</v>
      </c>
      <c r="N38" s="205">
        <v>25500</v>
      </c>
      <c r="O38" s="205">
        <v>37800</v>
      </c>
      <c r="P38" s="205">
        <v>251999</v>
      </c>
      <c r="Q38" s="206">
        <v>3.7900000000000003E-2</v>
      </c>
      <c r="R38" s="202" t="s">
        <v>2779</v>
      </c>
      <c r="S38" s="204">
        <v>43405</v>
      </c>
      <c r="T38" s="202" t="s">
        <v>38</v>
      </c>
      <c r="U38" s="201">
        <v>360</v>
      </c>
      <c r="V38" s="202" t="s">
        <v>44</v>
      </c>
      <c r="W38" s="207">
        <v>74.34</v>
      </c>
      <c r="X38" s="204">
        <v>53627</v>
      </c>
      <c r="Y38" s="205">
        <v>1172.77</v>
      </c>
      <c r="Z38" s="204">
        <v>42670</v>
      </c>
      <c r="AA38" s="202" t="s">
        <v>2789</v>
      </c>
      <c r="AB38" s="202" t="s">
        <v>85</v>
      </c>
      <c r="AC38" s="202" t="s">
        <v>2792</v>
      </c>
      <c r="AD38" s="203">
        <v>0</v>
      </c>
      <c r="AE38" s="203">
        <v>0</v>
      </c>
      <c r="AF38" s="203">
        <v>0</v>
      </c>
      <c r="AG38" s="203">
        <v>0</v>
      </c>
      <c r="AH38" s="203">
        <v>0</v>
      </c>
      <c r="AI38" s="203">
        <v>0</v>
      </c>
      <c r="AJ38" s="203">
        <v>0</v>
      </c>
      <c r="AK38" s="203">
        <v>0</v>
      </c>
    </row>
    <row r="39" spans="1:37" s="96" customFormat="1" ht="12" x14ac:dyDescent="0.2">
      <c r="A39" s="201" t="s">
        <v>4838</v>
      </c>
      <c r="B39" s="201" t="s">
        <v>5179</v>
      </c>
      <c r="C39" s="201" t="s">
        <v>2777</v>
      </c>
      <c r="D39" s="201">
        <v>1957</v>
      </c>
      <c r="E39" s="201"/>
      <c r="F39" s="202" t="s">
        <v>2774</v>
      </c>
      <c r="G39" s="202"/>
      <c r="H39" s="202" t="s">
        <v>2778</v>
      </c>
      <c r="I39" s="203">
        <v>0</v>
      </c>
      <c r="J39" s="201" t="s">
        <v>5442</v>
      </c>
      <c r="K39" s="202" t="s">
        <v>2775</v>
      </c>
      <c r="L39" s="203">
        <v>162000</v>
      </c>
      <c r="M39" s="204">
        <v>42584</v>
      </c>
      <c r="N39" s="205">
        <v>29731.32</v>
      </c>
      <c r="O39" s="205">
        <v>0</v>
      </c>
      <c r="P39" s="205">
        <v>65000</v>
      </c>
      <c r="Q39" s="206">
        <v>4.1399999999999999E-2</v>
      </c>
      <c r="R39" s="202" t="s">
        <v>2779</v>
      </c>
      <c r="S39" s="204">
        <v>43405</v>
      </c>
      <c r="T39" s="202" t="s">
        <v>38</v>
      </c>
      <c r="U39" s="201">
        <v>132</v>
      </c>
      <c r="V39" s="202" t="s">
        <v>44</v>
      </c>
      <c r="W39" s="207">
        <v>40.119999999999997</v>
      </c>
      <c r="X39" s="204">
        <v>46687</v>
      </c>
      <c r="Y39" s="205">
        <v>631.86</v>
      </c>
      <c r="Z39" s="204">
        <v>42670</v>
      </c>
      <c r="AA39" s="202" t="s">
        <v>2781</v>
      </c>
      <c r="AB39" s="202" t="s">
        <v>5699</v>
      </c>
      <c r="AC39" s="202" t="s">
        <v>2802</v>
      </c>
      <c r="AD39" s="203">
        <v>0</v>
      </c>
      <c r="AE39" s="203">
        <v>0</v>
      </c>
      <c r="AF39" s="203">
        <v>0</v>
      </c>
      <c r="AG39" s="203">
        <v>0</v>
      </c>
      <c r="AH39" s="203">
        <v>0</v>
      </c>
      <c r="AI39" s="203">
        <v>0</v>
      </c>
      <c r="AJ39" s="203">
        <v>674</v>
      </c>
      <c r="AK39" s="203">
        <v>0</v>
      </c>
    </row>
    <row r="40" spans="1:37" s="96" customFormat="1" ht="12" x14ac:dyDescent="0.2">
      <c r="A40" s="201" t="s">
        <v>4839</v>
      </c>
      <c r="B40" s="201" t="s">
        <v>5180</v>
      </c>
      <c r="C40" s="201" t="s">
        <v>2777</v>
      </c>
      <c r="D40" s="201">
        <v>1978</v>
      </c>
      <c r="E40" s="201"/>
      <c r="F40" s="202" t="s">
        <v>2774</v>
      </c>
      <c r="G40" s="202"/>
      <c r="H40" s="202" t="s">
        <v>2778</v>
      </c>
      <c r="I40" s="203">
        <v>0</v>
      </c>
      <c r="J40" s="201" t="s">
        <v>5443</v>
      </c>
      <c r="K40" s="202" t="s">
        <v>2776</v>
      </c>
      <c r="L40" s="203">
        <v>180000</v>
      </c>
      <c r="M40" s="204">
        <v>42601</v>
      </c>
      <c r="N40" s="205">
        <v>40307.800000000003</v>
      </c>
      <c r="O40" s="205">
        <v>0</v>
      </c>
      <c r="P40" s="205">
        <v>127000</v>
      </c>
      <c r="Q40" s="206">
        <v>4.24E-2</v>
      </c>
      <c r="R40" s="202" t="s">
        <v>2779</v>
      </c>
      <c r="S40" s="204">
        <v>43405</v>
      </c>
      <c r="T40" s="202" t="s">
        <v>2780</v>
      </c>
      <c r="U40" s="201">
        <v>348</v>
      </c>
      <c r="V40" s="202" t="s">
        <v>44</v>
      </c>
      <c r="W40" s="207">
        <v>70.56</v>
      </c>
      <c r="X40" s="204">
        <v>53262</v>
      </c>
      <c r="Y40" s="205">
        <v>634.74</v>
      </c>
      <c r="Z40" s="204">
        <v>42670</v>
      </c>
      <c r="AA40" s="202" t="s">
        <v>2781</v>
      </c>
      <c r="AB40" s="202" t="s">
        <v>5700</v>
      </c>
      <c r="AC40" s="202" t="s">
        <v>2803</v>
      </c>
      <c r="AD40" s="203">
        <v>0</v>
      </c>
      <c r="AE40" s="203">
        <v>0</v>
      </c>
      <c r="AF40" s="203">
        <v>0</v>
      </c>
      <c r="AG40" s="203">
        <v>0</v>
      </c>
      <c r="AH40" s="203">
        <v>0</v>
      </c>
      <c r="AI40" s="203">
        <v>0</v>
      </c>
      <c r="AJ40" s="203">
        <v>0</v>
      </c>
      <c r="AK40" s="203">
        <v>0</v>
      </c>
    </row>
    <row r="41" spans="1:37" s="96" customFormat="1" ht="12" x14ac:dyDescent="0.2">
      <c r="A41" s="201" t="s">
        <v>4840</v>
      </c>
      <c r="B41" s="201" t="s">
        <v>4579</v>
      </c>
      <c r="C41" s="201" t="s">
        <v>2777</v>
      </c>
      <c r="D41" s="201">
        <v>1985</v>
      </c>
      <c r="E41" s="201"/>
      <c r="F41" s="202" t="s">
        <v>65</v>
      </c>
      <c r="G41" s="202"/>
      <c r="H41" s="202" t="s">
        <v>2794</v>
      </c>
      <c r="I41" s="203">
        <v>15000</v>
      </c>
      <c r="J41" s="201" t="s">
        <v>4582</v>
      </c>
      <c r="K41" s="202" t="s">
        <v>2788</v>
      </c>
      <c r="L41" s="203">
        <v>330000</v>
      </c>
      <c r="M41" s="204">
        <v>42622</v>
      </c>
      <c r="N41" s="205">
        <v>38261</v>
      </c>
      <c r="O41" s="205"/>
      <c r="P41" s="205">
        <v>218182</v>
      </c>
      <c r="Q41" s="206">
        <v>4.24E-2</v>
      </c>
      <c r="R41" s="202" t="s">
        <v>2779</v>
      </c>
      <c r="S41" s="204">
        <v>43405</v>
      </c>
      <c r="T41" s="202" t="s">
        <v>2780</v>
      </c>
      <c r="U41" s="201">
        <v>300</v>
      </c>
      <c r="V41" s="202" t="s">
        <v>77</v>
      </c>
      <c r="W41" s="207">
        <v>66.12</v>
      </c>
      <c r="X41" s="204">
        <v>51787</v>
      </c>
      <c r="Y41" s="205">
        <v>770.91</v>
      </c>
      <c r="Z41" s="204">
        <v>42656</v>
      </c>
      <c r="AA41" s="202" t="s">
        <v>2789</v>
      </c>
      <c r="AB41" s="202" t="s">
        <v>4583</v>
      </c>
      <c r="AC41" s="202" t="s">
        <v>2784</v>
      </c>
      <c r="AD41" s="203">
        <v>0</v>
      </c>
      <c r="AE41" s="203">
        <v>0</v>
      </c>
      <c r="AF41" s="203">
        <v>0</v>
      </c>
      <c r="AG41" s="203">
        <v>0</v>
      </c>
      <c r="AH41" s="203">
        <v>0</v>
      </c>
      <c r="AI41" s="203"/>
      <c r="AJ41" s="203">
        <v>0</v>
      </c>
      <c r="AK41" s="203"/>
    </row>
    <row r="42" spans="1:37" s="96" customFormat="1" ht="12" x14ac:dyDescent="0.2">
      <c r="A42" s="201" t="s">
        <v>4841</v>
      </c>
      <c r="B42" s="201" t="s">
        <v>5181</v>
      </c>
      <c r="C42" s="201" t="s">
        <v>2777</v>
      </c>
      <c r="D42" s="201">
        <v>1984</v>
      </c>
      <c r="E42" s="201">
        <v>1980</v>
      </c>
      <c r="F42" s="202" t="s">
        <v>2774</v>
      </c>
      <c r="G42" s="202" t="s">
        <v>2774</v>
      </c>
      <c r="H42" s="202" t="s">
        <v>2778</v>
      </c>
      <c r="I42" s="203">
        <v>0</v>
      </c>
      <c r="J42" s="201" t="s">
        <v>5444</v>
      </c>
      <c r="K42" s="202" t="s">
        <v>2776</v>
      </c>
      <c r="L42" s="203">
        <v>120000</v>
      </c>
      <c r="M42" s="204">
        <v>42597</v>
      </c>
      <c r="N42" s="205">
        <v>20157</v>
      </c>
      <c r="O42" s="205">
        <v>20391</v>
      </c>
      <c r="P42" s="205">
        <v>105900</v>
      </c>
      <c r="Q42" s="206">
        <v>5.3899999999999997E-2</v>
      </c>
      <c r="R42" s="202" t="s">
        <v>2779</v>
      </c>
      <c r="S42" s="204">
        <v>43405</v>
      </c>
      <c r="T42" s="202" t="s">
        <v>38</v>
      </c>
      <c r="U42" s="201">
        <v>300</v>
      </c>
      <c r="V42" s="202" t="s">
        <v>44</v>
      </c>
      <c r="W42" s="207">
        <v>88.25</v>
      </c>
      <c r="X42" s="204">
        <v>51801</v>
      </c>
      <c r="Y42" s="205">
        <v>643.38</v>
      </c>
      <c r="Z42" s="204">
        <v>42670</v>
      </c>
      <c r="AA42" s="202" t="s">
        <v>2781</v>
      </c>
      <c r="AB42" s="202" t="s">
        <v>5701</v>
      </c>
      <c r="AC42" s="202" t="s">
        <v>2801</v>
      </c>
      <c r="AD42" s="203">
        <v>0</v>
      </c>
      <c r="AE42" s="203">
        <v>0</v>
      </c>
      <c r="AF42" s="203">
        <v>0</v>
      </c>
      <c r="AG42" s="203">
        <v>0</v>
      </c>
      <c r="AH42" s="203">
        <v>604</v>
      </c>
      <c r="AI42" s="203">
        <v>0</v>
      </c>
      <c r="AJ42" s="203">
        <v>0</v>
      </c>
      <c r="AK42" s="203">
        <v>0</v>
      </c>
    </row>
    <row r="43" spans="1:37" s="96" customFormat="1" ht="12" x14ac:dyDescent="0.2">
      <c r="A43" s="201" t="s">
        <v>4842</v>
      </c>
      <c r="B43" s="201" t="s">
        <v>5182</v>
      </c>
      <c r="C43" s="201" t="s">
        <v>2777</v>
      </c>
      <c r="D43" s="201">
        <v>1974</v>
      </c>
      <c r="E43" s="201">
        <v>1975</v>
      </c>
      <c r="F43" s="202" t="s">
        <v>2774</v>
      </c>
      <c r="G43" s="202" t="s">
        <v>67</v>
      </c>
      <c r="H43" s="202" t="s">
        <v>2778</v>
      </c>
      <c r="I43" s="203">
        <v>0</v>
      </c>
      <c r="J43" s="201" t="s">
        <v>5445</v>
      </c>
      <c r="K43" s="202" t="s">
        <v>2776</v>
      </c>
      <c r="L43" s="203">
        <v>250000</v>
      </c>
      <c r="M43" s="204">
        <v>42633</v>
      </c>
      <c r="N43" s="205">
        <v>45000</v>
      </c>
      <c r="O43" s="205">
        <v>0</v>
      </c>
      <c r="P43" s="205">
        <v>128000</v>
      </c>
      <c r="Q43" s="206">
        <v>4.1399999999999999E-2</v>
      </c>
      <c r="R43" s="202" t="s">
        <v>2779</v>
      </c>
      <c r="S43" s="204">
        <v>43405</v>
      </c>
      <c r="T43" s="202" t="s">
        <v>2780</v>
      </c>
      <c r="U43" s="201">
        <v>180</v>
      </c>
      <c r="V43" s="202" t="s">
        <v>44</v>
      </c>
      <c r="W43" s="207">
        <v>51.2</v>
      </c>
      <c r="X43" s="204">
        <v>48134</v>
      </c>
      <c r="Y43" s="205">
        <v>955.81</v>
      </c>
      <c r="Z43" s="204">
        <v>42656</v>
      </c>
      <c r="AA43" s="202" t="s">
        <v>2781</v>
      </c>
      <c r="AB43" s="202" t="s">
        <v>5702</v>
      </c>
      <c r="AC43" s="202" t="s">
        <v>2799</v>
      </c>
      <c r="AD43" s="203">
        <v>0</v>
      </c>
      <c r="AE43" s="203">
        <v>0</v>
      </c>
      <c r="AF43" s="203">
        <v>0</v>
      </c>
      <c r="AG43" s="203">
        <v>0</v>
      </c>
      <c r="AH43" s="203">
        <v>0</v>
      </c>
      <c r="AI43" s="203">
        <v>0</v>
      </c>
      <c r="AJ43" s="203">
        <v>0</v>
      </c>
      <c r="AK43" s="203">
        <v>0</v>
      </c>
    </row>
    <row r="44" spans="1:37" s="96" customFormat="1" ht="12" x14ac:dyDescent="0.2">
      <c r="A44" s="201" t="s">
        <v>4843</v>
      </c>
      <c r="B44" s="201" t="s">
        <v>5183</v>
      </c>
      <c r="C44" s="201" t="s">
        <v>2777</v>
      </c>
      <c r="D44" s="201">
        <v>1985</v>
      </c>
      <c r="E44" s="201"/>
      <c r="F44" s="202" t="s">
        <v>2774</v>
      </c>
      <c r="G44" s="202"/>
      <c r="H44" s="202" t="s">
        <v>2778</v>
      </c>
      <c r="I44" s="203">
        <v>0</v>
      </c>
      <c r="J44" s="201" t="s">
        <v>5446</v>
      </c>
      <c r="K44" s="202" t="s">
        <v>2775</v>
      </c>
      <c r="L44" s="203">
        <v>130000</v>
      </c>
      <c r="M44" s="204">
        <v>42585</v>
      </c>
      <c r="N44" s="205">
        <v>32817</v>
      </c>
      <c r="O44" s="205">
        <v>0</v>
      </c>
      <c r="P44" s="205">
        <v>117000</v>
      </c>
      <c r="Q44" s="206">
        <v>5.3899999999999997E-2</v>
      </c>
      <c r="R44" s="202" t="s">
        <v>2779</v>
      </c>
      <c r="S44" s="204">
        <v>43405</v>
      </c>
      <c r="T44" s="202" t="s">
        <v>38</v>
      </c>
      <c r="U44" s="201">
        <v>360</v>
      </c>
      <c r="V44" s="202" t="s">
        <v>44</v>
      </c>
      <c r="W44" s="207">
        <v>90</v>
      </c>
      <c r="X44" s="204">
        <v>53613</v>
      </c>
      <c r="Y44" s="205">
        <v>656.26</v>
      </c>
      <c r="Z44" s="204">
        <v>42656</v>
      </c>
      <c r="AA44" s="202" t="s">
        <v>2781</v>
      </c>
      <c r="AB44" s="202" t="s">
        <v>5703</v>
      </c>
      <c r="AC44" s="202" t="s">
        <v>2800</v>
      </c>
      <c r="AD44" s="203">
        <v>0</v>
      </c>
      <c r="AE44" s="203">
        <v>0</v>
      </c>
      <c r="AF44" s="203">
        <v>0</v>
      </c>
      <c r="AG44" s="203">
        <v>0</v>
      </c>
      <c r="AH44" s="203">
        <v>0</v>
      </c>
      <c r="AI44" s="203">
        <v>0</v>
      </c>
      <c r="AJ44" s="203">
        <v>0</v>
      </c>
      <c r="AK44" s="203">
        <v>0</v>
      </c>
    </row>
    <row r="45" spans="1:37" s="96" customFormat="1" ht="12" x14ac:dyDescent="0.2">
      <c r="A45" s="201" t="s">
        <v>4844</v>
      </c>
      <c r="B45" s="201" t="s">
        <v>4720</v>
      </c>
      <c r="C45" s="201" t="s">
        <v>2777</v>
      </c>
      <c r="D45" s="201">
        <v>1988</v>
      </c>
      <c r="E45" s="201">
        <v>1991</v>
      </c>
      <c r="F45" s="202" t="s">
        <v>2774</v>
      </c>
      <c r="G45" s="202" t="s">
        <v>65</v>
      </c>
      <c r="H45" s="202" t="s">
        <v>2778</v>
      </c>
      <c r="I45" s="203">
        <v>0</v>
      </c>
      <c r="J45" s="201" t="s">
        <v>4723</v>
      </c>
      <c r="K45" s="202" t="s">
        <v>2775</v>
      </c>
      <c r="L45" s="203">
        <v>113500</v>
      </c>
      <c r="M45" s="204">
        <v>42606</v>
      </c>
      <c r="N45" s="205">
        <v>22126</v>
      </c>
      <c r="O45" s="205">
        <v>9532</v>
      </c>
      <c r="P45" s="205">
        <v>96450</v>
      </c>
      <c r="Q45" s="206">
        <v>5.2400000000000002E-2</v>
      </c>
      <c r="R45" s="202" t="s">
        <v>2779</v>
      </c>
      <c r="S45" s="204">
        <v>43405</v>
      </c>
      <c r="T45" s="202" t="s">
        <v>38</v>
      </c>
      <c r="U45" s="201">
        <v>420</v>
      </c>
      <c r="V45" s="202" t="s">
        <v>44</v>
      </c>
      <c r="W45" s="207">
        <v>84.98</v>
      </c>
      <c r="X45" s="204">
        <v>55453</v>
      </c>
      <c r="Y45" s="205">
        <v>501.63</v>
      </c>
      <c r="Z45" s="204">
        <v>42670</v>
      </c>
      <c r="AA45" s="202" t="s">
        <v>2781</v>
      </c>
      <c r="AB45" s="202" t="s">
        <v>4724</v>
      </c>
      <c r="AC45" s="202" t="s">
        <v>2795</v>
      </c>
      <c r="AD45" s="203">
        <v>0</v>
      </c>
      <c r="AE45" s="203">
        <v>0</v>
      </c>
      <c r="AF45" s="203">
        <v>0</v>
      </c>
      <c r="AG45" s="203">
        <v>0</v>
      </c>
      <c r="AH45" s="203">
        <v>0</v>
      </c>
      <c r="AI45" s="203">
        <v>0</v>
      </c>
      <c r="AJ45" s="203">
        <v>0</v>
      </c>
      <c r="AK45" s="203">
        <v>0</v>
      </c>
    </row>
    <row r="46" spans="1:37" s="96" customFormat="1" ht="12" x14ac:dyDescent="0.2">
      <c r="A46" s="201" t="s">
        <v>4845</v>
      </c>
      <c r="B46" s="201" t="s">
        <v>5184</v>
      </c>
      <c r="C46" s="201" t="s">
        <v>2777</v>
      </c>
      <c r="D46" s="201">
        <v>1972</v>
      </c>
      <c r="E46" s="201"/>
      <c r="F46" s="202" t="s">
        <v>2774</v>
      </c>
      <c r="G46" s="202"/>
      <c r="H46" s="202" t="s">
        <v>2778</v>
      </c>
      <c r="I46" s="203">
        <v>0</v>
      </c>
      <c r="J46" s="201" t="s">
        <v>5447</v>
      </c>
      <c r="K46" s="202" t="s">
        <v>2776</v>
      </c>
      <c r="L46" s="203">
        <v>238000</v>
      </c>
      <c r="M46" s="204">
        <v>42598</v>
      </c>
      <c r="N46" s="205">
        <v>35448.400000000001</v>
      </c>
      <c r="O46" s="205">
        <v>0</v>
      </c>
      <c r="P46" s="205">
        <v>132000</v>
      </c>
      <c r="Q46" s="206">
        <v>3.6900000000000002E-2</v>
      </c>
      <c r="R46" s="202" t="s">
        <v>2779</v>
      </c>
      <c r="S46" s="204">
        <v>43405</v>
      </c>
      <c r="T46" s="202" t="s">
        <v>38</v>
      </c>
      <c r="U46" s="201">
        <v>276</v>
      </c>
      <c r="V46" s="202" t="s">
        <v>44</v>
      </c>
      <c r="W46" s="207">
        <v>55.46</v>
      </c>
      <c r="X46" s="204">
        <v>51070</v>
      </c>
      <c r="Y46" s="205">
        <v>710.27</v>
      </c>
      <c r="Z46" s="204">
        <v>42670</v>
      </c>
      <c r="AA46" s="202" t="s">
        <v>2781</v>
      </c>
      <c r="AB46" s="202" t="s">
        <v>5704</v>
      </c>
      <c r="AC46" s="202" t="s">
        <v>2801</v>
      </c>
      <c r="AD46" s="203">
        <v>0</v>
      </c>
      <c r="AE46" s="203">
        <v>0</v>
      </c>
      <c r="AF46" s="203">
        <v>0</v>
      </c>
      <c r="AG46" s="203">
        <v>0</v>
      </c>
      <c r="AH46" s="203">
        <v>456</v>
      </c>
      <c r="AI46" s="203">
        <v>0</v>
      </c>
      <c r="AJ46" s="203">
        <v>0</v>
      </c>
      <c r="AK46" s="203">
        <v>0</v>
      </c>
    </row>
    <row r="47" spans="1:37" s="96" customFormat="1" ht="12" x14ac:dyDescent="0.2">
      <c r="A47" s="201" t="s">
        <v>4846</v>
      </c>
      <c r="B47" s="201" t="s">
        <v>4407</v>
      </c>
      <c r="C47" s="201" t="s">
        <v>2777</v>
      </c>
      <c r="D47" s="201">
        <v>1971</v>
      </c>
      <c r="E47" s="201"/>
      <c r="F47" s="202" t="s">
        <v>2774</v>
      </c>
      <c r="G47" s="202"/>
      <c r="H47" s="202" t="s">
        <v>2778</v>
      </c>
      <c r="I47" s="203">
        <v>0</v>
      </c>
      <c r="J47" s="201" t="s">
        <v>4410</v>
      </c>
      <c r="K47" s="202" t="s">
        <v>2775</v>
      </c>
      <c r="L47" s="203">
        <v>235000</v>
      </c>
      <c r="M47" s="204">
        <v>42592</v>
      </c>
      <c r="N47" s="205">
        <v>62229</v>
      </c>
      <c r="O47" s="205">
        <v>0</v>
      </c>
      <c r="P47" s="205">
        <v>170000</v>
      </c>
      <c r="Q47" s="206">
        <v>4.24E-2</v>
      </c>
      <c r="R47" s="202" t="s">
        <v>2779</v>
      </c>
      <c r="S47" s="204">
        <v>43405</v>
      </c>
      <c r="T47" s="202" t="s">
        <v>38</v>
      </c>
      <c r="U47" s="201">
        <v>228</v>
      </c>
      <c r="V47" s="202" t="s">
        <v>44</v>
      </c>
      <c r="W47" s="207">
        <v>72.34</v>
      </c>
      <c r="X47" s="204">
        <v>49609</v>
      </c>
      <c r="Y47" s="205">
        <v>1087.0899999999999</v>
      </c>
      <c r="Z47" s="204">
        <v>42670</v>
      </c>
      <c r="AA47" s="202" t="s">
        <v>2781</v>
      </c>
      <c r="AB47" s="202"/>
      <c r="AC47" s="202"/>
      <c r="AD47" s="203">
        <v>0</v>
      </c>
      <c r="AE47" s="203">
        <v>0</v>
      </c>
      <c r="AF47" s="203">
        <v>0</v>
      </c>
      <c r="AG47" s="203">
        <v>0</v>
      </c>
      <c r="AH47" s="203">
        <v>0</v>
      </c>
      <c r="AI47" s="203">
        <v>0</v>
      </c>
      <c r="AJ47" s="203">
        <v>0</v>
      </c>
      <c r="AK47" s="203">
        <v>0</v>
      </c>
    </row>
    <row r="48" spans="1:37" s="96" customFormat="1" ht="12" x14ac:dyDescent="0.2">
      <c r="A48" s="201" t="s">
        <v>4847</v>
      </c>
      <c r="B48" s="201" t="s">
        <v>4465</v>
      </c>
      <c r="C48" s="201" t="s">
        <v>2777</v>
      </c>
      <c r="D48" s="201">
        <v>1987</v>
      </c>
      <c r="E48" s="201">
        <v>1991</v>
      </c>
      <c r="F48" s="202" t="s">
        <v>2774</v>
      </c>
      <c r="G48" s="202" t="s">
        <v>2774</v>
      </c>
      <c r="H48" s="202" t="s">
        <v>2778</v>
      </c>
      <c r="I48" s="203">
        <v>0</v>
      </c>
      <c r="J48" s="201" t="s">
        <v>4469</v>
      </c>
      <c r="K48" s="202" t="s">
        <v>2788</v>
      </c>
      <c r="L48" s="203">
        <v>142000</v>
      </c>
      <c r="M48" s="204"/>
      <c r="N48" s="205">
        <v>16800</v>
      </c>
      <c r="O48" s="205">
        <v>17859</v>
      </c>
      <c r="P48" s="205">
        <v>121299</v>
      </c>
      <c r="Q48" s="206">
        <v>4.8399999999999999E-2</v>
      </c>
      <c r="R48" s="202" t="s">
        <v>2779</v>
      </c>
      <c r="S48" s="204">
        <v>43405</v>
      </c>
      <c r="T48" s="202" t="s">
        <v>38</v>
      </c>
      <c r="U48" s="201">
        <v>360</v>
      </c>
      <c r="V48" s="202" t="s">
        <v>44</v>
      </c>
      <c r="W48" s="207">
        <v>85.42</v>
      </c>
      <c r="X48" s="204">
        <v>53627</v>
      </c>
      <c r="Y48" s="205">
        <v>639.35</v>
      </c>
      <c r="Z48" s="204">
        <v>42670</v>
      </c>
      <c r="AA48" s="202" t="s">
        <v>2789</v>
      </c>
      <c r="AB48" s="202" t="s">
        <v>5705</v>
      </c>
      <c r="AC48" s="202" t="s">
        <v>2802</v>
      </c>
      <c r="AD48" s="203">
        <v>0</v>
      </c>
      <c r="AE48" s="203">
        <v>0</v>
      </c>
      <c r="AF48" s="203">
        <v>0</v>
      </c>
      <c r="AG48" s="203">
        <v>0</v>
      </c>
      <c r="AH48" s="203">
        <v>0</v>
      </c>
      <c r="AI48" s="203">
        <v>0</v>
      </c>
      <c r="AJ48" s="203">
        <v>0</v>
      </c>
      <c r="AK48" s="203">
        <v>0</v>
      </c>
    </row>
    <row r="49" spans="1:37" s="96" customFormat="1" ht="12" x14ac:dyDescent="0.2">
      <c r="A49" s="201" t="s">
        <v>4848</v>
      </c>
      <c r="B49" s="201" t="s">
        <v>5185</v>
      </c>
      <c r="C49" s="201" t="s">
        <v>2777</v>
      </c>
      <c r="D49" s="201">
        <v>1983</v>
      </c>
      <c r="E49" s="201">
        <v>1986</v>
      </c>
      <c r="F49" s="202" t="s">
        <v>2774</v>
      </c>
      <c r="G49" s="202" t="s">
        <v>65</v>
      </c>
      <c r="H49" s="202" t="s">
        <v>2778</v>
      </c>
      <c r="I49" s="203">
        <v>0</v>
      </c>
      <c r="J49" s="201" t="s">
        <v>5448</v>
      </c>
      <c r="K49" s="202" t="s">
        <v>2776</v>
      </c>
      <c r="L49" s="203">
        <v>179000</v>
      </c>
      <c r="M49" s="204">
        <v>42590</v>
      </c>
      <c r="N49" s="205">
        <v>20844</v>
      </c>
      <c r="O49" s="205">
        <v>18648</v>
      </c>
      <c r="P49" s="205">
        <v>143000</v>
      </c>
      <c r="Q49" s="206">
        <v>4.6900000000000004E-2</v>
      </c>
      <c r="R49" s="202" t="s">
        <v>2779</v>
      </c>
      <c r="S49" s="204">
        <v>43405</v>
      </c>
      <c r="T49" s="202" t="s">
        <v>38</v>
      </c>
      <c r="U49" s="201">
        <v>420</v>
      </c>
      <c r="V49" s="202" t="s">
        <v>44</v>
      </c>
      <c r="W49" s="207">
        <v>79.89</v>
      </c>
      <c r="X49" s="204">
        <v>55453</v>
      </c>
      <c r="Y49" s="205">
        <v>693.68</v>
      </c>
      <c r="Z49" s="204">
        <v>42670</v>
      </c>
      <c r="AA49" s="202" t="s">
        <v>2781</v>
      </c>
      <c r="AB49" s="202" t="s">
        <v>5706</v>
      </c>
      <c r="AC49" s="202" t="s">
        <v>2783</v>
      </c>
      <c r="AD49" s="203">
        <v>0</v>
      </c>
      <c r="AE49" s="203">
        <v>0</v>
      </c>
      <c r="AF49" s="203">
        <v>0</v>
      </c>
      <c r="AG49" s="203">
        <v>0</v>
      </c>
      <c r="AH49" s="203">
        <v>0</v>
      </c>
      <c r="AI49" s="203">
        <v>0</v>
      </c>
      <c r="AJ49" s="203">
        <v>0</v>
      </c>
      <c r="AK49" s="203">
        <v>0</v>
      </c>
    </row>
    <row r="50" spans="1:37" s="96" customFormat="1" ht="12" x14ac:dyDescent="0.2">
      <c r="A50" s="201" t="s">
        <v>4849</v>
      </c>
      <c r="B50" s="201" t="s">
        <v>4660</v>
      </c>
      <c r="C50" s="201" t="s">
        <v>2777</v>
      </c>
      <c r="D50" s="201">
        <v>1980</v>
      </c>
      <c r="E50" s="201">
        <v>1978</v>
      </c>
      <c r="F50" s="202" t="s">
        <v>65</v>
      </c>
      <c r="G50" s="202" t="s">
        <v>65</v>
      </c>
      <c r="H50" s="202" t="s">
        <v>2794</v>
      </c>
      <c r="I50" s="203">
        <v>6900</v>
      </c>
      <c r="J50" s="201" t="s">
        <v>4662</v>
      </c>
      <c r="K50" s="202" t="s">
        <v>2776</v>
      </c>
      <c r="L50" s="203">
        <v>105000</v>
      </c>
      <c r="M50" s="204">
        <v>42544</v>
      </c>
      <c r="N50" s="205">
        <v>29645</v>
      </c>
      <c r="O50" s="205">
        <v>17084</v>
      </c>
      <c r="P50" s="205">
        <v>84999</v>
      </c>
      <c r="Q50" s="206">
        <v>5.3899999999999997E-2</v>
      </c>
      <c r="R50" s="202" t="s">
        <v>2779</v>
      </c>
      <c r="S50" s="204">
        <v>43770</v>
      </c>
      <c r="T50" s="202" t="s">
        <v>2780</v>
      </c>
      <c r="U50" s="201">
        <v>312</v>
      </c>
      <c r="V50" s="202" t="s">
        <v>77</v>
      </c>
      <c r="W50" s="207">
        <v>80.95</v>
      </c>
      <c r="X50" s="204">
        <v>52166</v>
      </c>
      <c r="Y50" s="205">
        <v>381.79</v>
      </c>
      <c r="Z50" s="204">
        <v>42670</v>
      </c>
      <c r="AA50" s="202" t="s">
        <v>2781</v>
      </c>
      <c r="AB50" s="202" t="s">
        <v>4663</v>
      </c>
      <c r="AC50" s="202" t="s">
        <v>2784</v>
      </c>
      <c r="AD50" s="203">
        <v>0</v>
      </c>
      <c r="AE50" s="203">
        <v>0</v>
      </c>
      <c r="AF50" s="203">
        <v>0</v>
      </c>
      <c r="AG50" s="203">
        <v>0</v>
      </c>
      <c r="AH50" s="203">
        <v>0</v>
      </c>
      <c r="AI50" s="203">
        <v>0</v>
      </c>
      <c r="AJ50" s="203">
        <v>0</v>
      </c>
      <c r="AK50" s="203">
        <v>0</v>
      </c>
    </row>
    <row r="51" spans="1:37" s="96" customFormat="1" ht="12" x14ac:dyDescent="0.2">
      <c r="A51" s="201" t="s">
        <v>4850</v>
      </c>
      <c r="B51" s="201" t="s">
        <v>5186</v>
      </c>
      <c r="C51" s="201" t="s">
        <v>2777</v>
      </c>
      <c r="D51" s="201">
        <v>1972</v>
      </c>
      <c r="E51" s="201">
        <v>1968</v>
      </c>
      <c r="F51" s="202" t="s">
        <v>2774</v>
      </c>
      <c r="G51" s="202" t="s">
        <v>2774</v>
      </c>
      <c r="H51" s="202" t="s">
        <v>2778</v>
      </c>
      <c r="I51" s="203">
        <v>0</v>
      </c>
      <c r="J51" s="201" t="s">
        <v>5449</v>
      </c>
      <c r="K51" s="202" t="s">
        <v>2775</v>
      </c>
      <c r="L51" s="203">
        <v>120000</v>
      </c>
      <c r="M51" s="204">
        <v>42545</v>
      </c>
      <c r="N51" s="205">
        <v>36990</v>
      </c>
      <c r="O51" s="205">
        <v>7699</v>
      </c>
      <c r="P51" s="205">
        <v>101000</v>
      </c>
      <c r="Q51" s="206">
        <v>5.2400000000000002E-2</v>
      </c>
      <c r="R51" s="202" t="s">
        <v>2779</v>
      </c>
      <c r="S51" s="204">
        <v>43405</v>
      </c>
      <c r="T51" s="202" t="s">
        <v>2780</v>
      </c>
      <c r="U51" s="201">
        <v>240</v>
      </c>
      <c r="V51" s="202" t="s">
        <v>44</v>
      </c>
      <c r="W51" s="207">
        <v>84.17</v>
      </c>
      <c r="X51" s="204">
        <v>49975</v>
      </c>
      <c r="Y51" s="205">
        <v>680.02</v>
      </c>
      <c r="Z51" s="204">
        <v>42670</v>
      </c>
      <c r="AA51" s="202" t="s">
        <v>2781</v>
      </c>
      <c r="AB51" s="202" t="s">
        <v>5707</v>
      </c>
      <c r="AC51" s="202" t="s">
        <v>2797</v>
      </c>
      <c r="AD51" s="203">
        <v>0</v>
      </c>
      <c r="AE51" s="203">
        <v>0</v>
      </c>
      <c r="AF51" s="203">
        <v>0</v>
      </c>
      <c r="AG51" s="203">
        <v>0</v>
      </c>
      <c r="AH51" s="203">
        <v>0</v>
      </c>
      <c r="AI51" s="203">
        <v>0</v>
      </c>
      <c r="AJ51" s="203">
        <v>0</v>
      </c>
      <c r="AK51" s="203">
        <v>0</v>
      </c>
    </row>
    <row r="52" spans="1:37" s="96" customFormat="1" ht="12" x14ac:dyDescent="0.2">
      <c r="A52" s="201" t="s">
        <v>4851</v>
      </c>
      <c r="B52" s="201" t="s">
        <v>4384</v>
      </c>
      <c r="C52" s="201" t="s">
        <v>2777</v>
      </c>
      <c r="D52" s="201">
        <v>1991</v>
      </c>
      <c r="E52" s="201">
        <v>1991</v>
      </c>
      <c r="F52" s="202" t="s">
        <v>2774</v>
      </c>
      <c r="G52" s="202" t="s">
        <v>2774</v>
      </c>
      <c r="H52" s="202" t="s">
        <v>2778</v>
      </c>
      <c r="I52" s="203">
        <v>0</v>
      </c>
      <c r="J52" s="201" t="s">
        <v>4387</v>
      </c>
      <c r="K52" s="202" t="s">
        <v>2776</v>
      </c>
      <c r="L52" s="203">
        <v>130000</v>
      </c>
      <c r="M52" s="204">
        <v>42599</v>
      </c>
      <c r="N52" s="205">
        <v>25433.74</v>
      </c>
      <c r="O52" s="205">
        <v>16681.34</v>
      </c>
      <c r="P52" s="205">
        <v>110500</v>
      </c>
      <c r="Q52" s="206">
        <v>5.2400000000000002E-2</v>
      </c>
      <c r="R52" s="202" t="s">
        <v>2779</v>
      </c>
      <c r="S52" s="204">
        <v>43405</v>
      </c>
      <c r="T52" s="202" t="s">
        <v>38</v>
      </c>
      <c r="U52" s="201">
        <v>300</v>
      </c>
      <c r="V52" s="202" t="s">
        <v>44</v>
      </c>
      <c r="W52" s="207">
        <v>85</v>
      </c>
      <c r="X52" s="204">
        <v>51801</v>
      </c>
      <c r="Y52" s="205">
        <v>661.52</v>
      </c>
      <c r="Z52" s="204">
        <v>42670</v>
      </c>
      <c r="AA52" s="202" t="s">
        <v>2781</v>
      </c>
      <c r="AB52" s="202" t="s">
        <v>4388</v>
      </c>
      <c r="AC52" s="202" t="s">
        <v>2795</v>
      </c>
      <c r="AD52" s="203">
        <v>0</v>
      </c>
      <c r="AE52" s="203">
        <v>0</v>
      </c>
      <c r="AF52" s="203">
        <v>0</v>
      </c>
      <c r="AG52" s="203">
        <v>0</v>
      </c>
      <c r="AH52" s="203">
        <v>0</v>
      </c>
      <c r="AI52" s="203">
        <v>0</v>
      </c>
      <c r="AJ52" s="203">
        <v>0</v>
      </c>
      <c r="AK52" s="203">
        <v>0</v>
      </c>
    </row>
    <row r="53" spans="1:37" s="96" customFormat="1" ht="12" x14ac:dyDescent="0.2">
      <c r="A53" s="201" t="s">
        <v>4852</v>
      </c>
      <c r="B53" s="201" t="s">
        <v>5187</v>
      </c>
      <c r="C53" s="201" t="s">
        <v>2777</v>
      </c>
      <c r="D53" s="201">
        <v>1986</v>
      </c>
      <c r="E53" s="201"/>
      <c r="F53" s="202" t="s">
        <v>2774</v>
      </c>
      <c r="G53" s="202"/>
      <c r="H53" s="202" t="s">
        <v>2778</v>
      </c>
      <c r="I53" s="203">
        <v>0</v>
      </c>
      <c r="J53" s="201" t="s">
        <v>5450</v>
      </c>
      <c r="K53" s="202" t="s">
        <v>2775</v>
      </c>
      <c r="L53" s="203">
        <v>187000</v>
      </c>
      <c r="M53" s="204">
        <v>42600</v>
      </c>
      <c r="N53" s="205">
        <v>60000</v>
      </c>
      <c r="O53" s="205">
        <v>0</v>
      </c>
      <c r="P53" s="205">
        <v>168300</v>
      </c>
      <c r="Q53" s="206">
        <v>5.3899999999999997E-2</v>
      </c>
      <c r="R53" s="202" t="s">
        <v>2779</v>
      </c>
      <c r="S53" s="204">
        <v>43405</v>
      </c>
      <c r="T53" s="202" t="s">
        <v>38</v>
      </c>
      <c r="U53" s="201">
        <v>420</v>
      </c>
      <c r="V53" s="202" t="s">
        <v>44</v>
      </c>
      <c r="W53" s="207">
        <v>90</v>
      </c>
      <c r="X53" s="204">
        <v>55453</v>
      </c>
      <c r="Y53" s="205">
        <v>891.7</v>
      </c>
      <c r="Z53" s="204">
        <v>42670</v>
      </c>
      <c r="AA53" s="202" t="s">
        <v>2781</v>
      </c>
      <c r="AB53" s="202" t="s">
        <v>5708</v>
      </c>
      <c r="AC53" s="202" t="s">
        <v>2802</v>
      </c>
      <c r="AD53" s="203">
        <v>0</v>
      </c>
      <c r="AE53" s="203">
        <v>0</v>
      </c>
      <c r="AF53" s="203">
        <v>0</v>
      </c>
      <c r="AG53" s="203">
        <v>0</v>
      </c>
      <c r="AH53" s="203">
        <v>0</v>
      </c>
      <c r="AI53" s="203">
        <v>0</v>
      </c>
      <c r="AJ53" s="203">
        <v>0</v>
      </c>
      <c r="AK53" s="203">
        <v>0</v>
      </c>
    </row>
    <row r="54" spans="1:37" s="96" customFormat="1" ht="12" x14ac:dyDescent="0.2">
      <c r="A54" s="201" t="s">
        <v>4853</v>
      </c>
      <c r="B54" s="201" t="s">
        <v>5188</v>
      </c>
      <c r="C54" s="201" t="s">
        <v>2777</v>
      </c>
      <c r="D54" s="201">
        <v>1985</v>
      </c>
      <c r="E54" s="201">
        <v>1986</v>
      </c>
      <c r="F54" s="202" t="s">
        <v>2774</v>
      </c>
      <c r="G54" s="202" t="s">
        <v>2774</v>
      </c>
      <c r="H54" s="202" t="s">
        <v>2778</v>
      </c>
      <c r="I54" s="203"/>
      <c r="J54" s="201" t="s">
        <v>5451</v>
      </c>
      <c r="K54" s="202" t="s">
        <v>2775</v>
      </c>
      <c r="L54" s="203">
        <v>210000</v>
      </c>
      <c r="M54" s="204">
        <v>42653</v>
      </c>
      <c r="N54" s="205">
        <v>35145</v>
      </c>
      <c r="O54" s="205">
        <v>11969</v>
      </c>
      <c r="P54" s="205">
        <v>165999</v>
      </c>
      <c r="Q54" s="206">
        <v>3.7900000000000003E-2</v>
      </c>
      <c r="R54" s="202" t="s">
        <v>2779</v>
      </c>
      <c r="S54" s="204">
        <v>43405</v>
      </c>
      <c r="T54" s="202" t="s">
        <v>2780</v>
      </c>
      <c r="U54" s="201">
        <v>300</v>
      </c>
      <c r="V54" s="202" t="s">
        <v>44</v>
      </c>
      <c r="W54" s="207">
        <v>79.05</v>
      </c>
      <c r="X54" s="204">
        <v>51801</v>
      </c>
      <c r="Y54" s="205">
        <v>857.07</v>
      </c>
      <c r="Z54" s="204">
        <v>42670</v>
      </c>
      <c r="AA54" s="202" t="s">
        <v>2781</v>
      </c>
      <c r="AB54" s="202" t="s">
        <v>5709</v>
      </c>
      <c r="AC54" s="202" t="s">
        <v>2790</v>
      </c>
      <c r="AD54" s="203">
        <v>0</v>
      </c>
      <c r="AE54" s="203">
        <v>0</v>
      </c>
      <c r="AF54" s="203">
        <v>0</v>
      </c>
      <c r="AG54" s="203">
        <v>0</v>
      </c>
      <c r="AH54" s="203">
        <v>0</v>
      </c>
      <c r="AI54" s="203">
        <v>0</v>
      </c>
      <c r="AJ54" s="203">
        <v>0</v>
      </c>
      <c r="AK54" s="203">
        <v>0</v>
      </c>
    </row>
    <row r="55" spans="1:37" s="96" customFormat="1" ht="12" x14ac:dyDescent="0.2">
      <c r="A55" s="201" t="s">
        <v>4854</v>
      </c>
      <c r="B55" s="201" t="s">
        <v>5189</v>
      </c>
      <c r="C55" s="201" t="s">
        <v>2777</v>
      </c>
      <c r="D55" s="201">
        <v>1977</v>
      </c>
      <c r="E55" s="201">
        <v>1972</v>
      </c>
      <c r="F55" s="202" t="s">
        <v>65</v>
      </c>
      <c r="G55" s="202" t="s">
        <v>67</v>
      </c>
      <c r="H55" s="202" t="s">
        <v>2778</v>
      </c>
      <c r="I55" s="203"/>
      <c r="J55" s="201" t="s">
        <v>5452</v>
      </c>
      <c r="K55" s="202" t="s">
        <v>2785</v>
      </c>
      <c r="L55" s="203">
        <v>305000</v>
      </c>
      <c r="M55" s="204">
        <v>42640</v>
      </c>
      <c r="N55" s="205">
        <v>61150</v>
      </c>
      <c r="O55" s="205">
        <v>0</v>
      </c>
      <c r="P55" s="205">
        <v>208999</v>
      </c>
      <c r="Q55" s="206">
        <v>3.7900000000000003E-2</v>
      </c>
      <c r="R55" s="202" t="s">
        <v>2779</v>
      </c>
      <c r="S55" s="204">
        <v>43405</v>
      </c>
      <c r="T55" s="202" t="s">
        <v>38</v>
      </c>
      <c r="U55" s="201">
        <v>300</v>
      </c>
      <c r="V55" s="202" t="s">
        <v>44</v>
      </c>
      <c r="W55" s="207">
        <v>80.38</v>
      </c>
      <c r="X55" s="204">
        <v>51801</v>
      </c>
      <c r="Y55" s="205">
        <v>1079.08</v>
      </c>
      <c r="Z55" s="204">
        <v>42670</v>
      </c>
      <c r="AA55" s="202" t="s">
        <v>2781</v>
      </c>
      <c r="AB55" s="202" t="s">
        <v>2805</v>
      </c>
      <c r="AC55" s="202" t="s">
        <v>2784</v>
      </c>
      <c r="AD55" s="203">
        <v>0</v>
      </c>
      <c r="AE55" s="203">
        <v>0</v>
      </c>
      <c r="AF55" s="203">
        <v>0</v>
      </c>
      <c r="AG55" s="203">
        <v>0</v>
      </c>
      <c r="AH55" s="203">
        <v>0</v>
      </c>
      <c r="AI55" s="203">
        <v>0</v>
      </c>
      <c r="AJ55" s="203">
        <v>0</v>
      </c>
      <c r="AK55" s="203">
        <v>0</v>
      </c>
    </row>
    <row r="56" spans="1:37" s="96" customFormat="1" ht="12" x14ac:dyDescent="0.2">
      <c r="A56" s="201" t="s">
        <v>4855</v>
      </c>
      <c r="B56" s="201" t="s">
        <v>5190</v>
      </c>
      <c r="C56" s="201" t="s">
        <v>2777</v>
      </c>
      <c r="D56" s="201">
        <v>1980</v>
      </c>
      <c r="E56" s="201"/>
      <c r="F56" s="202" t="s">
        <v>2774</v>
      </c>
      <c r="G56" s="202"/>
      <c r="H56" s="202" t="s">
        <v>2778</v>
      </c>
      <c r="I56" s="203">
        <v>0</v>
      </c>
      <c r="J56" s="201" t="s">
        <v>5453</v>
      </c>
      <c r="K56" s="202" t="s">
        <v>2776</v>
      </c>
      <c r="L56" s="203">
        <v>235000</v>
      </c>
      <c r="M56" s="204">
        <v>42641</v>
      </c>
      <c r="N56" s="205">
        <v>38000</v>
      </c>
      <c r="O56" s="205">
        <v>0</v>
      </c>
      <c r="P56" s="205">
        <v>142000</v>
      </c>
      <c r="Q56" s="206">
        <v>4.24E-2</v>
      </c>
      <c r="R56" s="202" t="s">
        <v>2779</v>
      </c>
      <c r="S56" s="204">
        <v>43405</v>
      </c>
      <c r="T56" s="202" t="s">
        <v>2780</v>
      </c>
      <c r="U56" s="201">
        <v>372</v>
      </c>
      <c r="V56" s="202" t="s">
        <v>44</v>
      </c>
      <c r="W56" s="207">
        <v>60.43</v>
      </c>
      <c r="X56" s="204">
        <v>53992</v>
      </c>
      <c r="Y56" s="205">
        <v>686.61</v>
      </c>
      <c r="Z56" s="204">
        <v>42670</v>
      </c>
      <c r="AA56" s="202" t="s">
        <v>2781</v>
      </c>
      <c r="AB56" s="202" t="s">
        <v>5710</v>
      </c>
      <c r="AC56" s="202" t="s">
        <v>2802</v>
      </c>
      <c r="AD56" s="203">
        <v>0</v>
      </c>
      <c r="AE56" s="203">
        <v>0</v>
      </c>
      <c r="AF56" s="203">
        <v>0</v>
      </c>
      <c r="AG56" s="203">
        <v>0</v>
      </c>
      <c r="AH56" s="203">
        <v>0</v>
      </c>
      <c r="AI56" s="203">
        <v>0</v>
      </c>
      <c r="AJ56" s="203">
        <v>0</v>
      </c>
      <c r="AK56" s="203">
        <v>0</v>
      </c>
    </row>
    <row r="57" spans="1:37" s="96" customFormat="1" ht="12" x14ac:dyDescent="0.2">
      <c r="A57" s="201" t="s">
        <v>4856</v>
      </c>
      <c r="B57" s="201" t="s">
        <v>4434</v>
      </c>
      <c r="C57" s="201" t="s">
        <v>2777</v>
      </c>
      <c r="D57" s="201">
        <v>1988</v>
      </c>
      <c r="E57" s="201">
        <v>1992</v>
      </c>
      <c r="F57" s="202" t="s">
        <v>2774</v>
      </c>
      <c r="G57" s="202" t="s">
        <v>2774</v>
      </c>
      <c r="H57" s="202" t="s">
        <v>2778</v>
      </c>
      <c r="I57" s="203">
        <v>0</v>
      </c>
      <c r="J57" s="201" t="s">
        <v>4437</v>
      </c>
      <c r="K57" s="202" t="s">
        <v>2776</v>
      </c>
      <c r="L57" s="203">
        <v>123500</v>
      </c>
      <c r="M57" s="204">
        <v>42580</v>
      </c>
      <c r="N57" s="205">
        <v>20139</v>
      </c>
      <c r="O57" s="205">
        <v>23045</v>
      </c>
      <c r="P57" s="205">
        <v>104975</v>
      </c>
      <c r="Q57" s="206">
        <v>5.2400000000000002E-2</v>
      </c>
      <c r="R57" s="202" t="s">
        <v>2779</v>
      </c>
      <c r="S57" s="204">
        <v>43405</v>
      </c>
      <c r="T57" s="202" t="s">
        <v>38</v>
      </c>
      <c r="U57" s="201">
        <v>420</v>
      </c>
      <c r="V57" s="202" t="s">
        <v>44</v>
      </c>
      <c r="W57" s="207">
        <v>85</v>
      </c>
      <c r="X57" s="204">
        <v>55453</v>
      </c>
      <c r="Y57" s="205">
        <v>545.97</v>
      </c>
      <c r="Z57" s="204">
        <v>42670</v>
      </c>
      <c r="AA57" s="202" t="s">
        <v>2781</v>
      </c>
      <c r="AB57" s="202" t="s">
        <v>4438</v>
      </c>
      <c r="AC57" s="202" t="s">
        <v>2801</v>
      </c>
      <c r="AD57" s="203">
        <v>0</v>
      </c>
      <c r="AE57" s="203">
        <v>0</v>
      </c>
      <c r="AF57" s="203">
        <v>0</v>
      </c>
      <c r="AG57" s="203">
        <v>0</v>
      </c>
      <c r="AH57" s="203">
        <v>0</v>
      </c>
      <c r="AI57" s="203">
        <v>0</v>
      </c>
      <c r="AJ57" s="203">
        <v>0</v>
      </c>
      <c r="AK57" s="203">
        <v>0</v>
      </c>
    </row>
    <row r="58" spans="1:37" s="96" customFormat="1" ht="12" x14ac:dyDescent="0.2">
      <c r="A58" s="201" t="s">
        <v>4857</v>
      </c>
      <c r="B58" s="201" t="s">
        <v>5191</v>
      </c>
      <c r="C58" s="201" t="s">
        <v>2777</v>
      </c>
      <c r="D58" s="201">
        <v>1969</v>
      </c>
      <c r="E58" s="201"/>
      <c r="F58" s="202" t="s">
        <v>65</v>
      </c>
      <c r="G58" s="202"/>
      <c r="H58" s="202" t="s">
        <v>2794</v>
      </c>
      <c r="I58" s="203">
        <v>24000</v>
      </c>
      <c r="J58" s="201" t="s">
        <v>5454</v>
      </c>
      <c r="K58" s="202" t="s">
        <v>2776</v>
      </c>
      <c r="L58" s="203">
        <v>450000</v>
      </c>
      <c r="M58" s="204">
        <v>42615</v>
      </c>
      <c r="N58" s="205">
        <v>66830</v>
      </c>
      <c r="O58" s="205">
        <v>0</v>
      </c>
      <c r="P58" s="205">
        <v>344250</v>
      </c>
      <c r="Q58" s="206">
        <v>4.0899999999999999E-2</v>
      </c>
      <c r="R58" s="202" t="s">
        <v>2779</v>
      </c>
      <c r="S58" s="204">
        <v>43405</v>
      </c>
      <c r="T58" s="202" t="s">
        <v>2780</v>
      </c>
      <c r="U58" s="201">
        <v>300</v>
      </c>
      <c r="V58" s="202" t="s">
        <v>77</v>
      </c>
      <c r="W58" s="207">
        <v>76.5</v>
      </c>
      <c r="X58" s="204">
        <v>51801</v>
      </c>
      <c r="Y58" s="205">
        <v>1173.32</v>
      </c>
      <c r="Z58" s="204">
        <v>42670</v>
      </c>
      <c r="AA58" s="202" t="s">
        <v>2781</v>
      </c>
      <c r="AB58" s="202" t="s">
        <v>5711</v>
      </c>
      <c r="AC58" s="202" t="s">
        <v>2787</v>
      </c>
      <c r="AD58" s="203">
        <v>0</v>
      </c>
      <c r="AE58" s="203">
        <v>0</v>
      </c>
      <c r="AF58" s="203">
        <v>0</v>
      </c>
      <c r="AG58" s="203">
        <v>0</v>
      </c>
      <c r="AH58" s="203">
        <v>0</v>
      </c>
      <c r="AI58" s="203">
        <v>0</v>
      </c>
      <c r="AJ58" s="203">
        <v>0</v>
      </c>
      <c r="AK58" s="203">
        <v>0</v>
      </c>
    </row>
    <row r="59" spans="1:37" s="96" customFormat="1" ht="12" x14ac:dyDescent="0.2">
      <c r="A59" s="201" t="s">
        <v>4858</v>
      </c>
      <c r="B59" s="201" t="s">
        <v>4535</v>
      </c>
      <c r="C59" s="201" t="s">
        <v>2777</v>
      </c>
      <c r="D59" s="201">
        <v>1981</v>
      </c>
      <c r="E59" s="201"/>
      <c r="F59" s="202" t="s">
        <v>65</v>
      </c>
      <c r="G59" s="202"/>
      <c r="H59" s="202" t="s">
        <v>2778</v>
      </c>
      <c r="I59" s="203">
        <v>0</v>
      </c>
      <c r="J59" s="201" t="s">
        <v>4539</v>
      </c>
      <c r="K59" s="202" t="s">
        <v>2776</v>
      </c>
      <c r="L59" s="203">
        <v>145000</v>
      </c>
      <c r="M59" s="204">
        <v>42563</v>
      </c>
      <c r="N59" s="205">
        <v>46479</v>
      </c>
      <c r="O59" s="205">
        <v>0</v>
      </c>
      <c r="P59" s="205">
        <v>124549</v>
      </c>
      <c r="Q59" s="206">
        <v>4.8399999999999999E-2</v>
      </c>
      <c r="R59" s="202" t="s">
        <v>2779</v>
      </c>
      <c r="S59" s="204">
        <v>43405</v>
      </c>
      <c r="T59" s="202" t="s">
        <v>38</v>
      </c>
      <c r="U59" s="201">
        <v>360</v>
      </c>
      <c r="V59" s="202" t="s">
        <v>44</v>
      </c>
      <c r="W59" s="207">
        <v>85.9</v>
      </c>
      <c r="X59" s="204">
        <v>53627</v>
      </c>
      <c r="Y59" s="205">
        <v>656.48</v>
      </c>
      <c r="Z59" s="204">
        <v>42670</v>
      </c>
      <c r="AA59" s="202" t="s">
        <v>2781</v>
      </c>
      <c r="AB59" s="202" t="s">
        <v>4540</v>
      </c>
      <c r="AC59" s="202" t="s">
        <v>2783</v>
      </c>
      <c r="AD59" s="203">
        <v>0</v>
      </c>
      <c r="AE59" s="203">
        <v>0</v>
      </c>
      <c r="AF59" s="203">
        <v>0</v>
      </c>
      <c r="AG59" s="203">
        <v>0</v>
      </c>
      <c r="AH59" s="203">
        <v>0</v>
      </c>
      <c r="AI59" s="203"/>
      <c r="AJ59" s="203">
        <v>0</v>
      </c>
      <c r="AK59" s="203"/>
    </row>
    <row r="60" spans="1:37" s="96" customFormat="1" ht="12" x14ac:dyDescent="0.2">
      <c r="A60" s="201" t="s">
        <v>4859</v>
      </c>
      <c r="B60" s="201" t="s">
        <v>5192</v>
      </c>
      <c r="C60" s="201" t="s">
        <v>2777</v>
      </c>
      <c r="D60" s="201">
        <v>1982</v>
      </c>
      <c r="E60" s="201">
        <v>1980</v>
      </c>
      <c r="F60" s="202" t="s">
        <v>2774</v>
      </c>
      <c r="G60" s="202" t="s">
        <v>2774</v>
      </c>
      <c r="H60" s="202" t="s">
        <v>2778</v>
      </c>
      <c r="I60" s="203">
        <v>0</v>
      </c>
      <c r="J60" s="201" t="s">
        <v>5455</v>
      </c>
      <c r="K60" s="202" t="s">
        <v>2776</v>
      </c>
      <c r="L60" s="203">
        <v>364000</v>
      </c>
      <c r="M60" s="204">
        <v>42598</v>
      </c>
      <c r="N60" s="205">
        <v>48966</v>
      </c>
      <c r="O60" s="205">
        <v>32800</v>
      </c>
      <c r="P60" s="205">
        <v>310699</v>
      </c>
      <c r="Q60" s="206">
        <v>4.8399999999999999E-2</v>
      </c>
      <c r="R60" s="202" t="s">
        <v>2779</v>
      </c>
      <c r="S60" s="204">
        <v>43405</v>
      </c>
      <c r="T60" s="202" t="s">
        <v>38</v>
      </c>
      <c r="U60" s="201">
        <v>360</v>
      </c>
      <c r="V60" s="202" t="s">
        <v>44</v>
      </c>
      <c r="W60" s="207">
        <v>85.36</v>
      </c>
      <c r="X60" s="204">
        <v>53627</v>
      </c>
      <c r="Y60" s="205">
        <v>1637.65</v>
      </c>
      <c r="Z60" s="204">
        <v>42670</v>
      </c>
      <c r="AA60" s="202" t="s">
        <v>2781</v>
      </c>
      <c r="AB60" s="202" t="s">
        <v>5712</v>
      </c>
      <c r="AC60" s="202" t="s">
        <v>2792</v>
      </c>
      <c r="AD60" s="203">
        <v>0</v>
      </c>
      <c r="AE60" s="203">
        <v>0</v>
      </c>
      <c r="AF60" s="203">
        <v>0</v>
      </c>
      <c r="AG60" s="203">
        <v>0</v>
      </c>
      <c r="AH60" s="203">
        <v>942</v>
      </c>
      <c r="AI60" s="203">
        <v>0</v>
      </c>
      <c r="AJ60" s="203">
        <v>0</v>
      </c>
      <c r="AK60" s="203">
        <v>0</v>
      </c>
    </row>
    <row r="61" spans="1:37" s="96" customFormat="1" ht="12" x14ac:dyDescent="0.2">
      <c r="A61" s="201" t="s">
        <v>4860</v>
      </c>
      <c r="B61" s="201" t="s">
        <v>4499</v>
      </c>
      <c r="C61" s="201" t="s">
        <v>2777</v>
      </c>
      <c r="D61" s="201">
        <v>1972</v>
      </c>
      <c r="E61" s="201"/>
      <c r="F61" s="202" t="s">
        <v>65</v>
      </c>
      <c r="G61" s="202"/>
      <c r="H61" s="202" t="s">
        <v>2778</v>
      </c>
      <c r="I61" s="203">
        <v>0</v>
      </c>
      <c r="J61" s="201" t="s">
        <v>4503</v>
      </c>
      <c r="K61" s="202" t="s">
        <v>2775</v>
      </c>
      <c r="L61" s="203">
        <v>310000</v>
      </c>
      <c r="M61" s="204">
        <v>42646</v>
      </c>
      <c r="N61" s="205">
        <v>162495</v>
      </c>
      <c r="O61" s="205">
        <v>0</v>
      </c>
      <c r="P61" s="205">
        <v>264799</v>
      </c>
      <c r="Q61" s="206">
        <v>4.2900000000000001E-2</v>
      </c>
      <c r="R61" s="202" t="s">
        <v>2779</v>
      </c>
      <c r="S61" s="204">
        <v>43405</v>
      </c>
      <c r="T61" s="202" t="s">
        <v>38</v>
      </c>
      <c r="U61" s="201">
        <v>300</v>
      </c>
      <c r="V61" s="202" t="s">
        <v>44</v>
      </c>
      <c r="W61" s="207">
        <v>85.42</v>
      </c>
      <c r="X61" s="204">
        <v>51801</v>
      </c>
      <c r="Y61" s="205">
        <v>1440.45</v>
      </c>
      <c r="Z61" s="204">
        <v>42670</v>
      </c>
      <c r="AA61" s="202" t="s">
        <v>2781</v>
      </c>
      <c r="AB61" s="202" t="s">
        <v>4504</v>
      </c>
      <c r="AC61" s="202" t="s">
        <v>2790</v>
      </c>
      <c r="AD61" s="203">
        <v>0</v>
      </c>
      <c r="AE61" s="203">
        <v>0</v>
      </c>
      <c r="AF61" s="203">
        <v>0</v>
      </c>
      <c r="AG61" s="203">
        <v>0</v>
      </c>
      <c r="AH61" s="203">
        <v>0</v>
      </c>
      <c r="AI61" s="203"/>
      <c r="AJ61" s="203">
        <v>0</v>
      </c>
      <c r="AK61" s="203"/>
    </row>
    <row r="62" spans="1:37" s="96" customFormat="1" ht="12" x14ac:dyDescent="0.2">
      <c r="A62" s="201" t="s">
        <v>4861</v>
      </c>
      <c r="B62" s="201" t="s">
        <v>4669</v>
      </c>
      <c r="C62" s="201" t="s">
        <v>2777</v>
      </c>
      <c r="D62" s="201">
        <v>1991</v>
      </c>
      <c r="E62" s="201">
        <v>1983</v>
      </c>
      <c r="F62" s="202" t="s">
        <v>2774</v>
      </c>
      <c r="G62" s="202" t="s">
        <v>2774</v>
      </c>
      <c r="H62" s="202" t="s">
        <v>2778</v>
      </c>
      <c r="I62" s="203">
        <v>0</v>
      </c>
      <c r="J62" s="201" t="s">
        <v>4671</v>
      </c>
      <c r="K62" s="202" t="s">
        <v>2776</v>
      </c>
      <c r="L62" s="203">
        <v>135000</v>
      </c>
      <c r="M62" s="204">
        <v>42562</v>
      </c>
      <c r="N62" s="205">
        <v>23000</v>
      </c>
      <c r="O62" s="205">
        <v>15149</v>
      </c>
      <c r="P62" s="205">
        <v>110000</v>
      </c>
      <c r="Q62" s="206">
        <v>5.2400000000000002E-2</v>
      </c>
      <c r="R62" s="202" t="s">
        <v>2779</v>
      </c>
      <c r="S62" s="204">
        <v>43405</v>
      </c>
      <c r="T62" s="202" t="s">
        <v>2780</v>
      </c>
      <c r="U62" s="201">
        <v>408</v>
      </c>
      <c r="V62" s="202" t="s">
        <v>44</v>
      </c>
      <c r="W62" s="207">
        <v>81.48</v>
      </c>
      <c r="X62" s="204">
        <v>55089</v>
      </c>
      <c r="Y62" s="205">
        <v>578.03</v>
      </c>
      <c r="Z62" s="204">
        <v>42671</v>
      </c>
      <c r="AA62" s="202" t="s">
        <v>2781</v>
      </c>
      <c r="AB62" s="202" t="s">
        <v>4672</v>
      </c>
      <c r="AC62" s="202" t="s">
        <v>2782</v>
      </c>
      <c r="AD62" s="203">
        <v>0</v>
      </c>
      <c r="AE62" s="203">
        <v>0</v>
      </c>
      <c r="AF62" s="203">
        <v>0</v>
      </c>
      <c r="AG62" s="203">
        <v>0</v>
      </c>
      <c r="AH62" s="203">
        <v>0</v>
      </c>
      <c r="AI62" s="203">
        <v>0</v>
      </c>
      <c r="AJ62" s="203">
        <v>0</v>
      </c>
      <c r="AK62" s="203">
        <v>0</v>
      </c>
    </row>
    <row r="63" spans="1:37" s="96" customFormat="1" ht="12" x14ac:dyDescent="0.2">
      <c r="A63" s="201" t="s">
        <v>4862</v>
      </c>
      <c r="B63" s="201" t="s">
        <v>5193</v>
      </c>
      <c r="C63" s="201" t="s">
        <v>2777</v>
      </c>
      <c r="D63" s="201">
        <v>1971</v>
      </c>
      <c r="E63" s="201">
        <v>1973</v>
      </c>
      <c r="F63" s="202" t="s">
        <v>2774</v>
      </c>
      <c r="G63" s="202" t="s">
        <v>2774</v>
      </c>
      <c r="H63" s="202" t="s">
        <v>2778</v>
      </c>
      <c r="I63" s="203">
        <v>0</v>
      </c>
      <c r="J63" s="201" t="s">
        <v>5456</v>
      </c>
      <c r="K63" s="202" t="s">
        <v>2775</v>
      </c>
      <c r="L63" s="203">
        <v>175000</v>
      </c>
      <c r="M63" s="204">
        <v>42516</v>
      </c>
      <c r="N63" s="205">
        <v>34560</v>
      </c>
      <c r="O63" s="205">
        <v>6877</v>
      </c>
      <c r="P63" s="205">
        <v>122500</v>
      </c>
      <c r="Q63" s="206">
        <v>4.24E-2</v>
      </c>
      <c r="R63" s="202" t="s">
        <v>2779</v>
      </c>
      <c r="S63" s="204">
        <v>43405</v>
      </c>
      <c r="T63" s="202" t="s">
        <v>2780</v>
      </c>
      <c r="U63" s="201">
        <v>252</v>
      </c>
      <c r="V63" s="202" t="s">
        <v>44</v>
      </c>
      <c r="W63" s="207">
        <v>70</v>
      </c>
      <c r="X63" s="204">
        <v>50327</v>
      </c>
      <c r="Y63" s="205">
        <v>735.03</v>
      </c>
      <c r="Z63" s="204">
        <v>42657</v>
      </c>
      <c r="AA63" s="202" t="s">
        <v>2781</v>
      </c>
      <c r="AB63" s="202" t="s">
        <v>5713</v>
      </c>
      <c r="AC63" s="202" t="s">
        <v>2795</v>
      </c>
      <c r="AD63" s="203">
        <v>0</v>
      </c>
      <c r="AE63" s="203">
        <v>0</v>
      </c>
      <c r="AF63" s="203">
        <v>0</v>
      </c>
      <c r="AG63" s="203">
        <v>0</v>
      </c>
      <c r="AH63" s="203">
        <v>0</v>
      </c>
      <c r="AI63" s="203">
        <v>0</v>
      </c>
      <c r="AJ63" s="203">
        <v>0</v>
      </c>
      <c r="AK63" s="203">
        <v>0</v>
      </c>
    </row>
    <row r="64" spans="1:37" s="96" customFormat="1" ht="12" x14ac:dyDescent="0.2">
      <c r="A64" s="201" t="s">
        <v>4863</v>
      </c>
      <c r="B64" s="201" t="s">
        <v>4604</v>
      </c>
      <c r="C64" s="201" t="s">
        <v>2777</v>
      </c>
      <c r="D64" s="201">
        <v>1981</v>
      </c>
      <c r="E64" s="201">
        <v>1981</v>
      </c>
      <c r="F64" s="202" t="s">
        <v>2774</v>
      </c>
      <c r="G64" s="202" t="s">
        <v>2774</v>
      </c>
      <c r="H64" s="202" t="s">
        <v>2778</v>
      </c>
      <c r="I64" s="203">
        <v>0</v>
      </c>
      <c r="J64" s="201" t="s">
        <v>4608</v>
      </c>
      <c r="K64" s="202" t="s">
        <v>2776</v>
      </c>
      <c r="L64" s="203">
        <v>375000</v>
      </c>
      <c r="M64" s="204">
        <v>42614</v>
      </c>
      <c r="N64" s="205">
        <v>56000</v>
      </c>
      <c r="O64" s="205">
        <v>16416</v>
      </c>
      <c r="P64" s="205">
        <v>311158</v>
      </c>
      <c r="Q64" s="206">
        <v>4.8899999999999999E-2</v>
      </c>
      <c r="R64" s="202" t="s">
        <v>2779</v>
      </c>
      <c r="S64" s="204">
        <v>43405</v>
      </c>
      <c r="T64" s="202" t="s">
        <v>38</v>
      </c>
      <c r="U64" s="201">
        <v>396</v>
      </c>
      <c r="V64" s="202" t="s">
        <v>44</v>
      </c>
      <c r="W64" s="207">
        <v>82.98</v>
      </c>
      <c r="X64" s="204">
        <v>54724</v>
      </c>
      <c r="Y64" s="205">
        <v>1584.57</v>
      </c>
      <c r="Z64" s="204">
        <v>42671</v>
      </c>
      <c r="AA64" s="202" t="s">
        <v>2781</v>
      </c>
      <c r="AB64" s="202" t="s">
        <v>4609</v>
      </c>
      <c r="AC64" s="202" t="s">
        <v>2784</v>
      </c>
      <c r="AD64" s="203">
        <v>0</v>
      </c>
      <c r="AE64" s="203">
        <v>0</v>
      </c>
      <c r="AF64" s="203">
        <v>0</v>
      </c>
      <c r="AG64" s="203">
        <v>0</v>
      </c>
      <c r="AH64" s="203">
        <v>0</v>
      </c>
      <c r="AI64" s="203">
        <v>0</v>
      </c>
      <c r="AJ64" s="203">
        <v>0</v>
      </c>
      <c r="AK64" s="203">
        <v>0</v>
      </c>
    </row>
    <row r="65" spans="1:37" s="96" customFormat="1" ht="12" x14ac:dyDescent="0.2">
      <c r="A65" s="201" t="s">
        <v>4864</v>
      </c>
      <c r="B65" s="201" t="s">
        <v>5194</v>
      </c>
      <c r="C65" s="201" t="s">
        <v>2777</v>
      </c>
      <c r="D65" s="201">
        <v>1978</v>
      </c>
      <c r="E65" s="201">
        <v>1979</v>
      </c>
      <c r="F65" s="202" t="s">
        <v>2774</v>
      </c>
      <c r="G65" s="202" t="s">
        <v>2774</v>
      </c>
      <c r="H65" s="202" t="s">
        <v>2778</v>
      </c>
      <c r="I65" s="203">
        <v>0</v>
      </c>
      <c r="J65" s="201" t="s">
        <v>5457</v>
      </c>
      <c r="K65" s="202" t="s">
        <v>2775</v>
      </c>
      <c r="L65" s="203">
        <v>120000</v>
      </c>
      <c r="M65" s="204">
        <v>42608</v>
      </c>
      <c r="N65" s="205">
        <v>35349</v>
      </c>
      <c r="O65" s="205">
        <v>9360</v>
      </c>
      <c r="P65" s="205">
        <v>102000</v>
      </c>
      <c r="Q65" s="206">
        <v>5.2400000000000002E-2</v>
      </c>
      <c r="R65" s="202" t="s">
        <v>2779</v>
      </c>
      <c r="S65" s="204">
        <v>43405</v>
      </c>
      <c r="T65" s="202" t="s">
        <v>2780</v>
      </c>
      <c r="U65" s="201">
        <v>240</v>
      </c>
      <c r="V65" s="202" t="s">
        <v>44</v>
      </c>
      <c r="W65" s="207">
        <v>85</v>
      </c>
      <c r="X65" s="204">
        <v>49966</v>
      </c>
      <c r="Y65" s="205">
        <v>686.75</v>
      </c>
      <c r="Z65" s="204">
        <v>42661</v>
      </c>
      <c r="AA65" s="202" t="s">
        <v>2781</v>
      </c>
      <c r="AB65" s="202" t="s">
        <v>5714</v>
      </c>
      <c r="AC65" s="202" t="s">
        <v>2804</v>
      </c>
      <c r="AD65" s="203">
        <v>0</v>
      </c>
      <c r="AE65" s="203">
        <v>0</v>
      </c>
      <c r="AF65" s="203">
        <v>0</v>
      </c>
      <c r="AG65" s="203">
        <v>0</v>
      </c>
      <c r="AH65" s="203">
        <v>0</v>
      </c>
      <c r="AI65" s="203">
        <v>0</v>
      </c>
      <c r="AJ65" s="203">
        <v>0</v>
      </c>
      <c r="AK65" s="203">
        <v>6714</v>
      </c>
    </row>
    <row r="66" spans="1:37" s="96" customFormat="1" ht="12" x14ac:dyDescent="0.2">
      <c r="A66" s="201" t="s">
        <v>4865</v>
      </c>
      <c r="B66" s="201" t="s">
        <v>4704</v>
      </c>
      <c r="C66" s="201" t="s">
        <v>2777</v>
      </c>
      <c r="D66" s="201">
        <v>1975</v>
      </c>
      <c r="E66" s="201"/>
      <c r="F66" s="202" t="s">
        <v>2774</v>
      </c>
      <c r="G66" s="202"/>
      <c r="H66" s="202" t="s">
        <v>2778</v>
      </c>
      <c r="I66" s="203">
        <v>0</v>
      </c>
      <c r="J66" s="201" t="s">
        <v>4706</v>
      </c>
      <c r="K66" s="202" t="s">
        <v>2775</v>
      </c>
      <c r="L66" s="203">
        <v>145000</v>
      </c>
      <c r="M66" s="204">
        <v>42615</v>
      </c>
      <c r="N66" s="205">
        <v>47157</v>
      </c>
      <c r="O66" s="205">
        <v>0</v>
      </c>
      <c r="P66" s="205">
        <v>113500</v>
      </c>
      <c r="Q66" s="206">
        <v>4.6900000000000004E-2</v>
      </c>
      <c r="R66" s="202" t="s">
        <v>2779</v>
      </c>
      <c r="S66" s="204">
        <v>43405</v>
      </c>
      <c r="T66" s="202" t="s">
        <v>2780</v>
      </c>
      <c r="U66" s="201">
        <v>240</v>
      </c>
      <c r="V66" s="202" t="s">
        <v>44</v>
      </c>
      <c r="W66" s="207">
        <v>78.28</v>
      </c>
      <c r="X66" s="204">
        <v>49976</v>
      </c>
      <c r="Y66" s="205">
        <v>729.75</v>
      </c>
      <c r="Z66" s="204">
        <v>42671</v>
      </c>
      <c r="AA66" s="202" t="s">
        <v>2781</v>
      </c>
      <c r="AB66" s="202" t="s">
        <v>4707</v>
      </c>
      <c r="AC66" s="202" t="s">
        <v>2783</v>
      </c>
      <c r="AD66" s="203">
        <v>0</v>
      </c>
      <c r="AE66" s="203">
        <v>0</v>
      </c>
      <c r="AF66" s="203">
        <v>0</v>
      </c>
      <c r="AG66" s="203">
        <v>0</v>
      </c>
      <c r="AH66" s="203">
        <v>0</v>
      </c>
      <c r="AI66" s="203">
        <v>0</v>
      </c>
      <c r="AJ66" s="203">
        <v>0</v>
      </c>
      <c r="AK66" s="203">
        <v>0</v>
      </c>
    </row>
    <row r="67" spans="1:37" s="96" customFormat="1" ht="12" x14ac:dyDescent="0.2">
      <c r="A67" s="201" t="s">
        <v>4866</v>
      </c>
      <c r="B67" s="201" t="s">
        <v>4664</v>
      </c>
      <c r="C67" s="201" t="s">
        <v>2777</v>
      </c>
      <c r="D67" s="201">
        <v>1958</v>
      </c>
      <c r="E67" s="201">
        <v>1962</v>
      </c>
      <c r="F67" s="202" t="s">
        <v>65</v>
      </c>
      <c r="G67" s="202" t="s">
        <v>65</v>
      </c>
      <c r="H67" s="202" t="s">
        <v>2794</v>
      </c>
      <c r="I67" s="203">
        <v>11400</v>
      </c>
      <c r="J67" s="201" t="s">
        <v>4667</v>
      </c>
      <c r="K67" s="202" t="s">
        <v>2776</v>
      </c>
      <c r="L67" s="203">
        <v>240000</v>
      </c>
      <c r="M67" s="204">
        <v>42632</v>
      </c>
      <c r="N67" s="205">
        <v>85216</v>
      </c>
      <c r="O67" s="205">
        <v>44109</v>
      </c>
      <c r="P67" s="205">
        <v>165499</v>
      </c>
      <c r="Q67" s="206">
        <v>3.6900000000000002E-2</v>
      </c>
      <c r="R67" s="202" t="s">
        <v>2779</v>
      </c>
      <c r="S67" s="204">
        <v>43405</v>
      </c>
      <c r="T67" s="202" t="s">
        <v>2780</v>
      </c>
      <c r="U67" s="201">
        <v>192</v>
      </c>
      <c r="V67" s="202" t="s">
        <v>77</v>
      </c>
      <c r="W67" s="207">
        <v>68.959999999999994</v>
      </c>
      <c r="X67" s="204">
        <v>48515</v>
      </c>
      <c r="Y67" s="205">
        <v>508.91</v>
      </c>
      <c r="Z67" s="204">
        <v>42671</v>
      </c>
      <c r="AA67" s="202" t="s">
        <v>2781</v>
      </c>
      <c r="AB67" s="202" t="s">
        <v>4668</v>
      </c>
      <c r="AC67" s="202" t="s">
        <v>2804</v>
      </c>
      <c r="AD67" s="203">
        <v>0</v>
      </c>
      <c r="AE67" s="203">
        <v>0</v>
      </c>
      <c r="AF67" s="203">
        <v>0</v>
      </c>
      <c r="AG67" s="203">
        <v>0</v>
      </c>
      <c r="AH67" s="203">
        <v>0</v>
      </c>
      <c r="AI67" s="203">
        <v>0</v>
      </c>
      <c r="AJ67" s="203">
        <v>0</v>
      </c>
      <c r="AK67" s="203">
        <v>0</v>
      </c>
    </row>
    <row r="68" spans="1:37" s="96" customFormat="1" ht="12" x14ac:dyDescent="0.2">
      <c r="A68" s="201" t="s">
        <v>4867</v>
      </c>
      <c r="B68" s="201" t="s">
        <v>5195</v>
      </c>
      <c r="C68" s="201" t="s">
        <v>2777</v>
      </c>
      <c r="D68" s="201">
        <v>1967</v>
      </c>
      <c r="E68" s="201">
        <v>1964</v>
      </c>
      <c r="F68" s="202" t="s">
        <v>2774</v>
      </c>
      <c r="G68" s="202" t="s">
        <v>2774</v>
      </c>
      <c r="H68" s="202" t="s">
        <v>2778</v>
      </c>
      <c r="I68" s="203">
        <v>0</v>
      </c>
      <c r="J68" s="201" t="s">
        <v>5458</v>
      </c>
      <c r="K68" s="202" t="s">
        <v>2775</v>
      </c>
      <c r="L68" s="203">
        <v>300000</v>
      </c>
      <c r="M68" s="204">
        <v>42640</v>
      </c>
      <c r="N68" s="205">
        <v>32912</v>
      </c>
      <c r="O68" s="205">
        <v>25200</v>
      </c>
      <c r="P68" s="205">
        <v>228736</v>
      </c>
      <c r="Q68" s="206">
        <v>4.6900000000000004E-2</v>
      </c>
      <c r="R68" s="202" t="s">
        <v>2779</v>
      </c>
      <c r="S68" s="204">
        <v>43405</v>
      </c>
      <c r="T68" s="202" t="s">
        <v>2780</v>
      </c>
      <c r="U68" s="201">
        <v>264</v>
      </c>
      <c r="V68" s="202" t="s">
        <v>44</v>
      </c>
      <c r="W68" s="207">
        <v>76.25</v>
      </c>
      <c r="X68" s="204">
        <v>50706</v>
      </c>
      <c r="Y68" s="205">
        <v>1390.5</v>
      </c>
      <c r="Z68" s="204">
        <v>42671</v>
      </c>
      <c r="AA68" s="202" t="s">
        <v>2781</v>
      </c>
      <c r="AB68" s="202" t="s">
        <v>5715</v>
      </c>
      <c r="AC68" s="202" t="s">
        <v>2783</v>
      </c>
      <c r="AD68" s="203">
        <v>0</v>
      </c>
      <c r="AE68" s="203">
        <v>0</v>
      </c>
      <c r="AF68" s="203">
        <v>0</v>
      </c>
      <c r="AG68" s="203">
        <v>0</v>
      </c>
      <c r="AH68" s="203">
        <v>0</v>
      </c>
      <c r="AI68" s="203">
        <v>0</v>
      </c>
      <c r="AJ68" s="203">
        <v>0</v>
      </c>
      <c r="AK68" s="203">
        <v>0</v>
      </c>
    </row>
    <row r="69" spans="1:37" s="96" customFormat="1" ht="12" x14ac:dyDescent="0.2">
      <c r="A69" s="201" t="s">
        <v>4868</v>
      </c>
      <c r="B69" s="201" t="s">
        <v>5196</v>
      </c>
      <c r="C69" s="201" t="s">
        <v>2777</v>
      </c>
      <c r="D69" s="201">
        <v>1978</v>
      </c>
      <c r="E69" s="201"/>
      <c r="F69" s="202" t="s">
        <v>2774</v>
      </c>
      <c r="G69" s="202"/>
      <c r="H69" s="202" t="s">
        <v>2778</v>
      </c>
      <c r="I69" s="203"/>
      <c r="J69" s="201" t="s">
        <v>5459</v>
      </c>
      <c r="K69" s="202" t="s">
        <v>2776</v>
      </c>
      <c r="L69" s="203">
        <v>120000</v>
      </c>
      <c r="M69" s="204">
        <v>42629</v>
      </c>
      <c r="N69" s="205">
        <v>63147</v>
      </c>
      <c r="O69" s="205">
        <v>0</v>
      </c>
      <c r="P69" s="205">
        <v>105000</v>
      </c>
      <c r="Q69" s="206">
        <v>5.3899999999999997E-2</v>
      </c>
      <c r="R69" s="202" t="s">
        <v>2779</v>
      </c>
      <c r="S69" s="204">
        <v>43405</v>
      </c>
      <c r="T69" s="202" t="s">
        <v>2780</v>
      </c>
      <c r="U69" s="201">
        <v>300</v>
      </c>
      <c r="V69" s="202" t="s">
        <v>44</v>
      </c>
      <c r="W69" s="207">
        <v>87.5</v>
      </c>
      <c r="X69" s="204">
        <v>51802</v>
      </c>
      <c r="Y69" s="205">
        <v>637.91</v>
      </c>
      <c r="Z69" s="204">
        <v>42671</v>
      </c>
      <c r="AA69" s="202" t="s">
        <v>2781</v>
      </c>
      <c r="AB69" s="202" t="s">
        <v>5716</v>
      </c>
      <c r="AC69" s="202" t="s">
        <v>2803</v>
      </c>
      <c r="AD69" s="203">
        <v>0</v>
      </c>
      <c r="AE69" s="203">
        <v>0</v>
      </c>
      <c r="AF69" s="203">
        <v>0</v>
      </c>
      <c r="AG69" s="203">
        <v>0</v>
      </c>
      <c r="AH69" s="203">
        <v>0</v>
      </c>
      <c r="AI69" s="203">
        <v>0</v>
      </c>
      <c r="AJ69" s="203">
        <v>0</v>
      </c>
      <c r="AK69" s="203">
        <v>0</v>
      </c>
    </row>
    <row r="70" spans="1:37" s="96" customFormat="1" ht="12" x14ac:dyDescent="0.2">
      <c r="A70" s="201" t="s">
        <v>4869</v>
      </c>
      <c r="B70" s="201" t="s">
        <v>5197</v>
      </c>
      <c r="C70" s="201" t="s">
        <v>2777</v>
      </c>
      <c r="D70" s="201">
        <v>1978</v>
      </c>
      <c r="E70" s="201"/>
      <c r="F70" s="202" t="s">
        <v>2774</v>
      </c>
      <c r="G70" s="202"/>
      <c r="H70" s="202" t="s">
        <v>2778</v>
      </c>
      <c r="I70" s="203">
        <v>0</v>
      </c>
      <c r="J70" s="201" t="s">
        <v>5460</v>
      </c>
      <c r="K70" s="202" t="s">
        <v>2775</v>
      </c>
      <c r="L70" s="203">
        <v>120000</v>
      </c>
      <c r="M70" s="204">
        <v>42543</v>
      </c>
      <c r="N70" s="205">
        <v>29829</v>
      </c>
      <c r="O70" s="205">
        <v>0</v>
      </c>
      <c r="P70" s="205">
        <v>94000</v>
      </c>
      <c r="Q70" s="206">
        <v>4.6900000000000004E-2</v>
      </c>
      <c r="R70" s="202" t="s">
        <v>2779</v>
      </c>
      <c r="S70" s="204">
        <v>43405</v>
      </c>
      <c r="T70" s="202" t="s">
        <v>2780</v>
      </c>
      <c r="U70" s="201">
        <v>348</v>
      </c>
      <c r="V70" s="202" t="s">
        <v>44</v>
      </c>
      <c r="W70" s="207">
        <v>78.33</v>
      </c>
      <c r="X70" s="204">
        <v>53263</v>
      </c>
      <c r="Y70" s="205">
        <v>494.67</v>
      </c>
      <c r="Z70" s="204">
        <v>42671</v>
      </c>
      <c r="AA70" s="202" t="s">
        <v>2781</v>
      </c>
      <c r="AB70" s="202" t="s">
        <v>5717</v>
      </c>
      <c r="AC70" s="202" t="s">
        <v>2801</v>
      </c>
      <c r="AD70" s="203">
        <v>0</v>
      </c>
      <c r="AE70" s="203">
        <v>0</v>
      </c>
      <c r="AF70" s="203">
        <v>0</v>
      </c>
      <c r="AG70" s="203">
        <v>0</v>
      </c>
      <c r="AH70" s="203">
        <v>3642</v>
      </c>
      <c r="AI70" s="203"/>
      <c r="AJ70" s="203">
        <v>3642</v>
      </c>
      <c r="AK70" s="203"/>
    </row>
    <row r="71" spans="1:37" s="96" customFormat="1" ht="12" x14ac:dyDescent="0.2">
      <c r="A71" s="201" t="s">
        <v>4870</v>
      </c>
      <c r="B71" s="201" t="s">
        <v>5198</v>
      </c>
      <c r="C71" s="201" t="s">
        <v>2777</v>
      </c>
      <c r="D71" s="201">
        <v>1965</v>
      </c>
      <c r="E71" s="201">
        <v>1980</v>
      </c>
      <c r="F71" s="202" t="s">
        <v>2774</v>
      </c>
      <c r="G71" s="202" t="s">
        <v>2774</v>
      </c>
      <c r="H71" s="202" t="s">
        <v>2778</v>
      </c>
      <c r="I71" s="203"/>
      <c r="J71" s="201" t="s">
        <v>5461</v>
      </c>
      <c r="K71" s="202" t="s">
        <v>2776</v>
      </c>
      <c r="L71" s="203">
        <v>220000</v>
      </c>
      <c r="M71" s="204">
        <v>42642</v>
      </c>
      <c r="N71" s="205">
        <v>55000</v>
      </c>
      <c r="O71" s="205">
        <v>23363</v>
      </c>
      <c r="P71" s="205">
        <v>150000</v>
      </c>
      <c r="Q71" s="206">
        <v>4.1399999999999999E-2</v>
      </c>
      <c r="R71" s="202" t="s">
        <v>2779</v>
      </c>
      <c r="S71" s="204">
        <v>43405</v>
      </c>
      <c r="T71" s="202" t="s">
        <v>2780</v>
      </c>
      <c r="U71" s="201">
        <v>216</v>
      </c>
      <c r="V71" s="202" t="s">
        <v>44</v>
      </c>
      <c r="W71" s="207">
        <v>68.180000000000007</v>
      </c>
      <c r="X71" s="204">
        <v>49245</v>
      </c>
      <c r="Y71" s="205">
        <v>986.18</v>
      </c>
      <c r="Z71" s="204">
        <v>42671</v>
      </c>
      <c r="AA71" s="202" t="s">
        <v>2781</v>
      </c>
      <c r="AB71" s="202" t="s">
        <v>5718</v>
      </c>
      <c r="AC71" s="202" t="s">
        <v>2787</v>
      </c>
      <c r="AD71" s="203">
        <v>0</v>
      </c>
      <c r="AE71" s="203">
        <v>0</v>
      </c>
      <c r="AF71" s="203">
        <v>0</v>
      </c>
      <c r="AG71" s="203">
        <v>0</v>
      </c>
      <c r="AH71" s="203">
        <v>0</v>
      </c>
      <c r="AI71" s="203">
        <v>0</v>
      </c>
      <c r="AJ71" s="203">
        <v>0</v>
      </c>
      <c r="AK71" s="203">
        <v>0</v>
      </c>
    </row>
    <row r="72" spans="1:37" s="96" customFormat="1" ht="12" x14ac:dyDescent="0.2">
      <c r="A72" s="201" t="s">
        <v>4871</v>
      </c>
      <c r="B72" s="201" t="s">
        <v>5199</v>
      </c>
      <c r="C72" s="201" t="s">
        <v>2777</v>
      </c>
      <c r="D72" s="201">
        <v>1967</v>
      </c>
      <c r="E72" s="201"/>
      <c r="F72" s="202" t="s">
        <v>2774</v>
      </c>
      <c r="G72" s="202"/>
      <c r="H72" s="202" t="s">
        <v>2794</v>
      </c>
      <c r="I72" s="203">
        <v>6300</v>
      </c>
      <c r="J72" s="201" t="s">
        <v>5462</v>
      </c>
      <c r="K72" s="202" t="s">
        <v>2776</v>
      </c>
      <c r="L72" s="203">
        <v>85000</v>
      </c>
      <c r="M72" s="204">
        <v>42555</v>
      </c>
      <c r="N72" s="205">
        <v>20000</v>
      </c>
      <c r="O72" s="205">
        <v>0</v>
      </c>
      <c r="P72" s="205">
        <v>69360</v>
      </c>
      <c r="Q72" s="206">
        <v>4.8899999999999999E-2</v>
      </c>
      <c r="R72" s="202" t="s">
        <v>2779</v>
      </c>
      <c r="S72" s="204">
        <v>43770</v>
      </c>
      <c r="T72" s="202" t="s">
        <v>2780</v>
      </c>
      <c r="U72" s="201">
        <v>300</v>
      </c>
      <c r="V72" s="202" t="s">
        <v>2786</v>
      </c>
      <c r="W72" s="207">
        <v>81.599999999999994</v>
      </c>
      <c r="X72" s="204">
        <v>51802</v>
      </c>
      <c r="Y72" s="205">
        <v>343</v>
      </c>
      <c r="Z72" s="204">
        <v>42671</v>
      </c>
      <c r="AA72" s="202" t="s">
        <v>2781</v>
      </c>
      <c r="AB72" s="202" t="s">
        <v>5719</v>
      </c>
      <c r="AC72" s="202" t="s">
        <v>2800</v>
      </c>
      <c r="AD72" s="203">
        <v>0</v>
      </c>
      <c r="AE72" s="203">
        <v>0</v>
      </c>
      <c r="AF72" s="203">
        <v>0</v>
      </c>
      <c r="AG72" s="203">
        <v>0</v>
      </c>
      <c r="AH72" s="203">
        <v>0</v>
      </c>
      <c r="AI72" s="203"/>
      <c r="AJ72" s="203">
        <v>0</v>
      </c>
      <c r="AK72" s="203"/>
    </row>
    <row r="73" spans="1:37" s="96" customFormat="1" ht="12" x14ac:dyDescent="0.2">
      <c r="A73" s="201" t="s">
        <v>4872</v>
      </c>
      <c r="B73" s="201" t="s">
        <v>5200</v>
      </c>
      <c r="C73" s="201" t="s">
        <v>2777</v>
      </c>
      <c r="D73" s="201">
        <v>1972</v>
      </c>
      <c r="E73" s="201"/>
      <c r="F73" s="202" t="s">
        <v>65</v>
      </c>
      <c r="G73" s="202"/>
      <c r="H73" s="202" t="s">
        <v>2778</v>
      </c>
      <c r="I73" s="203">
        <v>0</v>
      </c>
      <c r="J73" s="201" t="s">
        <v>5463</v>
      </c>
      <c r="K73" s="202" t="s">
        <v>2776</v>
      </c>
      <c r="L73" s="203">
        <v>112500</v>
      </c>
      <c r="M73" s="204">
        <v>42548</v>
      </c>
      <c r="N73" s="205">
        <v>23909</v>
      </c>
      <c r="O73" s="205">
        <v>0</v>
      </c>
      <c r="P73" s="205">
        <v>95000</v>
      </c>
      <c r="Q73" s="206">
        <v>5.2400000000000002E-2</v>
      </c>
      <c r="R73" s="202" t="s">
        <v>2779</v>
      </c>
      <c r="S73" s="204">
        <v>43405</v>
      </c>
      <c r="T73" s="202" t="s">
        <v>38</v>
      </c>
      <c r="U73" s="201">
        <v>312</v>
      </c>
      <c r="V73" s="202" t="s">
        <v>44</v>
      </c>
      <c r="W73" s="207">
        <v>84.44</v>
      </c>
      <c r="X73" s="204">
        <v>52167</v>
      </c>
      <c r="Y73" s="205">
        <v>558.17999999999995</v>
      </c>
      <c r="Z73" s="204">
        <v>42671</v>
      </c>
      <c r="AA73" s="202" t="s">
        <v>2781</v>
      </c>
      <c r="AB73" s="202" t="s">
        <v>5720</v>
      </c>
      <c r="AC73" s="202" t="s">
        <v>2792</v>
      </c>
      <c r="AD73" s="203">
        <v>0</v>
      </c>
      <c r="AE73" s="203">
        <v>0</v>
      </c>
      <c r="AF73" s="203">
        <v>0</v>
      </c>
      <c r="AG73" s="203">
        <v>0</v>
      </c>
      <c r="AH73" s="203">
        <v>0</v>
      </c>
      <c r="AI73" s="203">
        <v>0</v>
      </c>
      <c r="AJ73" s="203">
        <v>0</v>
      </c>
      <c r="AK73" s="203">
        <v>0</v>
      </c>
    </row>
    <row r="74" spans="1:37" s="96" customFormat="1" ht="12" x14ac:dyDescent="0.2">
      <c r="A74" s="201" t="s">
        <v>4873</v>
      </c>
      <c r="B74" s="201" t="s">
        <v>4777</v>
      </c>
      <c r="C74" s="201" t="s">
        <v>2777</v>
      </c>
      <c r="D74" s="201">
        <v>1971</v>
      </c>
      <c r="E74" s="201">
        <v>1972</v>
      </c>
      <c r="F74" s="202" t="s">
        <v>2774</v>
      </c>
      <c r="G74" s="202" t="s">
        <v>2774</v>
      </c>
      <c r="H74" s="202" t="s">
        <v>2778</v>
      </c>
      <c r="I74" s="203">
        <v>0</v>
      </c>
      <c r="J74" s="201" t="s">
        <v>4780</v>
      </c>
      <c r="K74" s="202" t="s">
        <v>2776</v>
      </c>
      <c r="L74" s="203">
        <v>100000</v>
      </c>
      <c r="M74" s="204">
        <v>42606</v>
      </c>
      <c r="N74" s="205">
        <v>27671</v>
      </c>
      <c r="O74" s="205">
        <v>10690</v>
      </c>
      <c r="P74" s="205">
        <v>81860</v>
      </c>
      <c r="Q74" s="206">
        <v>5.2400000000000002E-2</v>
      </c>
      <c r="R74" s="202" t="s">
        <v>2779</v>
      </c>
      <c r="S74" s="204">
        <v>43405</v>
      </c>
      <c r="T74" s="202" t="s">
        <v>2780</v>
      </c>
      <c r="U74" s="201">
        <v>192</v>
      </c>
      <c r="V74" s="202" t="s">
        <v>44</v>
      </c>
      <c r="W74" s="207">
        <v>81.86</v>
      </c>
      <c r="X74" s="204">
        <v>48515</v>
      </c>
      <c r="Y74" s="205">
        <v>630.65</v>
      </c>
      <c r="Z74" s="204">
        <v>42671</v>
      </c>
      <c r="AA74" s="202" t="s">
        <v>2781</v>
      </c>
      <c r="AB74" s="202" t="s">
        <v>4781</v>
      </c>
      <c r="AC74" s="202" t="s">
        <v>2784</v>
      </c>
      <c r="AD74" s="203">
        <v>0</v>
      </c>
      <c r="AE74" s="203">
        <v>0</v>
      </c>
      <c r="AF74" s="203">
        <v>0</v>
      </c>
      <c r="AG74" s="203">
        <v>0</v>
      </c>
      <c r="AH74" s="203">
        <v>0</v>
      </c>
      <c r="AI74" s="203">
        <v>0</v>
      </c>
      <c r="AJ74" s="203">
        <v>745</v>
      </c>
      <c r="AK74" s="203">
        <v>0</v>
      </c>
    </row>
    <row r="75" spans="1:37" s="96" customFormat="1" ht="12" x14ac:dyDescent="0.2">
      <c r="A75" s="201" t="s">
        <v>4874</v>
      </c>
      <c r="B75" s="201" t="s">
        <v>5201</v>
      </c>
      <c r="C75" s="201" t="s">
        <v>2777</v>
      </c>
      <c r="D75" s="201">
        <v>1963</v>
      </c>
      <c r="E75" s="201"/>
      <c r="F75" s="202" t="s">
        <v>714</v>
      </c>
      <c r="G75" s="202"/>
      <c r="H75" s="202" t="s">
        <v>2794</v>
      </c>
      <c r="I75" s="203">
        <v>15000</v>
      </c>
      <c r="J75" s="201" t="s">
        <v>5464</v>
      </c>
      <c r="K75" s="202" t="s">
        <v>2788</v>
      </c>
      <c r="L75" s="203">
        <v>280000</v>
      </c>
      <c r="M75" s="204">
        <v>42576</v>
      </c>
      <c r="N75" s="205">
        <v>34709</v>
      </c>
      <c r="O75" s="205">
        <v>0</v>
      </c>
      <c r="P75" s="205">
        <v>143499</v>
      </c>
      <c r="Q75" s="206">
        <v>4.3899999999999995E-2</v>
      </c>
      <c r="R75" s="202" t="s">
        <v>2779</v>
      </c>
      <c r="S75" s="204">
        <v>43405</v>
      </c>
      <c r="T75" s="202" t="s">
        <v>2780</v>
      </c>
      <c r="U75" s="201">
        <v>180</v>
      </c>
      <c r="V75" s="202" t="s">
        <v>77</v>
      </c>
      <c r="W75" s="207">
        <v>51.25</v>
      </c>
      <c r="X75" s="204">
        <v>48149</v>
      </c>
      <c r="Y75" s="205">
        <v>524.97</v>
      </c>
      <c r="Z75" s="204">
        <v>42671</v>
      </c>
      <c r="AA75" s="202" t="s">
        <v>2789</v>
      </c>
      <c r="AB75" s="202" t="s">
        <v>5721</v>
      </c>
      <c r="AC75" s="202" t="s">
        <v>2797</v>
      </c>
      <c r="AD75" s="203">
        <v>0</v>
      </c>
      <c r="AE75" s="203">
        <v>0</v>
      </c>
      <c r="AF75" s="203">
        <v>0</v>
      </c>
      <c r="AG75" s="203">
        <v>0</v>
      </c>
      <c r="AH75" s="203">
        <v>0</v>
      </c>
      <c r="AI75" s="203">
        <v>0</v>
      </c>
      <c r="AJ75" s="203">
        <v>0</v>
      </c>
      <c r="AK75" s="203">
        <v>0</v>
      </c>
    </row>
    <row r="76" spans="1:37" s="96" customFormat="1" ht="12" x14ac:dyDescent="0.2">
      <c r="A76" s="201" t="s">
        <v>4875</v>
      </c>
      <c r="B76" s="201" t="s">
        <v>5202</v>
      </c>
      <c r="C76" s="201" t="s">
        <v>2777</v>
      </c>
      <c r="D76" s="201">
        <v>1986</v>
      </c>
      <c r="E76" s="201">
        <v>1986</v>
      </c>
      <c r="F76" s="202" t="s">
        <v>2774</v>
      </c>
      <c r="G76" s="202" t="s">
        <v>2774</v>
      </c>
      <c r="H76" s="202" t="s">
        <v>2778</v>
      </c>
      <c r="I76" s="203">
        <v>0</v>
      </c>
      <c r="J76" s="201" t="s">
        <v>5465</v>
      </c>
      <c r="K76" s="202" t="s">
        <v>2775</v>
      </c>
      <c r="L76" s="203">
        <v>440000</v>
      </c>
      <c r="M76" s="204">
        <v>42564</v>
      </c>
      <c r="N76" s="205">
        <v>80218</v>
      </c>
      <c r="O76" s="205">
        <v>8540</v>
      </c>
      <c r="P76" s="205">
        <v>352999</v>
      </c>
      <c r="Q76" s="206">
        <v>4.4900000000000002E-2</v>
      </c>
      <c r="R76" s="202" t="s">
        <v>2779</v>
      </c>
      <c r="S76" s="204">
        <v>43770</v>
      </c>
      <c r="T76" s="202" t="s">
        <v>38</v>
      </c>
      <c r="U76" s="201">
        <v>480</v>
      </c>
      <c r="V76" s="202" t="s">
        <v>44</v>
      </c>
      <c r="W76" s="207">
        <v>80.23</v>
      </c>
      <c r="X76" s="204">
        <v>57281</v>
      </c>
      <c r="Y76" s="205">
        <v>1584.68</v>
      </c>
      <c r="Z76" s="204">
        <v>42671</v>
      </c>
      <c r="AA76" s="202" t="s">
        <v>2781</v>
      </c>
      <c r="AB76" s="202" t="s">
        <v>5722</v>
      </c>
      <c r="AC76" s="202" t="s">
        <v>2790</v>
      </c>
      <c r="AD76" s="203">
        <v>0</v>
      </c>
      <c r="AE76" s="203">
        <v>0</v>
      </c>
      <c r="AF76" s="203">
        <v>0</v>
      </c>
      <c r="AG76" s="203">
        <v>0</v>
      </c>
      <c r="AH76" s="203">
        <v>0</v>
      </c>
      <c r="AI76" s="203">
        <v>0</v>
      </c>
      <c r="AJ76" s="203">
        <v>0</v>
      </c>
      <c r="AK76" s="203">
        <v>0</v>
      </c>
    </row>
    <row r="77" spans="1:37" s="96" customFormat="1" ht="12" x14ac:dyDescent="0.2">
      <c r="A77" s="201" t="s">
        <v>4876</v>
      </c>
      <c r="B77" s="201" t="s">
        <v>4650</v>
      </c>
      <c r="C77" s="201" t="s">
        <v>2777</v>
      </c>
      <c r="D77" s="201">
        <v>1981</v>
      </c>
      <c r="E77" s="201"/>
      <c r="F77" s="202" t="s">
        <v>2774</v>
      </c>
      <c r="G77" s="202"/>
      <c r="H77" s="202" t="s">
        <v>2778</v>
      </c>
      <c r="I77" s="203">
        <v>0</v>
      </c>
      <c r="J77" s="201" t="s">
        <v>4652</v>
      </c>
      <c r="K77" s="202" t="s">
        <v>2775</v>
      </c>
      <c r="L77" s="203">
        <v>141000</v>
      </c>
      <c r="M77" s="204">
        <v>42608</v>
      </c>
      <c r="N77" s="205">
        <v>38000</v>
      </c>
      <c r="O77" s="205">
        <v>0</v>
      </c>
      <c r="P77" s="205">
        <v>119850</v>
      </c>
      <c r="Q77" s="206">
        <v>5.2400000000000002E-2</v>
      </c>
      <c r="R77" s="202" t="s">
        <v>2779</v>
      </c>
      <c r="S77" s="204">
        <v>43405</v>
      </c>
      <c r="T77" s="202" t="s">
        <v>38</v>
      </c>
      <c r="U77" s="201">
        <v>360</v>
      </c>
      <c r="V77" s="202" t="s">
        <v>44</v>
      </c>
      <c r="W77" s="207">
        <v>85</v>
      </c>
      <c r="X77" s="204">
        <v>53628</v>
      </c>
      <c r="Y77" s="205">
        <v>661.07</v>
      </c>
      <c r="Z77" s="204">
        <v>42671</v>
      </c>
      <c r="AA77" s="202" t="s">
        <v>2781</v>
      </c>
      <c r="AB77" s="202" t="s">
        <v>4653</v>
      </c>
      <c r="AC77" s="202" t="s">
        <v>2800</v>
      </c>
      <c r="AD77" s="203">
        <v>0</v>
      </c>
      <c r="AE77" s="203">
        <v>0</v>
      </c>
      <c r="AF77" s="203">
        <v>0</v>
      </c>
      <c r="AG77" s="203">
        <v>0</v>
      </c>
      <c r="AH77" s="203">
        <v>0</v>
      </c>
      <c r="AI77" s="203">
        <v>0</v>
      </c>
      <c r="AJ77" s="203">
        <v>0</v>
      </c>
      <c r="AK77" s="203">
        <v>0</v>
      </c>
    </row>
    <row r="78" spans="1:37" s="96" customFormat="1" ht="12" x14ac:dyDescent="0.2">
      <c r="A78" s="201" t="s">
        <v>4877</v>
      </c>
      <c r="B78" s="201" t="s">
        <v>5203</v>
      </c>
      <c r="C78" s="201" t="s">
        <v>2777</v>
      </c>
      <c r="D78" s="201">
        <v>1984</v>
      </c>
      <c r="E78" s="201">
        <v>1981</v>
      </c>
      <c r="F78" s="202" t="s">
        <v>2774</v>
      </c>
      <c r="G78" s="202" t="s">
        <v>2774</v>
      </c>
      <c r="H78" s="202" t="s">
        <v>2778</v>
      </c>
      <c r="I78" s="203">
        <v>0</v>
      </c>
      <c r="J78" s="201" t="s">
        <v>5466</v>
      </c>
      <c r="K78" s="202" t="s">
        <v>2775</v>
      </c>
      <c r="L78" s="203">
        <v>121950</v>
      </c>
      <c r="M78" s="204">
        <v>42615</v>
      </c>
      <c r="N78" s="205">
        <v>21500</v>
      </c>
      <c r="O78" s="205">
        <v>16900</v>
      </c>
      <c r="P78" s="205">
        <v>98559</v>
      </c>
      <c r="Q78" s="206">
        <v>4.24E-2</v>
      </c>
      <c r="R78" s="202" t="s">
        <v>2779</v>
      </c>
      <c r="S78" s="204">
        <v>43405</v>
      </c>
      <c r="T78" s="202" t="s">
        <v>38</v>
      </c>
      <c r="U78" s="201">
        <v>300</v>
      </c>
      <c r="V78" s="202" t="s">
        <v>44</v>
      </c>
      <c r="W78" s="207">
        <v>80.819999999999993</v>
      </c>
      <c r="X78" s="204">
        <v>51802</v>
      </c>
      <c r="Y78" s="205">
        <v>536.14</v>
      </c>
      <c r="Z78" s="204">
        <v>42671</v>
      </c>
      <c r="AA78" s="202" t="s">
        <v>2781</v>
      </c>
      <c r="AB78" s="202" t="s">
        <v>5723</v>
      </c>
      <c r="AC78" s="202" t="s">
        <v>2797</v>
      </c>
      <c r="AD78" s="203">
        <v>0</v>
      </c>
      <c r="AE78" s="203">
        <v>0</v>
      </c>
      <c r="AF78" s="203">
        <v>0</v>
      </c>
      <c r="AG78" s="203">
        <v>0</v>
      </c>
      <c r="AH78" s="203">
        <v>0</v>
      </c>
      <c r="AI78" s="203">
        <v>0</v>
      </c>
      <c r="AJ78" s="203">
        <v>0</v>
      </c>
      <c r="AK78" s="203">
        <v>0</v>
      </c>
    </row>
    <row r="79" spans="1:37" s="96" customFormat="1" ht="12" x14ac:dyDescent="0.2">
      <c r="A79" s="201" t="s">
        <v>4878</v>
      </c>
      <c r="B79" s="201" t="s">
        <v>5204</v>
      </c>
      <c r="C79" s="201" t="s">
        <v>2777</v>
      </c>
      <c r="D79" s="201">
        <v>1965</v>
      </c>
      <c r="E79" s="201">
        <v>1967</v>
      </c>
      <c r="F79" s="202" t="s">
        <v>2774</v>
      </c>
      <c r="G79" s="202" t="s">
        <v>2774</v>
      </c>
      <c r="H79" s="202" t="s">
        <v>2778</v>
      </c>
      <c r="I79" s="203"/>
      <c r="J79" s="201" t="s">
        <v>5467</v>
      </c>
      <c r="K79" s="202" t="s">
        <v>2775</v>
      </c>
      <c r="L79" s="203">
        <v>96000</v>
      </c>
      <c r="M79" s="204">
        <v>42640</v>
      </c>
      <c r="N79" s="205">
        <v>23026</v>
      </c>
      <c r="O79" s="205">
        <v>20858</v>
      </c>
      <c r="P79" s="205">
        <v>65000</v>
      </c>
      <c r="Q79" s="206">
        <v>4.1399999999999999E-2</v>
      </c>
      <c r="R79" s="202" t="s">
        <v>2779</v>
      </c>
      <c r="S79" s="204">
        <v>43770</v>
      </c>
      <c r="T79" s="202" t="s">
        <v>2780</v>
      </c>
      <c r="U79" s="201">
        <v>216</v>
      </c>
      <c r="V79" s="202" t="s">
        <v>44</v>
      </c>
      <c r="W79" s="207">
        <v>67.709999999999994</v>
      </c>
      <c r="X79" s="204">
        <v>49245</v>
      </c>
      <c r="Y79" s="205">
        <v>427.35</v>
      </c>
      <c r="Z79" s="204">
        <v>42671</v>
      </c>
      <c r="AA79" s="202" t="s">
        <v>2781</v>
      </c>
      <c r="AB79" s="202" t="s">
        <v>5724</v>
      </c>
      <c r="AC79" s="202" t="s">
        <v>2787</v>
      </c>
      <c r="AD79" s="203">
        <v>0</v>
      </c>
      <c r="AE79" s="203">
        <v>0</v>
      </c>
      <c r="AF79" s="203">
        <v>0</v>
      </c>
      <c r="AG79" s="203">
        <v>0</v>
      </c>
      <c r="AH79" s="203">
        <v>0</v>
      </c>
      <c r="AI79" s="203">
        <v>0</v>
      </c>
      <c r="AJ79" s="203">
        <v>0</v>
      </c>
      <c r="AK79" s="203">
        <v>0</v>
      </c>
    </row>
    <row r="80" spans="1:37" s="96" customFormat="1" ht="12" x14ac:dyDescent="0.2">
      <c r="A80" s="201" t="s">
        <v>4879</v>
      </c>
      <c r="B80" s="201" t="s">
        <v>4411</v>
      </c>
      <c r="C80" s="201" t="s">
        <v>2777</v>
      </c>
      <c r="D80" s="201">
        <v>1984</v>
      </c>
      <c r="E80" s="201"/>
      <c r="F80" s="202" t="s">
        <v>65</v>
      </c>
      <c r="G80" s="202"/>
      <c r="H80" s="202" t="s">
        <v>2778</v>
      </c>
      <c r="I80" s="203">
        <v>0</v>
      </c>
      <c r="J80" s="201" t="s">
        <v>4414</v>
      </c>
      <c r="K80" s="202" t="s">
        <v>2775</v>
      </c>
      <c r="L80" s="203">
        <v>284000</v>
      </c>
      <c r="M80" s="204">
        <v>42587</v>
      </c>
      <c r="N80" s="205">
        <v>194354</v>
      </c>
      <c r="O80" s="205">
        <v>0</v>
      </c>
      <c r="P80" s="205">
        <v>242699</v>
      </c>
      <c r="Q80" s="206">
        <v>4.8399999999999999E-2</v>
      </c>
      <c r="R80" s="202" t="s">
        <v>2779</v>
      </c>
      <c r="S80" s="204">
        <v>43405</v>
      </c>
      <c r="T80" s="202" t="s">
        <v>38</v>
      </c>
      <c r="U80" s="201">
        <v>420</v>
      </c>
      <c r="V80" s="202" t="s">
        <v>44</v>
      </c>
      <c r="W80" s="207">
        <v>85.46</v>
      </c>
      <c r="X80" s="204">
        <v>55454</v>
      </c>
      <c r="Y80" s="205">
        <v>1200.22</v>
      </c>
      <c r="Z80" s="204">
        <v>42671</v>
      </c>
      <c r="AA80" s="202" t="s">
        <v>2781</v>
      </c>
      <c r="AB80" s="202" t="s">
        <v>4415</v>
      </c>
      <c r="AC80" s="202" t="s">
        <v>2792</v>
      </c>
      <c r="AD80" s="203">
        <v>0</v>
      </c>
      <c r="AE80" s="203">
        <v>0</v>
      </c>
      <c r="AF80" s="203">
        <v>0</v>
      </c>
      <c r="AG80" s="203">
        <v>0</v>
      </c>
      <c r="AH80" s="203">
        <v>0</v>
      </c>
      <c r="AI80" s="203"/>
      <c r="AJ80" s="203">
        <v>0</v>
      </c>
      <c r="AK80" s="203"/>
    </row>
    <row r="81" spans="1:37" s="96" customFormat="1" ht="12" x14ac:dyDescent="0.2">
      <c r="A81" s="201" t="s">
        <v>4880</v>
      </c>
      <c r="B81" s="201" t="s">
        <v>5205</v>
      </c>
      <c r="C81" s="201" t="s">
        <v>2777</v>
      </c>
      <c r="D81" s="201">
        <v>1972</v>
      </c>
      <c r="E81" s="201">
        <v>1979</v>
      </c>
      <c r="F81" s="202" t="s">
        <v>65</v>
      </c>
      <c r="G81" s="202" t="s">
        <v>65</v>
      </c>
      <c r="H81" s="202" t="s">
        <v>2778</v>
      </c>
      <c r="I81" s="203"/>
      <c r="J81" s="201" t="s">
        <v>5468</v>
      </c>
      <c r="K81" s="202" t="s">
        <v>2785</v>
      </c>
      <c r="L81" s="203">
        <v>430000</v>
      </c>
      <c r="M81" s="204">
        <v>42622</v>
      </c>
      <c r="N81" s="205">
        <v>39815.5</v>
      </c>
      <c r="O81" s="205">
        <v>39814</v>
      </c>
      <c r="P81" s="205">
        <v>280499</v>
      </c>
      <c r="Q81" s="206">
        <v>3.6900000000000002E-2</v>
      </c>
      <c r="R81" s="202" t="s">
        <v>2779</v>
      </c>
      <c r="S81" s="204">
        <v>43405</v>
      </c>
      <c r="T81" s="202" t="s">
        <v>38</v>
      </c>
      <c r="U81" s="201">
        <v>288</v>
      </c>
      <c r="V81" s="202" t="s">
        <v>44</v>
      </c>
      <c r="W81" s="207">
        <v>65.23</v>
      </c>
      <c r="X81" s="204">
        <v>51437</v>
      </c>
      <c r="Y81" s="205">
        <v>1469.46</v>
      </c>
      <c r="Z81" s="204">
        <v>42671</v>
      </c>
      <c r="AA81" s="202" t="s">
        <v>2781</v>
      </c>
      <c r="AB81" s="202" t="s">
        <v>5725</v>
      </c>
      <c r="AC81" s="202" t="s">
        <v>2796</v>
      </c>
      <c r="AD81" s="203">
        <v>0</v>
      </c>
      <c r="AE81" s="203">
        <v>0</v>
      </c>
      <c r="AF81" s="203">
        <v>0</v>
      </c>
      <c r="AG81" s="203">
        <v>0</v>
      </c>
      <c r="AH81" s="203">
        <v>0</v>
      </c>
      <c r="AI81" s="203">
        <v>0</v>
      </c>
      <c r="AJ81" s="203">
        <v>0</v>
      </c>
      <c r="AK81" s="203">
        <v>0</v>
      </c>
    </row>
    <row r="82" spans="1:37" s="96" customFormat="1" ht="12" x14ac:dyDescent="0.2">
      <c r="A82" s="201" t="s">
        <v>4881</v>
      </c>
      <c r="B82" s="201" t="s">
        <v>5206</v>
      </c>
      <c r="C82" s="201" t="s">
        <v>2777</v>
      </c>
      <c r="D82" s="201">
        <v>1975</v>
      </c>
      <c r="E82" s="201">
        <v>1975</v>
      </c>
      <c r="F82" s="202" t="s">
        <v>2774</v>
      </c>
      <c r="G82" s="202" t="s">
        <v>67</v>
      </c>
      <c r="H82" s="202" t="s">
        <v>2778</v>
      </c>
      <c r="I82" s="203"/>
      <c r="J82" s="201" t="s">
        <v>5469</v>
      </c>
      <c r="K82" s="202" t="s">
        <v>2775</v>
      </c>
      <c r="L82" s="203">
        <v>200000</v>
      </c>
      <c r="M82" s="204">
        <v>42640</v>
      </c>
      <c r="N82" s="205">
        <v>80000</v>
      </c>
      <c r="O82" s="205">
        <v>0</v>
      </c>
      <c r="P82" s="205">
        <v>133000</v>
      </c>
      <c r="Q82" s="206">
        <v>4.1399999999999999E-2</v>
      </c>
      <c r="R82" s="202" t="s">
        <v>2779</v>
      </c>
      <c r="S82" s="204">
        <v>43405</v>
      </c>
      <c r="T82" s="202" t="s">
        <v>2780</v>
      </c>
      <c r="U82" s="201">
        <v>180</v>
      </c>
      <c r="V82" s="202" t="s">
        <v>44</v>
      </c>
      <c r="W82" s="207">
        <v>66.5</v>
      </c>
      <c r="X82" s="204">
        <v>48149</v>
      </c>
      <c r="Y82" s="205">
        <v>993.14</v>
      </c>
      <c r="Z82" s="204">
        <v>42671</v>
      </c>
      <c r="AA82" s="202" t="s">
        <v>2781</v>
      </c>
      <c r="AB82" s="202" t="s">
        <v>5726</v>
      </c>
      <c r="AC82" s="202" t="s">
        <v>2799</v>
      </c>
      <c r="AD82" s="203">
        <v>0</v>
      </c>
      <c r="AE82" s="203">
        <v>0</v>
      </c>
      <c r="AF82" s="203">
        <v>0</v>
      </c>
      <c r="AG82" s="203">
        <v>0</v>
      </c>
      <c r="AH82" s="203">
        <v>0</v>
      </c>
      <c r="AI82" s="203">
        <v>0</v>
      </c>
      <c r="AJ82" s="203">
        <v>0</v>
      </c>
      <c r="AK82" s="203">
        <v>0</v>
      </c>
    </row>
    <row r="83" spans="1:37" s="96" customFormat="1" ht="12" x14ac:dyDescent="0.2">
      <c r="A83" s="201" t="s">
        <v>4882</v>
      </c>
      <c r="B83" s="201" t="s">
        <v>4450</v>
      </c>
      <c r="C83" s="201" t="s">
        <v>2777</v>
      </c>
      <c r="D83" s="201">
        <v>1977</v>
      </c>
      <c r="E83" s="201"/>
      <c r="F83" s="202" t="s">
        <v>714</v>
      </c>
      <c r="G83" s="202"/>
      <c r="H83" s="202" t="s">
        <v>2794</v>
      </c>
      <c r="I83" s="203">
        <v>15000</v>
      </c>
      <c r="J83" s="201" t="s">
        <v>4452</v>
      </c>
      <c r="K83" s="202" t="s">
        <v>2788</v>
      </c>
      <c r="L83" s="203">
        <v>240000</v>
      </c>
      <c r="M83" s="204">
        <v>42573</v>
      </c>
      <c r="N83" s="205">
        <v>92000</v>
      </c>
      <c r="O83" s="205"/>
      <c r="P83" s="205">
        <v>195840</v>
      </c>
      <c r="Q83" s="206">
        <v>4.6399999999999997E-2</v>
      </c>
      <c r="R83" s="202" t="s">
        <v>2779</v>
      </c>
      <c r="S83" s="204">
        <v>43405</v>
      </c>
      <c r="T83" s="202" t="s">
        <v>2780</v>
      </c>
      <c r="U83" s="201">
        <v>300</v>
      </c>
      <c r="V83" s="202" t="s">
        <v>77</v>
      </c>
      <c r="W83" s="207">
        <v>81.599999999999994</v>
      </c>
      <c r="X83" s="204">
        <v>51802</v>
      </c>
      <c r="Y83" s="205">
        <v>757.25</v>
      </c>
      <c r="Z83" s="204">
        <v>42671</v>
      </c>
      <c r="AA83" s="202" t="s">
        <v>2789</v>
      </c>
      <c r="AB83" s="202" t="s">
        <v>4453</v>
      </c>
      <c r="AC83" s="202" t="s">
        <v>2801</v>
      </c>
      <c r="AD83" s="203">
        <v>0</v>
      </c>
      <c r="AE83" s="203">
        <v>0</v>
      </c>
      <c r="AF83" s="203">
        <v>0</v>
      </c>
      <c r="AG83" s="203">
        <v>0</v>
      </c>
      <c r="AH83" s="203">
        <v>0</v>
      </c>
      <c r="AI83" s="203"/>
      <c r="AJ83" s="203">
        <v>0</v>
      </c>
      <c r="AK83" s="203"/>
    </row>
    <row r="84" spans="1:37" s="96" customFormat="1" ht="12" x14ac:dyDescent="0.2">
      <c r="A84" s="201" t="s">
        <v>4883</v>
      </c>
      <c r="B84" s="201" t="s">
        <v>4744</v>
      </c>
      <c r="C84" s="201" t="s">
        <v>2777</v>
      </c>
      <c r="D84" s="201">
        <v>1963</v>
      </c>
      <c r="E84" s="201"/>
      <c r="F84" s="202" t="s">
        <v>2774</v>
      </c>
      <c r="G84" s="202"/>
      <c r="H84" s="202" t="s">
        <v>2778</v>
      </c>
      <c r="I84" s="203"/>
      <c r="J84" s="201" t="s">
        <v>4748</v>
      </c>
      <c r="K84" s="202" t="s">
        <v>2776</v>
      </c>
      <c r="L84" s="203">
        <v>130500</v>
      </c>
      <c r="M84" s="204">
        <v>42628</v>
      </c>
      <c r="N84" s="205">
        <v>31287.599999999999</v>
      </c>
      <c r="O84" s="205"/>
      <c r="P84" s="205">
        <v>92100</v>
      </c>
      <c r="Q84" s="206">
        <v>4.1399999999999999E-2</v>
      </c>
      <c r="R84" s="202" t="s">
        <v>2779</v>
      </c>
      <c r="S84" s="204">
        <v>43770</v>
      </c>
      <c r="T84" s="202" t="s">
        <v>38</v>
      </c>
      <c r="U84" s="201">
        <v>192</v>
      </c>
      <c r="V84" s="202" t="s">
        <v>44</v>
      </c>
      <c r="W84" s="207">
        <v>70.849999999999994</v>
      </c>
      <c r="X84" s="204">
        <v>48515</v>
      </c>
      <c r="Y84" s="205">
        <v>656.77</v>
      </c>
      <c r="Z84" s="204">
        <v>42671</v>
      </c>
      <c r="AA84" s="202" t="s">
        <v>2781</v>
      </c>
      <c r="AB84" s="202" t="s">
        <v>4749</v>
      </c>
      <c r="AC84" s="202" t="s">
        <v>2802</v>
      </c>
      <c r="AD84" s="203">
        <v>0</v>
      </c>
      <c r="AE84" s="203">
        <v>0</v>
      </c>
      <c r="AF84" s="203">
        <v>0</v>
      </c>
      <c r="AG84" s="203">
        <v>0</v>
      </c>
      <c r="AH84" s="203">
        <v>0</v>
      </c>
      <c r="AI84" s="203"/>
      <c r="AJ84" s="203">
        <v>0</v>
      </c>
      <c r="AK84" s="203"/>
    </row>
    <row r="85" spans="1:37" s="96" customFormat="1" ht="12" x14ac:dyDescent="0.2">
      <c r="A85" s="201" t="s">
        <v>4884</v>
      </c>
      <c r="B85" s="201" t="s">
        <v>4520</v>
      </c>
      <c r="C85" s="201" t="s">
        <v>2777</v>
      </c>
      <c r="D85" s="201">
        <v>1951</v>
      </c>
      <c r="E85" s="201">
        <v>1955</v>
      </c>
      <c r="F85" s="202" t="s">
        <v>65</v>
      </c>
      <c r="G85" s="202" t="s">
        <v>65</v>
      </c>
      <c r="H85" s="202" t="s">
        <v>2794</v>
      </c>
      <c r="I85" s="203">
        <v>5400</v>
      </c>
      <c r="J85" s="201" t="s">
        <v>4522</v>
      </c>
      <c r="K85" s="202" t="s">
        <v>2775</v>
      </c>
      <c r="L85" s="203">
        <v>80000</v>
      </c>
      <c r="M85" s="204">
        <v>42564</v>
      </c>
      <c r="N85" s="205">
        <v>56275</v>
      </c>
      <c r="O85" s="205">
        <v>41172</v>
      </c>
      <c r="P85" s="205">
        <v>53040</v>
      </c>
      <c r="Q85" s="206">
        <v>3.8900000000000004E-2</v>
      </c>
      <c r="R85" s="202" t="s">
        <v>2779</v>
      </c>
      <c r="S85" s="204">
        <v>43405</v>
      </c>
      <c r="T85" s="202" t="s">
        <v>2780</v>
      </c>
      <c r="U85" s="201">
        <v>120</v>
      </c>
      <c r="V85" s="202" t="s">
        <v>77</v>
      </c>
      <c r="W85" s="207">
        <v>66.3</v>
      </c>
      <c r="X85" s="204">
        <v>46300</v>
      </c>
      <c r="Y85" s="205">
        <v>171.94</v>
      </c>
      <c r="Z85" s="204">
        <v>42648</v>
      </c>
      <c r="AA85" s="202" t="s">
        <v>2781</v>
      </c>
      <c r="AB85" s="202" t="s">
        <v>5727</v>
      </c>
      <c r="AC85" s="202" t="s">
        <v>2801</v>
      </c>
      <c r="AD85" s="203">
        <v>0</v>
      </c>
      <c r="AE85" s="203">
        <v>0</v>
      </c>
      <c r="AF85" s="203">
        <v>0</v>
      </c>
      <c r="AG85" s="203">
        <v>0</v>
      </c>
      <c r="AH85" s="203">
        <v>0</v>
      </c>
      <c r="AI85" s="203">
        <v>0</v>
      </c>
      <c r="AJ85" s="203">
        <v>0</v>
      </c>
      <c r="AK85" s="203">
        <v>0</v>
      </c>
    </row>
    <row r="86" spans="1:37" s="96" customFormat="1" ht="12" x14ac:dyDescent="0.2">
      <c r="A86" s="201" t="s">
        <v>4885</v>
      </c>
      <c r="B86" s="201" t="s">
        <v>5207</v>
      </c>
      <c r="C86" s="201" t="s">
        <v>2777</v>
      </c>
      <c r="D86" s="201">
        <v>1975</v>
      </c>
      <c r="E86" s="201">
        <v>1967</v>
      </c>
      <c r="F86" s="202" t="s">
        <v>2774</v>
      </c>
      <c r="G86" s="202" t="s">
        <v>2774</v>
      </c>
      <c r="H86" s="202" t="s">
        <v>2778</v>
      </c>
      <c r="I86" s="203">
        <v>0</v>
      </c>
      <c r="J86" s="201" t="s">
        <v>5470</v>
      </c>
      <c r="K86" s="202" t="s">
        <v>2776</v>
      </c>
      <c r="L86" s="203">
        <v>120000</v>
      </c>
      <c r="M86" s="204">
        <v>42605</v>
      </c>
      <c r="N86" s="205">
        <v>18060</v>
      </c>
      <c r="O86" s="205">
        <v>31383</v>
      </c>
      <c r="P86" s="205">
        <v>90000</v>
      </c>
      <c r="Q86" s="206">
        <v>4.24E-2</v>
      </c>
      <c r="R86" s="202" t="s">
        <v>2779</v>
      </c>
      <c r="S86" s="204">
        <v>43405</v>
      </c>
      <c r="T86" s="202" t="s">
        <v>2780</v>
      </c>
      <c r="U86" s="201">
        <v>240</v>
      </c>
      <c r="V86" s="202" t="s">
        <v>44</v>
      </c>
      <c r="W86" s="207">
        <v>75</v>
      </c>
      <c r="X86" s="204">
        <v>49953</v>
      </c>
      <c r="Y86" s="205">
        <v>556.83000000000004</v>
      </c>
      <c r="Z86" s="204">
        <v>42648</v>
      </c>
      <c r="AA86" s="202" t="s">
        <v>2789</v>
      </c>
      <c r="AB86" s="202" t="s">
        <v>5728</v>
      </c>
      <c r="AC86" s="202" t="s">
        <v>2784</v>
      </c>
      <c r="AD86" s="203">
        <v>0</v>
      </c>
      <c r="AE86" s="203">
        <v>0</v>
      </c>
      <c r="AF86" s="203">
        <v>0</v>
      </c>
      <c r="AG86" s="203">
        <v>0</v>
      </c>
      <c r="AH86" s="203">
        <v>0</v>
      </c>
      <c r="AI86" s="203">
        <v>0</v>
      </c>
      <c r="AJ86" s="203">
        <v>0</v>
      </c>
      <c r="AK86" s="203">
        <v>0</v>
      </c>
    </row>
    <row r="87" spans="1:37" s="96" customFormat="1" ht="12" x14ac:dyDescent="0.2">
      <c r="A87" s="201" t="s">
        <v>4886</v>
      </c>
      <c r="B87" s="201" t="s">
        <v>5208</v>
      </c>
      <c r="C87" s="201" t="s">
        <v>2777</v>
      </c>
      <c r="D87" s="201">
        <v>1967</v>
      </c>
      <c r="E87" s="201"/>
      <c r="F87" s="202" t="s">
        <v>2774</v>
      </c>
      <c r="G87" s="202"/>
      <c r="H87" s="202" t="s">
        <v>2778</v>
      </c>
      <c r="I87" s="203">
        <v>0</v>
      </c>
      <c r="J87" s="201" t="s">
        <v>5471</v>
      </c>
      <c r="K87" s="202" t="s">
        <v>2776</v>
      </c>
      <c r="L87" s="203">
        <v>139950</v>
      </c>
      <c r="M87" s="204">
        <v>42599</v>
      </c>
      <c r="N87" s="205">
        <v>25000</v>
      </c>
      <c r="O87" s="205">
        <v>0</v>
      </c>
      <c r="P87" s="205">
        <v>68500</v>
      </c>
      <c r="Q87" s="206">
        <v>4.1399999999999999E-2</v>
      </c>
      <c r="R87" s="202" t="s">
        <v>2779</v>
      </c>
      <c r="S87" s="204">
        <v>43375</v>
      </c>
      <c r="T87" s="202" t="s">
        <v>38</v>
      </c>
      <c r="U87" s="201">
        <v>240</v>
      </c>
      <c r="V87" s="202" t="s">
        <v>44</v>
      </c>
      <c r="W87" s="207">
        <v>48.95</v>
      </c>
      <c r="X87" s="204">
        <v>49953</v>
      </c>
      <c r="Y87" s="205">
        <v>420.17</v>
      </c>
      <c r="Z87" s="204">
        <v>42648</v>
      </c>
      <c r="AA87" s="202" t="s">
        <v>2781</v>
      </c>
      <c r="AB87" s="202" t="s">
        <v>5729</v>
      </c>
      <c r="AC87" s="202" t="s">
        <v>2801</v>
      </c>
      <c r="AD87" s="203">
        <v>0</v>
      </c>
      <c r="AE87" s="203">
        <v>0</v>
      </c>
      <c r="AF87" s="203">
        <v>0</v>
      </c>
      <c r="AG87" s="203">
        <v>0</v>
      </c>
      <c r="AH87" s="203">
        <v>0</v>
      </c>
      <c r="AI87" s="203">
        <v>0</v>
      </c>
      <c r="AJ87" s="203">
        <v>0</v>
      </c>
      <c r="AK87" s="203">
        <v>0</v>
      </c>
    </row>
    <row r="88" spans="1:37" s="96" customFormat="1" ht="12" x14ac:dyDescent="0.2">
      <c r="A88" s="201" t="s">
        <v>4887</v>
      </c>
      <c r="B88" s="201" t="s">
        <v>5209</v>
      </c>
      <c r="C88" s="201" t="s">
        <v>2777</v>
      </c>
      <c r="D88" s="201">
        <v>1981</v>
      </c>
      <c r="E88" s="201"/>
      <c r="F88" s="202" t="s">
        <v>2774</v>
      </c>
      <c r="G88" s="202"/>
      <c r="H88" s="202" t="s">
        <v>2778</v>
      </c>
      <c r="I88" s="203">
        <v>0</v>
      </c>
      <c r="J88" s="201" t="s">
        <v>5472</v>
      </c>
      <c r="K88" s="202" t="s">
        <v>2775</v>
      </c>
      <c r="L88" s="203">
        <v>160000</v>
      </c>
      <c r="M88" s="204">
        <v>42538</v>
      </c>
      <c r="N88" s="205">
        <v>37250</v>
      </c>
      <c r="O88" s="205">
        <v>0</v>
      </c>
      <c r="P88" s="205">
        <v>136000</v>
      </c>
      <c r="Q88" s="206">
        <v>5.2400000000000002E-2</v>
      </c>
      <c r="R88" s="202" t="s">
        <v>2779</v>
      </c>
      <c r="S88" s="204">
        <v>43405</v>
      </c>
      <c r="T88" s="202" t="s">
        <v>38</v>
      </c>
      <c r="U88" s="201">
        <v>360</v>
      </c>
      <c r="V88" s="202" t="s">
        <v>44</v>
      </c>
      <c r="W88" s="207">
        <v>85</v>
      </c>
      <c r="X88" s="204">
        <v>53606</v>
      </c>
      <c r="Y88" s="205">
        <v>750.15</v>
      </c>
      <c r="Z88" s="204">
        <v>42649</v>
      </c>
      <c r="AA88" s="202" t="s">
        <v>2789</v>
      </c>
      <c r="AB88" s="202" t="s">
        <v>2798</v>
      </c>
      <c r="AC88" s="202" t="s">
        <v>2782</v>
      </c>
      <c r="AD88" s="203">
        <v>0</v>
      </c>
      <c r="AE88" s="203">
        <v>0</v>
      </c>
      <c r="AF88" s="203">
        <v>0</v>
      </c>
      <c r="AG88" s="203">
        <v>0</v>
      </c>
      <c r="AH88" s="203">
        <v>0</v>
      </c>
      <c r="AI88" s="203"/>
      <c r="AJ88" s="203">
        <v>0</v>
      </c>
      <c r="AK88" s="203"/>
    </row>
    <row r="89" spans="1:37" s="96" customFormat="1" ht="12" x14ac:dyDescent="0.2">
      <c r="A89" s="201" t="s">
        <v>4888</v>
      </c>
      <c r="B89" s="201" t="s">
        <v>5210</v>
      </c>
      <c r="C89" s="201" t="s">
        <v>2777</v>
      </c>
      <c r="D89" s="201">
        <v>1980</v>
      </c>
      <c r="E89" s="201">
        <v>1976</v>
      </c>
      <c r="F89" s="202" t="s">
        <v>2774</v>
      </c>
      <c r="G89" s="202" t="s">
        <v>2774</v>
      </c>
      <c r="H89" s="202" t="s">
        <v>2778</v>
      </c>
      <c r="I89" s="203">
        <v>0</v>
      </c>
      <c r="J89" s="201" t="s">
        <v>5473</v>
      </c>
      <c r="K89" s="202" t="s">
        <v>2775</v>
      </c>
      <c r="L89" s="203">
        <v>125000</v>
      </c>
      <c r="M89" s="204">
        <v>42565</v>
      </c>
      <c r="N89" s="205">
        <v>22500</v>
      </c>
      <c r="O89" s="205">
        <v>27050</v>
      </c>
      <c r="P89" s="205">
        <v>112500</v>
      </c>
      <c r="Q89" s="206">
        <v>4.99E-2</v>
      </c>
      <c r="R89" s="202" t="s">
        <v>2779</v>
      </c>
      <c r="S89" s="204">
        <v>43405</v>
      </c>
      <c r="T89" s="202" t="s">
        <v>38</v>
      </c>
      <c r="U89" s="201">
        <v>324</v>
      </c>
      <c r="V89" s="202" t="s">
        <v>44</v>
      </c>
      <c r="W89" s="207">
        <v>90</v>
      </c>
      <c r="X89" s="204">
        <v>52510</v>
      </c>
      <c r="Y89" s="205">
        <v>632.75</v>
      </c>
      <c r="Z89" s="204">
        <v>42649</v>
      </c>
      <c r="AA89" s="202" t="s">
        <v>2781</v>
      </c>
      <c r="AB89" s="202" t="s">
        <v>5730</v>
      </c>
      <c r="AC89" s="202" t="s">
        <v>2803</v>
      </c>
      <c r="AD89" s="203">
        <v>0</v>
      </c>
      <c r="AE89" s="203">
        <v>0</v>
      </c>
      <c r="AF89" s="203">
        <v>0</v>
      </c>
      <c r="AG89" s="203">
        <v>0</v>
      </c>
      <c r="AH89" s="203">
        <v>0</v>
      </c>
      <c r="AI89" s="203">
        <v>0</v>
      </c>
      <c r="AJ89" s="203">
        <v>0</v>
      </c>
      <c r="AK89" s="203">
        <v>0</v>
      </c>
    </row>
    <row r="90" spans="1:37" s="96" customFormat="1" ht="12" x14ac:dyDescent="0.2">
      <c r="A90" s="201" t="s">
        <v>4889</v>
      </c>
      <c r="B90" s="201" t="s">
        <v>5211</v>
      </c>
      <c r="C90" s="201" t="s">
        <v>2777</v>
      </c>
      <c r="D90" s="201">
        <v>1969</v>
      </c>
      <c r="E90" s="201">
        <v>1975</v>
      </c>
      <c r="F90" s="202" t="s">
        <v>2774</v>
      </c>
      <c r="G90" s="202" t="s">
        <v>2774</v>
      </c>
      <c r="H90" s="202" t="s">
        <v>2778</v>
      </c>
      <c r="I90" s="203"/>
      <c r="J90" s="201" t="s">
        <v>5474</v>
      </c>
      <c r="K90" s="202" t="s">
        <v>2785</v>
      </c>
      <c r="L90" s="203">
        <v>180000</v>
      </c>
      <c r="M90" s="204">
        <v>42612</v>
      </c>
      <c r="N90" s="205">
        <v>28000</v>
      </c>
      <c r="O90" s="205">
        <v>14170</v>
      </c>
      <c r="P90" s="205">
        <v>142000</v>
      </c>
      <c r="Q90" s="206">
        <v>4.6900000000000004E-2</v>
      </c>
      <c r="R90" s="202" t="s">
        <v>2779</v>
      </c>
      <c r="S90" s="204">
        <v>43405</v>
      </c>
      <c r="T90" s="202" t="s">
        <v>2780</v>
      </c>
      <c r="U90" s="201">
        <v>228</v>
      </c>
      <c r="V90" s="202" t="s">
        <v>44</v>
      </c>
      <c r="W90" s="207">
        <v>78.89</v>
      </c>
      <c r="X90" s="204">
        <v>49588</v>
      </c>
      <c r="Y90" s="205">
        <v>942.11</v>
      </c>
      <c r="Z90" s="204">
        <v>42649</v>
      </c>
      <c r="AA90" s="202" t="s">
        <v>2781</v>
      </c>
      <c r="AB90" s="202" t="s">
        <v>5731</v>
      </c>
      <c r="AC90" s="202" t="s">
        <v>2804</v>
      </c>
      <c r="AD90" s="203">
        <v>0</v>
      </c>
      <c r="AE90" s="203">
        <v>0</v>
      </c>
      <c r="AF90" s="203">
        <v>0</v>
      </c>
      <c r="AG90" s="203">
        <v>0</v>
      </c>
      <c r="AH90" s="203">
        <v>0</v>
      </c>
      <c r="AI90" s="203">
        <v>0</v>
      </c>
      <c r="AJ90" s="203">
        <v>0</v>
      </c>
      <c r="AK90" s="203">
        <v>0</v>
      </c>
    </row>
    <row r="91" spans="1:37" s="96" customFormat="1" ht="12" x14ac:dyDescent="0.2">
      <c r="A91" s="201" t="s">
        <v>4890</v>
      </c>
      <c r="B91" s="201" t="s">
        <v>5212</v>
      </c>
      <c r="C91" s="201" t="s">
        <v>2777</v>
      </c>
      <c r="D91" s="201">
        <v>1984</v>
      </c>
      <c r="E91" s="201"/>
      <c r="F91" s="202" t="s">
        <v>2774</v>
      </c>
      <c r="G91" s="202"/>
      <c r="H91" s="202" t="s">
        <v>2778</v>
      </c>
      <c r="I91" s="203">
        <v>0</v>
      </c>
      <c r="J91" s="201" t="s">
        <v>5475</v>
      </c>
      <c r="K91" s="202" t="s">
        <v>2775</v>
      </c>
      <c r="L91" s="203">
        <v>115000</v>
      </c>
      <c r="M91" s="204">
        <v>42572</v>
      </c>
      <c r="N91" s="205">
        <v>27500</v>
      </c>
      <c r="O91" s="205">
        <v>0</v>
      </c>
      <c r="P91" s="205">
        <v>97750</v>
      </c>
      <c r="Q91" s="206">
        <v>5.2400000000000002E-2</v>
      </c>
      <c r="R91" s="202" t="s">
        <v>2779</v>
      </c>
      <c r="S91" s="204">
        <v>43405</v>
      </c>
      <c r="T91" s="202" t="s">
        <v>38</v>
      </c>
      <c r="U91" s="201">
        <v>420</v>
      </c>
      <c r="V91" s="202" t="s">
        <v>44</v>
      </c>
      <c r="W91" s="207">
        <v>85</v>
      </c>
      <c r="X91" s="204">
        <v>55432</v>
      </c>
      <c r="Y91" s="205">
        <v>508.39</v>
      </c>
      <c r="Z91" s="204">
        <v>42649</v>
      </c>
      <c r="AA91" s="202" t="s">
        <v>2789</v>
      </c>
      <c r="AB91" s="202" t="s">
        <v>5732</v>
      </c>
      <c r="AC91" s="202" t="s">
        <v>2792</v>
      </c>
      <c r="AD91" s="203">
        <v>0</v>
      </c>
      <c r="AE91" s="203">
        <v>0</v>
      </c>
      <c r="AF91" s="203">
        <v>0</v>
      </c>
      <c r="AG91" s="203">
        <v>0</v>
      </c>
      <c r="AH91" s="203">
        <v>0</v>
      </c>
      <c r="AI91" s="203">
        <v>0</v>
      </c>
      <c r="AJ91" s="203">
        <v>0</v>
      </c>
      <c r="AK91" s="203">
        <v>0</v>
      </c>
    </row>
    <row r="92" spans="1:37" s="96" customFormat="1" ht="12" x14ac:dyDescent="0.2">
      <c r="A92" s="201" t="s">
        <v>4891</v>
      </c>
      <c r="B92" s="201" t="s">
        <v>5213</v>
      </c>
      <c r="C92" s="201" t="s">
        <v>2777</v>
      </c>
      <c r="D92" s="201">
        <v>1978</v>
      </c>
      <c r="E92" s="201">
        <v>1981</v>
      </c>
      <c r="F92" s="202" t="s">
        <v>2774</v>
      </c>
      <c r="G92" s="202" t="s">
        <v>2774</v>
      </c>
      <c r="H92" s="202" t="s">
        <v>2778</v>
      </c>
      <c r="I92" s="203">
        <v>0</v>
      </c>
      <c r="J92" s="201" t="s">
        <v>5476</v>
      </c>
      <c r="K92" s="202" t="s">
        <v>2776</v>
      </c>
      <c r="L92" s="203">
        <v>165000</v>
      </c>
      <c r="M92" s="204">
        <v>42586</v>
      </c>
      <c r="N92" s="205">
        <v>15000</v>
      </c>
      <c r="O92" s="205">
        <v>16027</v>
      </c>
      <c r="P92" s="205">
        <v>89995</v>
      </c>
      <c r="Q92" s="206">
        <v>4.3899999999999995E-2</v>
      </c>
      <c r="R92" s="202" t="s">
        <v>2779</v>
      </c>
      <c r="S92" s="204">
        <v>43770</v>
      </c>
      <c r="T92" s="202" t="s">
        <v>38</v>
      </c>
      <c r="U92" s="201">
        <v>300</v>
      </c>
      <c r="V92" s="202" t="s">
        <v>44</v>
      </c>
      <c r="W92" s="207">
        <v>54.54</v>
      </c>
      <c r="X92" s="204">
        <v>51780</v>
      </c>
      <c r="Y92" s="205">
        <v>494.62</v>
      </c>
      <c r="Z92" s="204">
        <v>42649</v>
      </c>
      <c r="AA92" s="202" t="s">
        <v>2781</v>
      </c>
      <c r="AB92" s="202" t="s">
        <v>5733</v>
      </c>
      <c r="AC92" s="202" t="s">
        <v>2802</v>
      </c>
      <c r="AD92" s="203">
        <v>0</v>
      </c>
      <c r="AE92" s="203">
        <v>0</v>
      </c>
      <c r="AF92" s="203">
        <v>0</v>
      </c>
      <c r="AG92" s="203">
        <v>0</v>
      </c>
      <c r="AH92" s="203">
        <v>0</v>
      </c>
      <c r="AI92" s="203">
        <v>0</v>
      </c>
      <c r="AJ92" s="203">
        <v>0</v>
      </c>
      <c r="AK92" s="203">
        <v>0</v>
      </c>
    </row>
    <row r="93" spans="1:37" s="96" customFormat="1" ht="12" x14ac:dyDescent="0.2">
      <c r="A93" s="201" t="s">
        <v>4892</v>
      </c>
      <c r="B93" s="201" t="s">
        <v>4476</v>
      </c>
      <c r="C93" s="201" t="s">
        <v>2777</v>
      </c>
      <c r="D93" s="201">
        <v>1986</v>
      </c>
      <c r="E93" s="201">
        <v>1989</v>
      </c>
      <c r="F93" s="202" t="s">
        <v>65</v>
      </c>
      <c r="G93" s="202" t="s">
        <v>2774</v>
      </c>
      <c r="H93" s="202" t="s">
        <v>2778</v>
      </c>
      <c r="I93" s="203">
        <v>0</v>
      </c>
      <c r="J93" s="201" t="s">
        <v>4480</v>
      </c>
      <c r="K93" s="202" t="s">
        <v>2776</v>
      </c>
      <c r="L93" s="203">
        <v>137500</v>
      </c>
      <c r="M93" s="204">
        <v>42527</v>
      </c>
      <c r="N93" s="205">
        <v>20458</v>
      </c>
      <c r="O93" s="205">
        <v>20500</v>
      </c>
      <c r="P93" s="205">
        <v>118174</v>
      </c>
      <c r="Q93" s="206">
        <v>4.7400000000000005E-2</v>
      </c>
      <c r="R93" s="202" t="s">
        <v>2779</v>
      </c>
      <c r="S93" s="204">
        <v>43405</v>
      </c>
      <c r="T93" s="202" t="s">
        <v>38</v>
      </c>
      <c r="U93" s="201">
        <v>360</v>
      </c>
      <c r="V93" s="202" t="s">
        <v>44</v>
      </c>
      <c r="W93" s="207">
        <v>85.94</v>
      </c>
      <c r="X93" s="204">
        <v>53606</v>
      </c>
      <c r="Y93" s="205">
        <v>615.74</v>
      </c>
      <c r="Z93" s="204">
        <v>42649</v>
      </c>
      <c r="AA93" s="202" t="s">
        <v>2781</v>
      </c>
      <c r="AB93" s="202" t="s">
        <v>4481</v>
      </c>
      <c r="AC93" s="202" t="s">
        <v>2793</v>
      </c>
      <c r="AD93" s="203">
        <v>0</v>
      </c>
      <c r="AE93" s="203">
        <v>0</v>
      </c>
      <c r="AF93" s="203">
        <v>0</v>
      </c>
      <c r="AG93" s="203">
        <v>0</v>
      </c>
      <c r="AH93" s="203">
        <v>0</v>
      </c>
      <c r="AI93" s="203">
        <v>0</v>
      </c>
      <c r="AJ93" s="203">
        <v>0</v>
      </c>
      <c r="AK93" s="203">
        <v>0</v>
      </c>
    </row>
    <row r="94" spans="1:37" s="96" customFormat="1" ht="12" x14ac:dyDescent="0.2">
      <c r="A94" s="201" t="s">
        <v>4893</v>
      </c>
      <c r="B94" s="201" t="s">
        <v>4421</v>
      </c>
      <c r="C94" s="201" t="s">
        <v>2777</v>
      </c>
      <c r="D94" s="201">
        <v>1980</v>
      </c>
      <c r="E94" s="201">
        <v>1982</v>
      </c>
      <c r="F94" s="202" t="s">
        <v>2774</v>
      </c>
      <c r="G94" s="202" t="s">
        <v>2774</v>
      </c>
      <c r="H94" s="202" t="s">
        <v>2778</v>
      </c>
      <c r="I94" s="203">
        <v>0</v>
      </c>
      <c r="J94" s="201" t="s">
        <v>4423</v>
      </c>
      <c r="K94" s="202" t="s">
        <v>2775</v>
      </c>
      <c r="L94" s="203">
        <v>195000</v>
      </c>
      <c r="M94" s="204">
        <v>42615</v>
      </c>
      <c r="N94" s="205">
        <v>39389.72</v>
      </c>
      <c r="O94" s="205">
        <v>13566</v>
      </c>
      <c r="P94" s="205">
        <v>152000</v>
      </c>
      <c r="Q94" s="206">
        <v>4.9400000000000006E-2</v>
      </c>
      <c r="R94" s="202" t="s">
        <v>2779</v>
      </c>
      <c r="S94" s="204">
        <v>43770</v>
      </c>
      <c r="T94" s="202" t="s">
        <v>2780</v>
      </c>
      <c r="U94" s="201">
        <v>240</v>
      </c>
      <c r="V94" s="202" t="s">
        <v>44</v>
      </c>
      <c r="W94" s="207">
        <v>77.95</v>
      </c>
      <c r="X94" s="204">
        <v>49954</v>
      </c>
      <c r="Y94" s="205">
        <v>998.1</v>
      </c>
      <c r="Z94" s="204">
        <v>42649</v>
      </c>
      <c r="AA94" s="202" t="s">
        <v>2781</v>
      </c>
      <c r="AB94" s="202" t="s">
        <v>4424</v>
      </c>
      <c r="AC94" s="202" t="s">
        <v>2782</v>
      </c>
      <c r="AD94" s="203">
        <v>0</v>
      </c>
      <c r="AE94" s="203">
        <v>0</v>
      </c>
      <c r="AF94" s="203">
        <v>0</v>
      </c>
      <c r="AG94" s="203">
        <v>0</v>
      </c>
      <c r="AH94" s="203">
        <v>0</v>
      </c>
      <c r="AI94" s="203">
        <v>0</v>
      </c>
      <c r="AJ94" s="203">
        <v>0</v>
      </c>
      <c r="AK94" s="203">
        <v>0</v>
      </c>
    </row>
    <row r="95" spans="1:37" s="96" customFormat="1" ht="12" x14ac:dyDescent="0.2">
      <c r="A95" s="201" t="s">
        <v>4894</v>
      </c>
      <c r="B95" s="201" t="s">
        <v>4628</v>
      </c>
      <c r="C95" s="201" t="s">
        <v>2777</v>
      </c>
      <c r="D95" s="201">
        <v>1967</v>
      </c>
      <c r="E95" s="201">
        <v>1973</v>
      </c>
      <c r="F95" s="202" t="s">
        <v>65</v>
      </c>
      <c r="G95" s="202" t="s">
        <v>65</v>
      </c>
      <c r="H95" s="202" t="s">
        <v>2778</v>
      </c>
      <c r="I95" s="203">
        <v>0</v>
      </c>
      <c r="J95" s="201" t="s">
        <v>4632</v>
      </c>
      <c r="K95" s="202" t="s">
        <v>2775</v>
      </c>
      <c r="L95" s="203">
        <v>700000</v>
      </c>
      <c r="M95" s="204">
        <v>42583</v>
      </c>
      <c r="N95" s="205">
        <v>97822</v>
      </c>
      <c r="O95" s="205">
        <v>97822</v>
      </c>
      <c r="P95" s="205">
        <v>518999</v>
      </c>
      <c r="Q95" s="206">
        <v>3.44E-2</v>
      </c>
      <c r="R95" s="202" t="s">
        <v>2779</v>
      </c>
      <c r="S95" s="204">
        <v>43405</v>
      </c>
      <c r="T95" s="202" t="s">
        <v>2780</v>
      </c>
      <c r="U95" s="201">
        <v>300</v>
      </c>
      <c r="V95" s="202" t="s">
        <v>44</v>
      </c>
      <c r="W95" s="207">
        <v>74.14</v>
      </c>
      <c r="X95" s="204">
        <v>51780</v>
      </c>
      <c r="Y95" s="205">
        <v>2581.56</v>
      </c>
      <c r="Z95" s="204">
        <v>42649</v>
      </c>
      <c r="AA95" s="202" t="s">
        <v>2781</v>
      </c>
      <c r="AB95" s="202" t="s">
        <v>4633</v>
      </c>
      <c r="AC95" s="202" t="s">
        <v>2790</v>
      </c>
      <c r="AD95" s="203">
        <v>0</v>
      </c>
      <c r="AE95" s="203">
        <v>0</v>
      </c>
      <c r="AF95" s="203">
        <v>0</v>
      </c>
      <c r="AG95" s="203">
        <v>0</v>
      </c>
      <c r="AH95" s="203">
        <v>0</v>
      </c>
      <c r="AI95" s="203">
        <v>0</v>
      </c>
      <c r="AJ95" s="203">
        <v>0</v>
      </c>
      <c r="AK95" s="203">
        <v>0</v>
      </c>
    </row>
    <row r="96" spans="1:37" s="96" customFormat="1" ht="12" x14ac:dyDescent="0.2">
      <c r="A96" s="201" t="s">
        <v>4895</v>
      </c>
      <c r="B96" s="201" t="s">
        <v>4730</v>
      </c>
      <c r="C96" s="201" t="s">
        <v>2777</v>
      </c>
      <c r="D96" s="201">
        <v>1982</v>
      </c>
      <c r="E96" s="201"/>
      <c r="F96" s="202" t="s">
        <v>65</v>
      </c>
      <c r="G96" s="202"/>
      <c r="H96" s="202" t="s">
        <v>2778</v>
      </c>
      <c r="I96" s="203">
        <v>0</v>
      </c>
      <c r="J96" s="201" t="s">
        <v>4732</v>
      </c>
      <c r="K96" s="202" t="s">
        <v>2775</v>
      </c>
      <c r="L96" s="203">
        <v>570000</v>
      </c>
      <c r="M96" s="204">
        <v>42555</v>
      </c>
      <c r="N96" s="205">
        <v>116116</v>
      </c>
      <c r="O96" s="205">
        <v>0</v>
      </c>
      <c r="P96" s="205">
        <v>412999</v>
      </c>
      <c r="Q96" s="206">
        <v>3.7900000000000003E-2</v>
      </c>
      <c r="R96" s="202" t="s">
        <v>2779</v>
      </c>
      <c r="S96" s="204">
        <v>43405</v>
      </c>
      <c r="T96" s="202" t="s">
        <v>38</v>
      </c>
      <c r="U96" s="201">
        <v>420</v>
      </c>
      <c r="V96" s="202" t="s">
        <v>44</v>
      </c>
      <c r="W96" s="207">
        <v>72.459999999999994</v>
      </c>
      <c r="X96" s="204">
        <v>55432</v>
      </c>
      <c r="Y96" s="205">
        <v>1777</v>
      </c>
      <c r="Z96" s="204">
        <v>42649</v>
      </c>
      <c r="AA96" s="202" t="s">
        <v>2781</v>
      </c>
      <c r="AB96" s="202" t="s">
        <v>4733</v>
      </c>
      <c r="AC96" s="202" t="s">
        <v>2787</v>
      </c>
      <c r="AD96" s="203">
        <v>0</v>
      </c>
      <c r="AE96" s="203">
        <v>0</v>
      </c>
      <c r="AF96" s="203">
        <v>0</v>
      </c>
      <c r="AG96" s="203">
        <v>0</v>
      </c>
      <c r="AH96" s="203">
        <v>395</v>
      </c>
      <c r="AI96" s="203">
        <v>0</v>
      </c>
      <c r="AJ96" s="203">
        <v>1883</v>
      </c>
      <c r="AK96" s="203">
        <v>0</v>
      </c>
    </row>
    <row r="97" spans="1:37" s="96" customFormat="1" ht="12" x14ac:dyDescent="0.2">
      <c r="A97" s="201" t="s">
        <v>4896</v>
      </c>
      <c r="B97" s="201" t="s">
        <v>5214</v>
      </c>
      <c r="C97" s="201" t="s">
        <v>2777</v>
      </c>
      <c r="D97" s="201">
        <v>1980</v>
      </c>
      <c r="E97" s="201">
        <v>1979</v>
      </c>
      <c r="F97" s="202" t="s">
        <v>65</v>
      </c>
      <c r="G97" s="202" t="s">
        <v>2774</v>
      </c>
      <c r="H97" s="202" t="s">
        <v>2778</v>
      </c>
      <c r="I97" s="203"/>
      <c r="J97" s="201" t="s">
        <v>5477</v>
      </c>
      <c r="K97" s="202" t="s">
        <v>2776</v>
      </c>
      <c r="L97" s="203">
        <v>245000</v>
      </c>
      <c r="M97" s="204">
        <v>42629</v>
      </c>
      <c r="N97" s="205">
        <v>29128</v>
      </c>
      <c r="O97" s="205">
        <v>10800</v>
      </c>
      <c r="P97" s="205">
        <v>149651</v>
      </c>
      <c r="Q97" s="206">
        <v>4.1399999999999999E-2</v>
      </c>
      <c r="R97" s="202" t="s">
        <v>2779</v>
      </c>
      <c r="S97" s="204">
        <v>43405</v>
      </c>
      <c r="T97" s="202" t="s">
        <v>2780</v>
      </c>
      <c r="U97" s="201">
        <v>336</v>
      </c>
      <c r="V97" s="202" t="s">
        <v>44</v>
      </c>
      <c r="W97" s="207">
        <v>61.08</v>
      </c>
      <c r="X97" s="204">
        <v>52876</v>
      </c>
      <c r="Y97" s="205">
        <v>753.02</v>
      </c>
      <c r="Z97" s="204">
        <v>42649</v>
      </c>
      <c r="AA97" s="202" t="s">
        <v>2781</v>
      </c>
      <c r="AB97" s="202" t="s">
        <v>5734</v>
      </c>
      <c r="AC97" s="202" t="s">
        <v>2782</v>
      </c>
      <c r="AD97" s="203">
        <v>0</v>
      </c>
      <c r="AE97" s="203">
        <v>0</v>
      </c>
      <c r="AF97" s="203">
        <v>0</v>
      </c>
      <c r="AG97" s="203">
        <v>0</v>
      </c>
      <c r="AH97" s="203">
        <v>0</v>
      </c>
      <c r="AI97" s="203">
        <v>0</v>
      </c>
      <c r="AJ97" s="203">
        <v>0</v>
      </c>
      <c r="AK97" s="203">
        <v>0</v>
      </c>
    </row>
    <row r="98" spans="1:37" s="96" customFormat="1" ht="12" x14ac:dyDescent="0.2">
      <c r="A98" s="201" t="s">
        <v>4897</v>
      </c>
      <c r="B98" s="201" t="s">
        <v>5215</v>
      </c>
      <c r="C98" s="201" t="s">
        <v>2777</v>
      </c>
      <c r="D98" s="201">
        <v>1977</v>
      </c>
      <c r="E98" s="201"/>
      <c r="F98" s="202" t="s">
        <v>65</v>
      </c>
      <c r="G98" s="202"/>
      <c r="H98" s="202" t="s">
        <v>2794</v>
      </c>
      <c r="I98" s="203">
        <v>19200</v>
      </c>
      <c r="J98" s="201" t="s">
        <v>5478</v>
      </c>
      <c r="K98" s="202" t="s">
        <v>2776</v>
      </c>
      <c r="L98" s="203">
        <v>360000</v>
      </c>
      <c r="M98" s="204">
        <v>42573</v>
      </c>
      <c r="N98" s="205">
        <v>124938</v>
      </c>
      <c r="O98" s="205">
        <v>0</v>
      </c>
      <c r="P98" s="205">
        <v>250999</v>
      </c>
      <c r="Q98" s="206">
        <v>4.3899999999999995E-2</v>
      </c>
      <c r="R98" s="202" t="s">
        <v>2779</v>
      </c>
      <c r="S98" s="204">
        <v>43405</v>
      </c>
      <c r="T98" s="202" t="s">
        <v>2780</v>
      </c>
      <c r="U98" s="201">
        <v>300</v>
      </c>
      <c r="V98" s="202" t="s">
        <v>77</v>
      </c>
      <c r="W98" s="207">
        <v>69.72</v>
      </c>
      <c r="X98" s="204">
        <v>51780</v>
      </c>
      <c r="Y98" s="205">
        <v>918.24</v>
      </c>
      <c r="Z98" s="204">
        <v>42649</v>
      </c>
      <c r="AA98" s="202" t="s">
        <v>2781</v>
      </c>
      <c r="AB98" s="202" t="s">
        <v>5735</v>
      </c>
      <c r="AC98" s="202" t="s">
        <v>2783</v>
      </c>
      <c r="AD98" s="203">
        <v>0</v>
      </c>
      <c r="AE98" s="203">
        <v>0</v>
      </c>
      <c r="AF98" s="203">
        <v>0</v>
      </c>
      <c r="AG98" s="203">
        <v>0</v>
      </c>
      <c r="AH98" s="203">
        <v>8077</v>
      </c>
      <c r="AI98" s="203">
        <v>0</v>
      </c>
      <c r="AJ98" s="203">
        <v>0</v>
      </c>
      <c r="AK98" s="203">
        <v>0</v>
      </c>
    </row>
    <row r="99" spans="1:37" s="96" customFormat="1" ht="12" x14ac:dyDescent="0.2">
      <c r="A99" s="201" t="s">
        <v>4898</v>
      </c>
      <c r="B99" s="201" t="s">
        <v>5216</v>
      </c>
      <c r="C99" s="201" t="s">
        <v>2777</v>
      </c>
      <c r="D99" s="201">
        <v>1980</v>
      </c>
      <c r="E99" s="201">
        <v>1988</v>
      </c>
      <c r="F99" s="202" t="s">
        <v>2774</v>
      </c>
      <c r="G99" s="202" t="s">
        <v>2774</v>
      </c>
      <c r="H99" s="202" t="s">
        <v>2778</v>
      </c>
      <c r="I99" s="203">
        <v>0</v>
      </c>
      <c r="J99" s="201" t="s">
        <v>5479</v>
      </c>
      <c r="K99" s="202" t="s">
        <v>2775</v>
      </c>
      <c r="L99" s="203">
        <v>273500</v>
      </c>
      <c r="M99" s="204">
        <v>42621</v>
      </c>
      <c r="N99" s="205">
        <v>45980</v>
      </c>
      <c r="O99" s="205">
        <v>16320</v>
      </c>
      <c r="P99" s="205">
        <v>214499</v>
      </c>
      <c r="Q99" s="206">
        <v>4.2900000000000001E-2</v>
      </c>
      <c r="R99" s="202" t="s">
        <v>2779</v>
      </c>
      <c r="S99" s="204">
        <v>43405</v>
      </c>
      <c r="T99" s="202" t="s">
        <v>38</v>
      </c>
      <c r="U99" s="201">
        <v>396</v>
      </c>
      <c r="V99" s="202" t="s">
        <v>44</v>
      </c>
      <c r="W99" s="207">
        <v>78.430000000000007</v>
      </c>
      <c r="X99" s="204">
        <v>54702</v>
      </c>
      <c r="Y99" s="205">
        <v>1013.49</v>
      </c>
      <c r="Z99" s="204">
        <v>42649</v>
      </c>
      <c r="AA99" s="202" t="s">
        <v>2781</v>
      </c>
      <c r="AB99" s="202" t="s">
        <v>5736</v>
      </c>
      <c r="AC99" s="202" t="s">
        <v>2783</v>
      </c>
      <c r="AD99" s="203">
        <v>0</v>
      </c>
      <c r="AE99" s="203">
        <v>0</v>
      </c>
      <c r="AF99" s="203">
        <v>0</v>
      </c>
      <c r="AG99" s="203">
        <v>0</v>
      </c>
      <c r="AH99" s="203">
        <v>0</v>
      </c>
      <c r="AI99" s="203">
        <v>0</v>
      </c>
      <c r="AJ99" s="203">
        <v>0</v>
      </c>
      <c r="AK99" s="203">
        <v>0</v>
      </c>
    </row>
    <row r="100" spans="1:37" s="96" customFormat="1" ht="12" x14ac:dyDescent="0.2">
      <c r="A100" s="201" t="s">
        <v>4899</v>
      </c>
      <c r="B100" s="201" t="s">
        <v>5217</v>
      </c>
      <c r="C100" s="201" t="s">
        <v>2777</v>
      </c>
      <c r="D100" s="201">
        <v>1977</v>
      </c>
      <c r="E100" s="201">
        <v>1982</v>
      </c>
      <c r="F100" s="202" t="s">
        <v>2774</v>
      </c>
      <c r="G100" s="202" t="s">
        <v>2774</v>
      </c>
      <c r="H100" s="202" t="s">
        <v>2778</v>
      </c>
      <c r="I100" s="203">
        <v>0</v>
      </c>
      <c r="J100" s="201" t="s">
        <v>5480</v>
      </c>
      <c r="K100" s="202" t="s">
        <v>2775</v>
      </c>
      <c r="L100" s="203">
        <v>176000</v>
      </c>
      <c r="M100" s="204">
        <v>42501</v>
      </c>
      <c r="N100" s="205">
        <v>11882</v>
      </c>
      <c r="O100" s="205">
        <v>25000</v>
      </c>
      <c r="P100" s="205">
        <v>140800</v>
      </c>
      <c r="Q100" s="206">
        <v>4.5899999999999996E-2</v>
      </c>
      <c r="R100" s="202" t="s">
        <v>2779</v>
      </c>
      <c r="S100" s="204">
        <v>43405</v>
      </c>
      <c r="T100" s="202" t="s">
        <v>2780</v>
      </c>
      <c r="U100" s="201">
        <v>372</v>
      </c>
      <c r="V100" s="202" t="s">
        <v>44</v>
      </c>
      <c r="W100" s="207">
        <v>80</v>
      </c>
      <c r="X100" s="204">
        <v>53971</v>
      </c>
      <c r="Y100" s="205">
        <v>710.19</v>
      </c>
      <c r="Z100" s="204">
        <v>42649</v>
      </c>
      <c r="AA100" s="202" t="s">
        <v>2781</v>
      </c>
      <c r="AB100" s="202" t="s">
        <v>5737</v>
      </c>
      <c r="AC100" s="202" t="s">
        <v>2799</v>
      </c>
      <c r="AD100" s="203">
        <v>0</v>
      </c>
      <c r="AE100" s="203">
        <v>0</v>
      </c>
      <c r="AF100" s="203">
        <v>0</v>
      </c>
      <c r="AG100" s="203">
        <v>0</v>
      </c>
      <c r="AH100" s="203">
        <v>0</v>
      </c>
      <c r="AI100" s="203">
        <v>0</v>
      </c>
      <c r="AJ100" s="203">
        <v>0</v>
      </c>
      <c r="AK100" s="203">
        <v>0</v>
      </c>
    </row>
    <row r="101" spans="1:37" s="96" customFormat="1" ht="12" x14ac:dyDescent="0.2">
      <c r="A101" s="201" t="s">
        <v>4900</v>
      </c>
      <c r="B101" s="201" t="s">
        <v>5218</v>
      </c>
      <c r="C101" s="201" t="s">
        <v>2777</v>
      </c>
      <c r="D101" s="201">
        <v>1961</v>
      </c>
      <c r="E101" s="201">
        <v>1963</v>
      </c>
      <c r="F101" s="202" t="s">
        <v>2774</v>
      </c>
      <c r="G101" s="202" t="s">
        <v>2774</v>
      </c>
      <c r="H101" s="202" t="s">
        <v>2778</v>
      </c>
      <c r="I101" s="203">
        <v>0</v>
      </c>
      <c r="J101" s="201" t="s">
        <v>5481</v>
      </c>
      <c r="K101" s="202" t="s">
        <v>2788</v>
      </c>
      <c r="L101" s="203">
        <v>365000</v>
      </c>
      <c r="M101" s="204">
        <v>42527</v>
      </c>
      <c r="N101" s="205">
        <v>78063</v>
      </c>
      <c r="O101" s="205">
        <v>25285</v>
      </c>
      <c r="P101" s="205">
        <v>314798</v>
      </c>
      <c r="Q101" s="206">
        <v>4.99E-2</v>
      </c>
      <c r="R101" s="202" t="s">
        <v>2779</v>
      </c>
      <c r="S101" s="204">
        <v>43405</v>
      </c>
      <c r="T101" s="202" t="s">
        <v>38</v>
      </c>
      <c r="U101" s="201">
        <v>228</v>
      </c>
      <c r="V101" s="202" t="s">
        <v>44</v>
      </c>
      <c r="W101" s="207">
        <v>86.25</v>
      </c>
      <c r="X101" s="204">
        <v>49588</v>
      </c>
      <c r="Y101" s="205">
        <v>2139.7800000000002</v>
      </c>
      <c r="Z101" s="204">
        <v>42649</v>
      </c>
      <c r="AA101" s="202" t="s">
        <v>2789</v>
      </c>
      <c r="AB101" s="202" t="s">
        <v>5738</v>
      </c>
      <c r="AC101" s="202" t="s">
        <v>2790</v>
      </c>
      <c r="AD101" s="203">
        <v>0</v>
      </c>
      <c r="AE101" s="203">
        <v>0</v>
      </c>
      <c r="AF101" s="203">
        <v>0</v>
      </c>
      <c r="AG101" s="203">
        <v>0</v>
      </c>
      <c r="AH101" s="203">
        <v>0</v>
      </c>
      <c r="AI101" s="203">
        <v>0</v>
      </c>
      <c r="AJ101" s="203">
        <v>0</v>
      </c>
      <c r="AK101" s="203">
        <v>1643</v>
      </c>
    </row>
    <row r="102" spans="1:37" s="96" customFormat="1" ht="12" x14ac:dyDescent="0.2">
      <c r="A102" s="201" t="s">
        <v>4901</v>
      </c>
      <c r="B102" s="201" t="s">
        <v>5219</v>
      </c>
      <c r="C102" s="201" t="s">
        <v>2777</v>
      </c>
      <c r="D102" s="201">
        <v>1980</v>
      </c>
      <c r="E102" s="201">
        <v>1992</v>
      </c>
      <c r="F102" s="202" t="s">
        <v>2774</v>
      </c>
      <c r="G102" s="202" t="s">
        <v>2774</v>
      </c>
      <c r="H102" s="202" t="s">
        <v>2778</v>
      </c>
      <c r="I102" s="203">
        <v>0</v>
      </c>
      <c r="J102" s="201" t="s">
        <v>5482</v>
      </c>
      <c r="K102" s="202" t="s">
        <v>2775</v>
      </c>
      <c r="L102" s="203">
        <v>183000</v>
      </c>
      <c r="M102" s="204">
        <v>42576</v>
      </c>
      <c r="N102" s="205">
        <v>25000</v>
      </c>
      <c r="O102" s="205">
        <v>24282</v>
      </c>
      <c r="P102" s="205">
        <v>155550</v>
      </c>
      <c r="Q102" s="206">
        <v>5.2400000000000002E-2</v>
      </c>
      <c r="R102" s="202" t="s">
        <v>2779</v>
      </c>
      <c r="S102" s="204">
        <v>43405</v>
      </c>
      <c r="T102" s="202" t="s">
        <v>38</v>
      </c>
      <c r="U102" s="201">
        <v>396</v>
      </c>
      <c r="V102" s="202" t="s">
        <v>44</v>
      </c>
      <c r="W102" s="207">
        <v>85</v>
      </c>
      <c r="X102" s="204">
        <v>54702</v>
      </c>
      <c r="Y102" s="205">
        <v>826.42</v>
      </c>
      <c r="Z102" s="204">
        <v>42649</v>
      </c>
      <c r="AA102" s="202" t="s">
        <v>2781</v>
      </c>
      <c r="AB102" s="202" t="s">
        <v>5739</v>
      </c>
      <c r="AC102" s="202" t="s">
        <v>2801</v>
      </c>
      <c r="AD102" s="203">
        <v>0</v>
      </c>
      <c r="AE102" s="203">
        <v>0</v>
      </c>
      <c r="AF102" s="203">
        <v>0</v>
      </c>
      <c r="AG102" s="203">
        <v>0</v>
      </c>
      <c r="AH102" s="203">
        <v>0</v>
      </c>
      <c r="AI102" s="203">
        <v>0</v>
      </c>
      <c r="AJ102" s="203">
        <v>0</v>
      </c>
      <c r="AK102" s="203">
        <v>0</v>
      </c>
    </row>
    <row r="103" spans="1:37" s="96" customFormat="1" ht="12" x14ac:dyDescent="0.2">
      <c r="A103" s="201" t="s">
        <v>4902</v>
      </c>
      <c r="B103" s="201" t="s">
        <v>5220</v>
      </c>
      <c r="C103" s="201" t="s">
        <v>2777</v>
      </c>
      <c r="D103" s="201">
        <v>1985</v>
      </c>
      <c r="E103" s="201">
        <v>1988</v>
      </c>
      <c r="F103" s="202" t="s">
        <v>65</v>
      </c>
      <c r="G103" s="202" t="s">
        <v>2774</v>
      </c>
      <c r="H103" s="202" t="s">
        <v>2778</v>
      </c>
      <c r="I103" s="203">
        <v>0</v>
      </c>
      <c r="J103" s="201" t="s">
        <v>5483</v>
      </c>
      <c r="K103" s="202" t="s">
        <v>2775</v>
      </c>
      <c r="L103" s="203">
        <v>160000</v>
      </c>
      <c r="M103" s="204">
        <v>42523</v>
      </c>
      <c r="N103" s="205">
        <v>16288</v>
      </c>
      <c r="O103" s="205">
        <v>23042</v>
      </c>
      <c r="P103" s="205">
        <v>136000</v>
      </c>
      <c r="Q103" s="206">
        <v>5.2400000000000002E-2</v>
      </c>
      <c r="R103" s="202" t="s">
        <v>2779</v>
      </c>
      <c r="S103" s="204">
        <v>43405</v>
      </c>
      <c r="T103" s="202" t="s">
        <v>38</v>
      </c>
      <c r="U103" s="201">
        <v>420</v>
      </c>
      <c r="V103" s="202" t="s">
        <v>44</v>
      </c>
      <c r="W103" s="207">
        <v>85</v>
      </c>
      <c r="X103" s="204">
        <v>55432</v>
      </c>
      <c r="Y103" s="205">
        <v>707.33</v>
      </c>
      <c r="Z103" s="204">
        <v>42649</v>
      </c>
      <c r="AA103" s="202" t="s">
        <v>2781</v>
      </c>
      <c r="AB103" s="202" t="s">
        <v>5740</v>
      </c>
      <c r="AC103" s="202" t="s">
        <v>2800</v>
      </c>
      <c r="AD103" s="203">
        <v>0</v>
      </c>
      <c r="AE103" s="203">
        <v>0</v>
      </c>
      <c r="AF103" s="203">
        <v>0</v>
      </c>
      <c r="AG103" s="203">
        <v>0</v>
      </c>
      <c r="AH103" s="203">
        <v>0</v>
      </c>
      <c r="AI103" s="203">
        <v>0</v>
      </c>
      <c r="AJ103" s="203">
        <v>0</v>
      </c>
      <c r="AK103" s="203">
        <v>0</v>
      </c>
    </row>
    <row r="104" spans="1:37" s="96" customFormat="1" ht="12" x14ac:dyDescent="0.2">
      <c r="A104" s="201" t="s">
        <v>4903</v>
      </c>
      <c r="B104" s="201" t="s">
        <v>4678</v>
      </c>
      <c r="C104" s="201" t="s">
        <v>2777</v>
      </c>
      <c r="D104" s="201">
        <v>1977</v>
      </c>
      <c r="E104" s="201"/>
      <c r="F104" s="202" t="s">
        <v>65</v>
      </c>
      <c r="G104" s="202"/>
      <c r="H104" s="202" t="s">
        <v>2778</v>
      </c>
      <c r="I104" s="203">
        <v>0</v>
      </c>
      <c r="J104" s="201" t="s">
        <v>4681</v>
      </c>
      <c r="K104" s="202" t="s">
        <v>2776</v>
      </c>
      <c r="L104" s="203">
        <v>180000</v>
      </c>
      <c r="M104" s="204">
        <v>42530</v>
      </c>
      <c r="N104" s="205">
        <v>49948</v>
      </c>
      <c r="O104" s="205">
        <v>0</v>
      </c>
      <c r="P104" s="205">
        <v>122270</v>
      </c>
      <c r="Q104" s="206">
        <v>4.24E-2</v>
      </c>
      <c r="R104" s="202" t="s">
        <v>2779</v>
      </c>
      <c r="S104" s="204">
        <v>43405</v>
      </c>
      <c r="T104" s="202" t="s">
        <v>2780</v>
      </c>
      <c r="U104" s="201">
        <v>300</v>
      </c>
      <c r="V104" s="202" t="s">
        <v>44</v>
      </c>
      <c r="W104" s="207">
        <v>67.930000000000007</v>
      </c>
      <c r="X104" s="204">
        <v>51786</v>
      </c>
      <c r="Y104" s="205">
        <v>661.7</v>
      </c>
      <c r="Z104" s="204">
        <v>42655</v>
      </c>
      <c r="AA104" s="202" t="s">
        <v>2781</v>
      </c>
      <c r="AB104" s="202" t="s">
        <v>4682</v>
      </c>
      <c r="AC104" s="202" t="s">
        <v>2803</v>
      </c>
      <c r="AD104" s="203">
        <v>0</v>
      </c>
      <c r="AE104" s="203">
        <v>0</v>
      </c>
      <c r="AF104" s="203">
        <v>0</v>
      </c>
      <c r="AG104" s="203">
        <v>0</v>
      </c>
      <c r="AH104" s="203">
        <v>0</v>
      </c>
      <c r="AI104" s="203"/>
      <c r="AJ104" s="203">
        <v>0</v>
      </c>
      <c r="AK104" s="203"/>
    </row>
    <row r="105" spans="1:37" s="96" customFormat="1" ht="12" x14ac:dyDescent="0.2">
      <c r="A105" s="201" t="s">
        <v>4904</v>
      </c>
      <c r="B105" s="201" t="s">
        <v>4673</v>
      </c>
      <c r="C105" s="201" t="s">
        <v>2777</v>
      </c>
      <c r="D105" s="201">
        <v>1986</v>
      </c>
      <c r="E105" s="201"/>
      <c r="F105" s="202" t="s">
        <v>2774</v>
      </c>
      <c r="G105" s="202"/>
      <c r="H105" s="202" t="s">
        <v>2778</v>
      </c>
      <c r="I105" s="203">
        <v>0</v>
      </c>
      <c r="J105" s="201" t="s">
        <v>4676</v>
      </c>
      <c r="K105" s="202" t="s">
        <v>2775</v>
      </c>
      <c r="L105" s="203">
        <v>150000</v>
      </c>
      <c r="M105" s="204">
        <v>42626</v>
      </c>
      <c r="N105" s="205">
        <v>81830</v>
      </c>
      <c r="O105" s="205">
        <v>0</v>
      </c>
      <c r="P105" s="205">
        <v>135000</v>
      </c>
      <c r="Q105" s="206">
        <v>5.3899999999999997E-2</v>
      </c>
      <c r="R105" s="202" t="s">
        <v>2779</v>
      </c>
      <c r="S105" s="204">
        <v>43405</v>
      </c>
      <c r="T105" s="202" t="s">
        <v>38</v>
      </c>
      <c r="U105" s="201">
        <v>348</v>
      </c>
      <c r="V105" s="202" t="s">
        <v>44</v>
      </c>
      <c r="W105" s="207">
        <v>90</v>
      </c>
      <c r="X105" s="204">
        <v>53247</v>
      </c>
      <c r="Y105" s="205">
        <v>767.78</v>
      </c>
      <c r="Z105" s="204">
        <v>42655</v>
      </c>
      <c r="AA105" s="202" t="s">
        <v>2781</v>
      </c>
      <c r="AB105" s="202" t="s">
        <v>5741</v>
      </c>
      <c r="AC105" s="202" t="s">
        <v>2804</v>
      </c>
      <c r="AD105" s="203">
        <v>0</v>
      </c>
      <c r="AE105" s="203">
        <v>0</v>
      </c>
      <c r="AF105" s="203">
        <v>0</v>
      </c>
      <c r="AG105" s="203">
        <v>0</v>
      </c>
      <c r="AH105" s="203">
        <v>0</v>
      </c>
      <c r="AI105" s="203">
        <v>0</v>
      </c>
      <c r="AJ105" s="203">
        <v>0</v>
      </c>
      <c r="AK105" s="203">
        <v>0</v>
      </c>
    </row>
    <row r="106" spans="1:37" s="96" customFormat="1" ht="12" x14ac:dyDescent="0.2">
      <c r="A106" s="201" t="s">
        <v>4905</v>
      </c>
      <c r="B106" s="201" t="s">
        <v>5221</v>
      </c>
      <c r="C106" s="201" t="s">
        <v>2777</v>
      </c>
      <c r="D106" s="201">
        <v>1970</v>
      </c>
      <c r="E106" s="201">
        <v>1978</v>
      </c>
      <c r="F106" s="202" t="s">
        <v>2774</v>
      </c>
      <c r="G106" s="202" t="s">
        <v>2774</v>
      </c>
      <c r="H106" s="202" t="s">
        <v>2778</v>
      </c>
      <c r="I106" s="203"/>
      <c r="J106" s="201" t="s">
        <v>5484</v>
      </c>
      <c r="K106" s="202" t="s">
        <v>2775</v>
      </c>
      <c r="L106" s="203">
        <v>325000</v>
      </c>
      <c r="M106" s="204">
        <v>42583</v>
      </c>
      <c r="N106" s="205">
        <v>66737</v>
      </c>
      <c r="O106" s="205">
        <v>13673</v>
      </c>
      <c r="P106" s="205">
        <v>235500</v>
      </c>
      <c r="Q106" s="206">
        <v>4.24E-2</v>
      </c>
      <c r="R106" s="202" t="s">
        <v>2779</v>
      </c>
      <c r="S106" s="204">
        <v>43405</v>
      </c>
      <c r="T106" s="202" t="s">
        <v>2780</v>
      </c>
      <c r="U106" s="201">
        <v>276</v>
      </c>
      <c r="V106" s="202" t="s">
        <v>44</v>
      </c>
      <c r="W106" s="207">
        <v>72.459999999999994</v>
      </c>
      <c r="X106" s="204">
        <v>51055</v>
      </c>
      <c r="Y106" s="205">
        <v>1337.28</v>
      </c>
      <c r="Z106" s="204">
        <v>42655</v>
      </c>
      <c r="AA106" s="202" t="s">
        <v>2781</v>
      </c>
      <c r="AB106" s="202" t="s">
        <v>5742</v>
      </c>
      <c r="AC106" s="202" t="s">
        <v>2782</v>
      </c>
      <c r="AD106" s="203">
        <v>0</v>
      </c>
      <c r="AE106" s="203">
        <v>0</v>
      </c>
      <c r="AF106" s="203">
        <v>0</v>
      </c>
      <c r="AG106" s="203">
        <v>0</v>
      </c>
      <c r="AH106" s="203">
        <v>0</v>
      </c>
      <c r="AI106" s="203">
        <v>0</v>
      </c>
      <c r="AJ106" s="203">
        <v>0</v>
      </c>
      <c r="AK106" s="203">
        <v>0</v>
      </c>
    </row>
    <row r="107" spans="1:37" s="96" customFormat="1" ht="12" x14ac:dyDescent="0.2">
      <c r="A107" s="201" t="s">
        <v>4906</v>
      </c>
      <c r="B107" s="201" t="s">
        <v>5222</v>
      </c>
      <c r="C107" s="201" t="s">
        <v>2777</v>
      </c>
      <c r="D107" s="201">
        <v>1971</v>
      </c>
      <c r="E107" s="201">
        <v>1972</v>
      </c>
      <c r="F107" s="202" t="s">
        <v>2774</v>
      </c>
      <c r="G107" s="202" t="s">
        <v>2774</v>
      </c>
      <c r="H107" s="202" t="s">
        <v>2778</v>
      </c>
      <c r="I107" s="203"/>
      <c r="J107" s="201" t="s">
        <v>5485</v>
      </c>
      <c r="K107" s="202" t="s">
        <v>2775</v>
      </c>
      <c r="L107" s="203">
        <v>220000</v>
      </c>
      <c r="M107" s="204">
        <v>42628</v>
      </c>
      <c r="N107" s="205">
        <v>51219</v>
      </c>
      <c r="O107" s="205">
        <v>40067.370000000003</v>
      </c>
      <c r="P107" s="205">
        <v>187000</v>
      </c>
      <c r="Q107" s="206">
        <v>4.8899999999999999E-2</v>
      </c>
      <c r="R107" s="202" t="s">
        <v>2779</v>
      </c>
      <c r="S107" s="204">
        <v>43405</v>
      </c>
      <c r="T107" s="202" t="s">
        <v>2780</v>
      </c>
      <c r="U107" s="201">
        <v>288</v>
      </c>
      <c r="V107" s="202" t="s">
        <v>44</v>
      </c>
      <c r="W107" s="207">
        <v>85</v>
      </c>
      <c r="X107" s="204">
        <v>51421</v>
      </c>
      <c r="Y107" s="205">
        <v>1104.3699999999999</v>
      </c>
      <c r="Z107" s="204">
        <v>42655</v>
      </c>
      <c r="AA107" s="202" t="s">
        <v>2781</v>
      </c>
      <c r="AB107" s="202" t="s">
        <v>5743</v>
      </c>
      <c r="AC107" s="202" t="s">
        <v>2800</v>
      </c>
      <c r="AD107" s="203">
        <v>0</v>
      </c>
      <c r="AE107" s="203">
        <v>0</v>
      </c>
      <c r="AF107" s="203">
        <v>0</v>
      </c>
      <c r="AG107" s="203">
        <v>0</v>
      </c>
      <c r="AH107" s="203">
        <v>0</v>
      </c>
      <c r="AI107" s="203">
        <v>0</v>
      </c>
      <c r="AJ107" s="203">
        <v>0</v>
      </c>
      <c r="AK107" s="203">
        <v>0</v>
      </c>
    </row>
    <row r="108" spans="1:37" s="96" customFormat="1" ht="12" x14ac:dyDescent="0.2">
      <c r="A108" s="201" t="s">
        <v>4907</v>
      </c>
      <c r="B108" s="201" t="s">
        <v>5223</v>
      </c>
      <c r="C108" s="201" t="s">
        <v>2777</v>
      </c>
      <c r="D108" s="201">
        <v>1975</v>
      </c>
      <c r="E108" s="201">
        <v>1973</v>
      </c>
      <c r="F108" s="202" t="s">
        <v>2774</v>
      </c>
      <c r="G108" s="202" t="s">
        <v>2774</v>
      </c>
      <c r="H108" s="202" t="s">
        <v>2778</v>
      </c>
      <c r="I108" s="203"/>
      <c r="J108" s="201" t="s">
        <v>5486</v>
      </c>
      <c r="K108" s="202" t="s">
        <v>2776</v>
      </c>
      <c r="L108" s="203">
        <v>300000</v>
      </c>
      <c r="M108" s="204">
        <v>42608</v>
      </c>
      <c r="N108" s="205">
        <v>31683</v>
      </c>
      <c r="O108" s="205">
        <v>32711</v>
      </c>
      <c r="P108" s="205">
        <v>182542</v>
      </c>
      <c r="Q108" s="206">
        <v>4.1399999999999999E-2</v>
      </c>
      <c r="R108" s="202" t="s">
        <v>2779</v>
      </c>
      <c r="S108" s="204">
        <v>43405</v>
      </c>
      <c r="T108" s="202" t="s">
        <v>2780</v>
      </c>
      <c r="U108" s="201">
        <v>300</v>
      </c>
      <c r="V108" s="202" t="s">
        <v>44</v>
      </c>
      <c r="W108" s="207">
        <v>60.85</v>
      </c>
      <c r="X108" s="204">
        <v>51786</v>
      </c>
      <c r="Y108" s="205">
        <v>967.56</v>
      </c>
      <c r="Z108" s="204">
        <v>42655</v>
      </c>
      <c r="AA108" s="202" t="s">
        <v>2781</v>
      </c>
      <c r="AB108" s="202" t="s">
        <v>5744</v>
      </c>
      <c r="AC108" s="202" t="s">
        <v>2802</v>
      </c>
      <c r="AD108" s="203">
        <v>0</v>
      </c>
      <c r="AE108" s="203">
        <v>0</v>
      </c>
      <c r="AF108" s="203">
        <v>0</v>
      </c>
      <c r="AG108" s="203">
        <v>0</v>
      </c>
      <c r="AH108" s="203">
        <v>0</v>
      </c>
      <c r="AI108" s="203">
        <v>0</v>
      </c>
      <c r="AJ108" s="203">
        <v>0</v>
      </c>
      <c r="AK108" s="203">
        <v>0</v>
      </c>
    </row>
    <row r="109" spans="1:37" s="96" customFormat="1" ht="12" x14ac:dyDescent="0.2">
      <c r="A109" s="201" t="s">
        <v>4908</v>
      </c>
      <c r="B109" s="201" t="s">
        <v>4429</v>
      </c>
      <c r="C109" s="201" t="s">
        <v>2777</v>
      </c>
      <c r="D109" s="201">
        <v>1981</v>
      </c>
      <c r="E109" s="201">
        <v>1982</v>
      </c>
      <c r="F109" s="202" t="s">
        <v>65</v>
      </c>
      <c r="G109" s="202" t="s">
        <v>2774</v>
      </c>
      <c r="H109" s="202" t="s">
        <v>2778</v>
      </c>
      <c r="I109" s="203">
        <v>0</v>
      </c>
      <c r="J109" s="201" t="s">
        <v>4432</v>
      </c>
      <c r="K109" s="202" t="s">
        <v>2775</v>
      </c>
      <c r="L109" s="203">
        <v>680000</v>
      </c>
      <c r="M109" s="204">
        <v>42597</v>
      </c>
      <c r="N109" s="205">
        <v>67742</v>
      </c>
      <c r="O109" s="205">
        <v>67742</v>
      </c>
      <c r="P109" s="205">
        <v>500999</v>
      </c>
      <c r="Q109" s="206">
        <v>3.44E-2</v>
      </c>
      <c r="R109" s="202" t="s">
        <v>2779</v>
      </c>
      <c r="S109" s="204">
        <v>43405</v>
      </c>
      <c r="T109" s="202" t="s">
        <v>38</v>
      </c>
      <c r="U109" s="201">
        <v>360</v>
      </c>
      <c r="V109" s="202" t="s">
        <v>44</v>
      </c>
      <c r="W109" s="207">
        <v>74.78</v>
      </c>
      <c r="X109" s="204">
        <v>53612</v>
      </c>
      <c r="Y109" s="205">
        <v>2232.96</v>
      </c>
      <c r="Z109" s="204">
        <v>42655</v>
      </c>
      <c r="AA109" s="202" t="s">
        <v>2781</v>
      </c>
      <c r="AB109" s="202" t="s">
        <v>4433</v>
      </c>
      <c r="AC109" s="202" t="s">
        <v>2790</v>
      </c>
      <c r="AD109" s="203">
        <v>0</v>
      </c>
      <c r="AE109" s="203">
        <v>0</v>
      </c>
      <c r="AF109" s="203">
        <v>0</v>
      </c>
      <c r="AG109" s="203">
        <v>0</v>
      </c>
      <c r="AH109" s="203">
        <v>0</v>
      </c>
      <c r="AI109" s="203">
        <v>0</v>
      </c>
      <c r="AJ109" s="203">
        <v>0</v>
      </c>
      <c r="AK109" s="203">
        <v>0</v>
      </c>
    </row>
    <row r="110" spans="1:37" s="96" customFormat="1" ht="12" x14ac:dyDescent="0.2">
      <c r="A110" s="201" t="s">
        <v>4909</v>
      </c>
      <c r="B110" s="201" t="s">
        <v>5224</v>
      </c>
      <c r="C110" s="201" t="s">
        <v>2777</v>
      </c>
      <c r="D110" s="201">
        <v>1981</v>
      </c>
      <c r="E110" s="201">
        <v>1991</v>
      </c>
      <c r="F110" s="202" t="s">
        <v>65</v>
      </c>
      <c r="G110" s="202" t="s">
        <v>67</v>
      </c>
      <c r="H110" s="202" t="s">
        <v>2778</v>
      </c>
      <c r="I110" s="203">
        <v>0</v>
      </c>
      <c r="J110" s="201" t="s">
        <v>5487</v>
      </c>
      <c r="K110" s="202" t="s">
        <v>2775</v>
      </c>
      <c r="L110" s="203">
        <v>451000</v>
      </c>
      <c r="M110" s="204">
        <v>42488</v>
      </c>
      <c r="N110" s="205">
        <v>141000</v>
      </c>
      <c r="O110" s="205">
        <v>0</v>
      </c>
      <c r="P110" s="205">
        <v>384649</v>
      </c>
      <c r="Q110" s="206">
        <v>4.7400000000000005E-2</v>
      </c>
      <c r="R110" s="202" t="s">
        <v>2779</v>
      </c>
      <c r="S110" s="204">
        <v>43405</v>
      </c>
      <c r="T110" s="202" t="s">
        <v>38</v>
      </c>
      <c r="U110" s="201">
        <v>300</v>
      </c>
      <c r="V110" s="202" t="s">
        <v>44</v>
      </c>
      <c r="W110" s="207">
        <v>85.29</v>
      </c>
      <c r="X110" s="204">
        <v>51786</v>
      </c>
      <c r="Y110" s="205">
        <v>2190.7399999999998</v>
      </c>
      <c r="Z110" s="204">
        <v>42655</v>
      </c>
      <c r="AA110" s="202" t="s">
        <v>2781</v>
      </c>
      <c r="AB110" s="202" t="s">
        <v>5745</v>
      </c>
      <c r="AC110" s="202" t="s">
        <v>2784</v>
      </c>
      <c r="AD110" s="203">
        <v>0</v>
      </c>
      <c r="AE110" s="203">
        <v>0</v>
      </c>
      <c r="AF110" s="203">
        <v>0</v>
      </c>
      <c r="AG110" s="203">
        <v>0</v>
      </c>
      <c r="AH110" s="203">
        <v>0</v>
      </c>
      <c r="AI110" s="203">
        <v>0</v>
      </c>
      <c r="AJ110" s="203">
        <v>0</v>
      </c>
      <c r="AK110" s="203">
        <v>0</v>
      </c>
    </row>
    <row r="111" spans="1:37" s="96" customFormat="1" ht="12" x14ac:dyDescent="0.2">
      <c r="A111" s="201" t="s">
        <v>4910</v>
      </c>
      <c r="B111" s="201" t="s">
        <v>4495</v>
      </c>
      <c r="C111" s="201" t="s">
        <v>2777</v>
      </c>
      <c r="D111" s="201">
        <v>1970</v>
      </c>
      <c r="E111" s="201"/>
      <c r="F111" s="202" t="s">
        <v>2774</v>
      </c>
      <c r="G111" s="202"/>
      <c r="H111" s="202" t="s">
        <v>2778</v>
      </c>
      <c r="I111" s="203"/>
      <c r="J111" s="201" t="s">
        <v>4497</v>
      </c>
      <c r="K111" s="202" t="s">
        <v>2775</v>
      </c>
      <c r="L111" s="203">
        <v>100000</v>
      </c>
      <c r="M111" s="204">
        <v>42592</v>
      </c>
      <c r="N111" s="205">
        <v>28680.58</v>
      </c>
      <c r="O111" s="205"/>
      <c r="P111" s="205">
        <v>76893</v>
      </c>
      <c r="Q111" s="206">
        <v>4.6900000000000004E-2</v>
      </c>
      <c r="R111" s="202" t="s">
        <v>2779</v>
      </c>
      <c r="S111" s="204">
        <v>43405</v>
      </c>
      <c r="T111" s="202" t="s">
        <v>38</v>
      </c>
      <c r="U111" s="201">
        <v>240</v>
      </c>
      <c r="V111" s="202" t="s">
        <v>44</v>
      </c>
      <c r="W111" s="207">
        <v>76.89</v>
      </c>
      <c r="X111" s="204">
        <v>49960</v>
      </c>
      <c r="Y111" s="205">
        <v>494.38</v>
      </c>
      <c r="Z111" s="204">
        <v>42655</v>
      </c>
      <c r="AA111" s="202" t="s">
        <v>2781</v>
      </c>
      <c r="AB111" s="202" t="s">
        <v>4498</v>
      </c>
      <c r="AC111" s="202" t="s">
        <v>2802</v>
      </c>
      <c r="AD111" s="203">
        <v>0</v>
      </c>
      <c r="AE111" s="203">
        <v>0</v>
      </c>
      <c r="AF111" s="203">
        <v>0</v>
      </c>
      <c r="AG111" s="203">
        <v>0</v>
      </c>
      <c r="AH111" s="203">
        <v>0</v>
      </c>
      <c r="AI111" s="203"/>
      <c r="AJ111" s="203">
        <v>0</v>
      </c>
      <c r="AK111" s="203"/>
    </row>
    <row r="112" spans="1:37" s="96" customFormat="1" ht="12" x14ac:dyDescent="0.2">
      <c r="A112" s="201" t="s">
        <v>4911</v>
      </c>
      <c r="B112" s="201" t="s">
        <v>5225</v>
      </c>
      <c r="C112" s="201" t="s">
        <v>2777</v>
      </c>
      <c r="D112" s="201">
        <v>1962</v>
      </c>
      <c r="E112" s="201"/>
      <c r="F112" s="202" t="s">
        <v>2774</v>
      </c>
      <c r="G112" s="202"/>
      <c r="H112" s="202" t="s">
        <v>2778</v>
      </c>
      <c r="I112" s="203">
        <v>0</v>
      </c>
      <c r="J112" s="201" t="s">
        <v>5488</v>
      </c>
      <c r="K112" s="202" t="s">
        <v>2775</v>
      </c>
      <c r="L112" s="203">
        <v>88000</v>
      </c>
      <c r="M112" s="204">
        <v>42600</v>
      </c>
      <c r="N112" s="205">
        <v>30253.599999999999</v>
      </c>
      <c r="O112" s="205">
        <v>0</v>
      </c>
      <c r="P112" s="205">
        <v>74800</v>
      </c>
      <c r="Q112" s="206">
        <v>5.2400000000000002E-2</v>
      </c>
      <c r="R112" s="202" t="s">
        <v>2779</v>
      </c>
      <c r="S112" s="204">
        <v>43405</v>
      </c>
      <c r="T112" s="202" t="s">
        <v>38</v>
      </c>
      <c r="U112" s="201">
        <v>180</v>
      </c>
      <c r="V112" s="202" t="s">
        <v>44</v>
      </c>
      <c r="W112" s="207">
        <v>85</v>
      </c>
      <c r="X112" s="204">
        <v>48133</v>
      </c>
      <c r="Y112" s="205">
        <v>600.91</v>
      </c>
      <c r="Z112" s="204">
        <v>42655</v>
      </c>
      <c r="AA112" s="202" t="s">
        <v>2781</v>
      </c>
      <c r="AB112" s="202" t="s">
        <v>5746</v>
      </c>
      <c r="AC112" s="202" t="s">
        <v>2802</v>
      </c>
      <c r="AD112" s="203">
        <v>0</v>
      </c>
      <c r="AE112" s="203">
        <v>0</v>
      </c>
      <c r="AF112" s="203">
        <v>0</v>
      </c>
      <c r="AG112" s="203">
        <v>0</v>
      </c>
      <c r="AH112" s="203">
        <v>0</v>
      </c>
      <c r="AI112" s="203">
        <v>0</v>
      </c>
      <c r="AJ112" s="203">
        <v>0</v>
      </c>
      <c r="AK112" s="203">
        <v>0</v>
      </c>
    </row>
    <row r="113" spans="1:37" s="96" customFormat="1" ht="12" x14ac:dyDescent="0.2">
      <c r="A113" s="201" t="s">
        <v>4912</v>
      </c>
      <c r="B113" s="201" t="s">
        <v>5226</v>
      </c>
      <c r="C113" s="201" t="s">
        <v>2777</v>
      </c>
      <c r="D113" s="201">
        <v>1983</v>
      </c>
      <c r="E113" s="201">
        <v>1982</v>
      </c>
      <c r="F113" s="202" t="s">
        <v>2774</v>
      </c>
      <c r="G113" s="202" t="s">
        <v>2774</v>
      </c>
      <c r="H113" s="202" t="s">
        <v>2778</v>
      </c>
      <c r="I113" s="203">
        <v>0</v>
      </c>
      <c r="J113" s="201" t="s">
        <v>5489</v>
      </c>
      <c r="K113" s="202" t="s">
        <v>2788</v>
      </c>
      <c r="L113" s="203">
        <v>295000</v>
      </c>
      <c r="M113" s="204">
        <v>42622</v>
      </c>
      <c r="N113" s="205">
        <v>36000</v>
      </c>
      <c r="O113" s="205">
        <v>24996</v>
      </c>
      <c r="P113" s="205">
        <v>215000</v>
      </c>
      <c r="Q113" s="206">
        <v>4.24E-2</v>
      </c>
      <c r="R113" s="202" t="s">
        <v>2779</v>
      </c>
      <c r="S113" s="204">
        <v>43405</v>
      </c>
      <c r="T113" s="202" t="s">
        <v>2780</v>
      </c>
      <c r="U113" s="201">
        <v>420</v>
      </c>
      <c r="V113" s="202" t="s">
        <v>44</v>
      </c>
      <c r="W113" s="207">
        <v>72.88</v>
      </c>
      <c r="X113" s="204">
        <v>55439</v>
      </c>
      <c r="Y113" s="205">
        <v>983.16</v>
      </c>
      <c r="Z113" s="204">
        <v>42656</v>
      </c>
      <c r="AA113" s="202" t="s">
        <v>2789</v>
      </c>
      <c r="AB113" s="202" t="s">
        <v>5747</v>
      </c>
      <c r="AC113" s="202" t="s">
        <v>2782</v>
      </c>
      <c r="AD113" s="203">
        <v>0</v>
      </c>
      <c r="AE113" s="203">
        <v>0</v>
      </c>
      <c r="AF113" s="203">
        <v>0</v>
      </c>
      <c r="AG113" s="203">
        <v>0</v>
      </c>
      <c r="AH113" s="203">
        <v>0</v>
      </c>
      <c r="AI113" s="203">
        <v>0</v>
      </c>
      <c r="AJ113" s="203">
        <v>0</v>
      </c>
      <c r="AK113" s="203">
        <v>0</v>
      </c>
    </row>
    <row r="114" spans="1:37" s="96" customFormat="1" ht="12" x14ac:dyDescent="0.2">
      <c r="A114" s="201" t="s">
        <v>4913</v>
      </c>
      <c r="B114" s="201" t="s">
        <v>5227</v>
      </c>
      <c r="C114" s="201" t="s">
        <v>2777</v>
      </c>
      <c r="D114" s="201">
        <v>1976</v>
      </c>
      <c r="E114" s="201">
        <v>1971</v>
      </c>
      <c r="F114" s="202" t="s">
        <v>65</v>
      </c>
      <c r="G114" s="202" t="s">
        <v>65</v>
      </c>
      <c r="H114" s="202" t="s">
        <v>2778</v>
      </c>
      <c r="I114" s="203"/>
      <c r="J114" s="201" t="s">
        <v>5490</v>
      </c>
      <c r="K114" s="202" t="s">
        <v>2775</v>
      </c>
      <c r="L114" s="203">
        <v>192500</v>
      </c>
      <c r="M114" s="204">
        <v>42639</v>
      </c>
      <c r="N114" s="205">
        <v>21731</v>
      </c>
      <c r="O114" s="205">
        <v>20110</v>
      </c>
      <c r="P114" s="205">
        <v>128000</v>
      </c>
      <c r="Q114" s="206">
        <v>4.1399999999999999E-2</v>
      </c>
      <c r="R114" s="202" t="s">
        <v>2779</v>
      </c>
      <c r="S114" s="204">
        <v>43405</v>
      </c>
      <c r="T114" s="202" t="s">
        <v>38</v>
      </c>
      <c r="U114" s="201">
        <v>288</v>
      </c>
      <c r="V114" s="202" t="s">
        <v>44</v>
      </c>
      <c r="W114" s="207">
        <v>66.489999999999995</v>
      </c>
      <c r="X114" s="204">
        <v>51422</v>
      </c>
      <c r="Y114" s="205">
        <v>701.93</v>
      </c>
      <c r="Z114" s="204">
        <v>42656</v>
      </c>
      <c r="AA114" s="202" t="s">
        <v>2781</v>
      </c>
      <c r="AB114" s="202" t="s">
        <v>5748</v>
      </c>
      <c r="AC114" s="202" t="s">
        <v>2804</v>
      </c>
      <c r="AD114" s="203">
        <v>0</v>
      </c>
      <c r="AE114" s="203">
        <v>0</v>
      </c>
      <c r="AF114" s="203">
        <v>0</v>
      </c>
      <c r="AG114" s="203">
        <v>0</v>
      </c>
      <c r="AH114" s="203">
        <v>0</v>
      </c>
      <c r="AI114" s="203">
        <v>0</v>
      </c>
      <c r="AJ114" s="203">
        <v>0</v>
      </c>
      <c r="AK114" s="203">
        <v>0</v>
      </c>
    </row>
    <row r="115" spans="1:37" s="96" customFormat="1" ht="12" x14ac:dyDescent="0.2">
      <c r="A115" s="201" t="s">
        <v>4914</v>
      </c>
      <c r="B115" s="201" t="s">
        <v>4361</v>
      </c>
      <c r="C115" s="201" t="s">
        <v>2777</v>
      </c>
      <c r="D115" s="201">
        <v>1991</v>
      </c>
      <c r="E115" s="201">
        <v>1989</v>
      </c>
      <c r="F115" s="202" t="s">
        <v>65</v>
      </c>
      <c r="G115" s="202" t="s">
        <v>2774</v>
      </c>
      <c r="H115" s="202" t="s">
        <v>2778</v>
      </c>
      <c r="I115" s="203">
        <v>0</v>
      </c>
      <c r="J115" s="201" t="s">
        <v>4363</v>
      </c>
      <c r="K115" s="202" t="s">
        <v>2788</v>
      </c>
      <c r="L115" s="203">
        <v>350000</v>
      </c>
      <c r="M115" s="204">
        <v>42613</v>
      </c>
      <c r="N115" s="205">
        <v>63615</v>
      </c>
      <c r="O115" s="205">
        <v>22522</v>
      </c>
      <c r="P115" s="205">
        <v>280999</v>
      </c>
      <c r="Q115" s="206">
        <v>4.2900000000000001E-2</v>
      </c>
      <c r="R115" s="202" t="s">
        <v>2779</v>
      </c>
      <c r="S115" s="204">
        <v>43405</v>
      </c>
      <c r="T115" s="202" t="s">
        <v>38</v>
      </c>
      <c r="U115" s="201">
        <v>360</v>
      </c>
      <c r="V115" s="202" t="s">
        <v>44</v>
      </c>
      <c r="W115" s="207">
        <v>80.290000000000006</v>
      </c>
      <c r="X115" s="204">
        <v>53613</v>
      </c>
      <c r="Y115" s="205">
        <v>1388.93</v>
      </c>
      <c r="Z115" s="204">
        <v>42656</v>
      </c>
      <c r="AA115" s="202" t="s">
        <v>2789</v>
      </c>
      <c r="AB115" s="202" t="s">
        <v>4364</v>
      </c>
      <c r="AC115" s="202" t="s">
        <v>2783</v>
      </c>
      <c r="AD115" s="203">
        <v>0</v>
      </c>
      <c r="AE115" s="203">
        <v>0</v>
      </c>
      <c r="AF115" s="203">
        <v>0</v>
      </c>
      <c r="AG115" s="203">
        <v>0</v>
      </c>
      <c r="AH115" s="203">
        <v>0</v>
      </c>
      <c r="AI115" s="203">
        <v>0</v>
      </c>
      <c r="AJ115" s="203">
        <v>0</v>
      </c>
      <c r="AK115" s="203">
        <v>0</v>
      </c>
    </row>
    <row r="116" spans="1:37" s="96" customFormat="1" ht="12" x14ac:dyDescent="0.2">
      <c r="A116" s="201" t="s">
        <v>4915</v>
      </c>
      <c r="B116" s="201" t="s">
        <v>5228</v>
      </c>
      <c r="C116" s="201" t="s">
        <v>2777</v>
      </c>
      <c r="D116" s="201">
        <v>1974</v>
      </c>
      <c r="E116" s="201">
        <v>1985</v>
      </c>
      <c r="F116" s="202" t="s">
        <v>65</v>
      </c>
      <c r="G116" s="202" t="s">
        <v>65</v>
      </c>
      <c r="H116" s="202" t="s">
        <v>2778</v>
      </c>
      <c r="I116" s="203">
        <v>0</v>
      </c>
      <c r="J116" s="201" t="s">
        <v>5491</v>
      </c>
      <c r="K116" s="202" t="s">
        <v>2776</v>
      </c>
      <c r="L116" s="203">
        <v>257500</v>
      </c>
      <c r="M116" s="204">
        <v>42599</v>
      </c>
      <c r="N116" s="205">
        <v>39029</v>
      </c>
      <c r="O116" s="205">
        <v>18708</v>
      </c>
      <c r="P116" s="205">
        <v>218875</v>
      </c>
      <c r="Q116" s="206">
        <v>5.2400000000000002E-2</v>
      </c>
      <c r="R116" s="202" t="s">
        <v>2779</v>
      </c>
      <c r="S116" s="204">
        <v>43405</v>
      </c>
      <c r="T116" s="202" t="s">
        <v>38</v>
      </c>
      <c r="U116" s="201">
        <v>336</v>
      </c>
      <c r="V116" s="202" t="s">
        <v>44</v>
      </c>
      <c r="W116" s="207">
        <v>85</v>
      </c>
      <c r="X116" s="204">
        <v>52883</v>
      </c>
      <c r="Y116" s="205">
        <v>1243.3499999999999</v>
      </c>
      <c r="Z116" s="204">
        <v>42656</v>
      </c>
      <c r="AA116" s="202" t="s">
        <v>2789</v>
      </c>
      <c r="AB116" s="202" t="s">
        <v>5749</v>
      </c>
      <c r="AC116" s="202" t="s">
        <v>2792</v>
      </c>
      <c r="AD116" s="203">
        <v>0</v>
      </c>
      <c r="AE116" s="203">
        <v>0</v>
      </c>
      <c r="AF116" s="203">
        <v>0</v>
      </c>
      <c r="AG116" s="203">
        <v>0</v>
      </c>
      <c r="AH116" s="203">
        <v>0</v>
      </c>
      <c r="AI116" s="203">
        <v>0</v>
      </c>
      <c r="AJ116" s="203">
        <v>0</v>
      </c>
      <c r="AK116" s="203">
        <v>0</v>
      </c>
    </row>
    <row r="117" spans="1:37" s="96" customFormat="1" ht="12" x14ac:dyDescent="0.2">
      <c r="A117" s="201" t="s">
        <v>4916</v>
      </c>
      <c r="B117" s="201" t="s">
        <v>5229</v>
      </c>
      <c r="C117" s="201" t="s">
        <v>2777</v>
      </c>
      <c r="D117" s="201">
        <v>1965</v>
      </c>
      <c r="E117" s="201">
        <v>1967</v>
      </c>
      <c r="F117" s="202" t="s">
        <v>2774</v>
      </c>
      <c r="G117" s="202" t="s">
        <v>2774</v>
      </c>
      <c r="H117" s="202" t="s">
        <v>2778</v>
      </c>
      <c r="I117" s="203">
        <v>0</v>
      </c>
      <c r="J117" s="201" t="s">
        <v>5492</v>
      </c>
      <c r="K117" s="202" t="s">
        <v>2776</v>
      </c>
      <c r="L117" s="203">
        <v>145000</v>
      </c>
      <c r="M117" s="204">
        <v>42587</v>
      </c>
      <c r="N117" s="205">
        <v>28215</v>
      </c>
      <c r="O117" s="205">
        <v>17322</v>
      </c>
      <c r="P117" s="205">
        <v>91180</v>
      </c>
      <c r="Q117" s="206">
        <v>4.1399999999999999E-2</v>
      </c>
      <c r="R117" s="202" t="s">
        <v>2779</v>
      </c>
      <c r="S117" s="204">
        <v>43405</v>
      </c>
      <c r="T117" s="202" t="s">
        <v>2780</v>
      </c>
      <c r="U117" s="201">
        <v>180</v>
      </c>
      <c r="V117" s="202" t="s">
        <v>44</v>
      </c>
      <c r="W117" s="207">
        <v>62.88</v>
      </c>
      <c r="X117" s="204">
        <v>48134</v>
      </c>
      <c r="Y117" s="205">
        <v>680.86</v>
      </c>
      <c r="Z117" s="204">
        <v>42656</v>
      </c>
      <c r="AA117" s="202" t="s">
        <v>2781</v>
      </c>
      <c r="AB117" s="202" t="s">
        <v>5750</v>
      </c>
      <c r="AC117" s="202" t="s">
        <v>2797</v>
      </c>
      <c r="AD117" s="203">
        <v>0</v>
      </c>
      <c r="AE117" s="203">
        <v>0</v>
      </c>
      <c r="AF117" s="203">
        <v>0</v>
      </c>
      <c r="AG117" s="203">
        <v>0</v>
      </c>
      <c r="AH117" s="203">
        <v>510</v>
      </c>
      <c r="AI117" s="203">
        <v>0</v>
      </c>
      <c r="AJ117" s="203">
        <v>0</v>
      </c>
      <c r="AK117" s="203">
        <v>0</v>
      </c>
    </row>
    <row r="118" spans="1:37" s="96" customFormat="1" ht="12" x14ac:dyDescent="0.2">
      <c r="A118" s="201" t="s">
        <v>4917</v>
      </c>
      <c r="B118" s="201" t="s">
        <v>5230</v>
      </c>
      <c r="C118" s="201" t="s">
        <v>2777</v>
      </c>
      <c r="D118" s="201">
        <v>1983</v>
      </c>
      <c r="E118" s="201"/>
      <c r="F118" s="202" t="s">
        <v>2774</v>
      </c>
      <c r="G118" s="202"/>
      <c r="H118" s="202" t="s">
        <v>2794</v>
      </c>
      <c r="I118" s="203">
        <v>13200</v>
      </c>
      <c r="J118" s="201" t="s">
        <v>5493</v>
      </c>
      <c r="K118" s="202" t="s">
        <v>2788</v>
      </c>
      <c r="L118" s="203">
        <v>285000</v>
      </c>
      <c r="M118" s="204">
        <v>42639</v>
      </c>
      <c r="N118" s="205">
        <v>29854</v>
      </c>
      <c r="O118" s="205">
        <v>0</v>
      </c>
      <c r="P118" s="205">
        <v>190820</v>
      </c>
      <c r="Q118" s="206">
        <v>3.1899999999999998E-2</v>
      </c>
      <c r="R118" s="202" t="s">
        <v>2779</v>
      </c>
      <c r="S118" s="204">
        <v>43405</v>
      </c>
      <c r="T118" s="202" t="s">
        <v>2780</v>
      </c>
      <c r="U118" s="201">
        <v>420</v>
      </c>
      <c r="V118" s="202" t="s">
        <v>77</v>
      </c>
      <c r="W118" s="207">
        <v>66.95</v>
      </c>
      <c r="X118" s="204">
        <v>55439</v>
      </c>
      <c r="Y118" s="205">
        <v>507.26</v>
      </c>
      <c r="Z118" s="204">
        <v>42656</v>
      </c>
      <c r="AA118" s="202" t="s">
        <v>2789</v>
      </c>
      <c r="AB118" s="202" t="s">
        <v>5751</v>
      </c>
      <c r="AC118" s="202" t="s">
        <v>2804</v>
      </c>
      <c r="AD118" s="203">
        <v>0</v>
      </c>
      <c r="AE118" s="203">
        <v>0</v>
      </c>
      <c r="AF118" s="203">
        <v>0</v>
      </c>
      <c r="AG118" s="203">
        <v>0</v>
      </c>
      <c r="AH118" s="203">
        <v>0</v>
      </c>
      <c r="AI118" s="203">
        <v>0</v>
      </c>
      <c r="AJ118" s="203">
        <v>0</v>
      </c>
      <c r="AK118" s="203">
        <v>0</v>
      </c>
    </row>
    <row r="119" spans="1:37" s="96" customFormat="1" ht="12" x14ac:dyDescent="0.2">
      <c r="A119" s="201" t="s">
        <v>4918</v>
      </c>
      <c r="B119" s="201" t="s">
        <v>5231</v>
      </c>
      <c r="C119" s="201" t="s">
        <v>2777</v>
      </c>
      <c r="D119" s="201">
        <v>1988</v>
      </c>
      <c r="E119" s="201">
        <v>1986</v>
      </c>
      <c r="F119" s="202" t="s">
        <v>2774</v>
      </c>
      <c r="G119" s="202" t="s">
        <v>65</v>
      </c>
      <c r="H119" s="202" t="s">
        <v>2778</v>
      </c>
      <c r="I119" s="203">
        <v>0</v>
      </c>
      <c r="J119" s="201" t="s">
        <v>5494</v>
      </c>
      <c r="K119" s="202" t="s">
        <v>2775</v>
      </c>
      <c r="L119" s="203">
        <v>434000</v>
      </c>
      <c r="M119" s="204">
        <v>42564</v>
      </c>
      <c r="N119" s="205">
        <v>25000</v>
      </c>
      <c r="O119" s="205">
        <v>20054</v>
      </c>
      <c r="P119" s="205">
        <v>150000</v>
      </c>
      <c r="Q119" s="206">
        <v>4.1399999999999999E-2</v>
      </c>
      <c r="R119" s="202" t="s">
        <v>2779</v>
      </c>
      <c r="S119" s="204">
        <v>43405</v>
      </c>
      <c r="T119" s="202" t="s">
        <v>38</v>
      </c>
      <c r="U119" s="201">
        <v>300</v>
      </c>
      <c r="V119" s="202" t="s">
        <v>44</v>
      </c>
      <c r="W119" s="207">
        <v>34.56</v>
      </c>
      <c r="X119" s="204">
        <v>51787</v>
      </c>
      <c r="Y119" s="205">
        <v>803.4</v>
      </c>
      <c r="Z119" s="204">
        <v>42656</v>
      </c>
      <c r="AA119" s="202" t="s">
        <v>2781</v>
      </c>
      <c r="AB119" s="202" t="s">
        <v>5752</v>
      </c>
      <c r="AC119" s="202" t="s">
        <v>2795</v>
      </c>
      <c r="AD119" s="203">
        <v>0</v>
      </c>
      <c r="AE119" s="203">
        <v>0</v>
      </c>
      <c r="AF119" s="203">
        <v>0</v>
      </c>
      <c r="AG119" s="203">
        <v>0</v>
      </c>
      <c r="AH119" s="203">
        <v>0</v>
      </c>
      <c r="AI119" s="203">
        <v>0</v>
      </c>
      <c r="AJ119" s="203">
        <v>0</v>
      </c>
      <c r="AK119" s="203">
        <v>0</v>
      </c>
    </row>
    <row r="120" spans="1:37" s="96" customFormat="1" ht="12" x14ac:dyDescent="0.2">
      <c r="A120" s="201" t="s">
        <v>4919</v>
      </c>
      <c r="B120" s="201" t="s">
        <v>5232</v>
      </c>
      <c r="C120" s="201" t="s">
        <v>2777</v>
      </c>
      <c r="D120" s="201">
        <v>1967</v>
      </c>
      <c r="E120" s="201"/>
      <c r="F120" s="202" t="s">
        <v>2774</v>
      </c>
      <c r="G120" s="202"/>
      <c r="H120" s="202" t="s">
        <v>2778</v>
      </c>
      <c r="I120" s="203"/>
      <c r="J120" s="201" t="s">
        <v>1987</v>
      </c>
      <c r="K120" s="202" t="s">
        <v>2775</v>
      </c>
      <c r="L120" s="203">
        <v>199995</v>
      </c>
      <c r="M120" s="204">
        <v>42621</v>
      </c>
      <c r="N120" s="205">
        <v>65112</v>
      </c>
      <c r="O120" s="205"/>
      <c r="P120" s="205">
        <v>171294</v>
      </c>
      <c r="Q120" s="206">
        <v>4.8399999999999999E-2</v>
      </c>
      <c r="R120" s="202" t="s">
        <v>2779</v>
      </c>
      <c r="S120" s="204">
        <v>43405</v>
      </c>
      <c r="T120" s="202" t="s">
        <v>38</v>
      </c>
      <c r="U120" s="201">
        <v>240</v>
      </c>
      <c r="V120" s="202" t="s">
        <v>44</v>
      </c>
      <c r="W120" s="207">
        <v>85.65</v>
      </c>
      <c r="X120" s="204">
        <v>49961</v>
      </c>
      <c r="Y120" s="205">
        <v>1115.3800000000001</v>
      </c>
      <c r="Z120" s="204">
        <v>42656</v>
      </c>
      <c r="AA120" s="202" t="s">
        <v>2781</v>
      </c>
      <c r="AB120" s="202" t="s">
        <v>2805</v>
      </c>
      <c r="AC120" s="202" t="s">
        <v>2784</v>
      </c>
      <c r="AD120" s="203">
        <v>0</v>
      </c>
      <c r="AE120" s="203">
        <v>0</v>
      </c>
      <c r="AF120" s="203">
        <v>0</v>
      </c>
      <c r="AG120" s="203">
        <v>0</v>
      </c>
      <c r="AH120" s="203">
        <v>0</v>
      </c>
      <c r="AI120" s="203"/>
      <c r="AJ120" s="203">
        <v>0</v>
      </c>
      <c r="AK120" s="203"/>
    </row>
    <row r="121" spans="1:37" s="96" customFormat="1" ht="12" x14ac:dyDescent="0.2">
      <c r="A121" s="201" t="s">
        <v>4920</v>
      </c>
      <c r="B121" s="201" t="s">
        <v>4734</v>
      </c>
      <c r="C121" s="201" t="s">
        <v>2777</v>
      </c>
      <c r="D121" s="201">
        <v>1975</v>
      </c>
      <c r="E121" s="201">
        <v>1973</v>
      </c>
      <c r="F121" s="202" t="s">
        <v>2774</v>
      </c>
      <c r="G121" s="202" t="s">
        <v>2774</v>
      </c>
      <c r="H121" s="202" t="s">
        <v>2778</v>
      </c>
      <c r="I121" s="203">
        <v>0</v>
      </c>
      <c r="J121" s="201" t="s">
        <v>4737</v>
      </c>
      <c r="K121" s="202" t="s">
        <v>2785</v>
      </c>
      <c r="L121" s="203">
        <v>160000</v>
      </c>
      <c r="M121" s="204">
        <v>42583</v>
      </c>
      <c r="N121" s="205">
        <v>29834.04</v>
      </c>
      <c r="O121" s="205">
        <v>12584.04</v>
      </c>
      <c r="P121" s="205">
        <v>127000</v>
      </c>
      <c r="Q121" s="206">
        <v>4.6900000000000004E-2</v>
      </c>
      <c r="R121" s="202" t="s">
        <v>2779</v>
      </c>
      <c r="S121" s="204">
        <v>43405</v>
      </c>
      <c r="T121" s="202" t="s">
        <v>2780</v>
      </c>
      <c r="U121" s="201">
        <v>240</v>
      </c>
      <c r="V121" s="202" t="s">
        <v>44</v>
      </c>
      <c r="W121" s="207">
        <v>79.38</v>
      </c>
      <c r="X121" s="204">
        <v>49961</v>
      </c>
      <c r="Y121" s="205">
        <v>816.55</v>
      </c>
      <c r="Z121" s="204">
        <v>42656</v>
      </c>
      <c r="AA121" s="202" t="s">
        <v>2781</v>
      </c>
      <c r="AB121" s="202" t="s">
        <v>4738</v>
      </c>
      <c r="AC121" s="202" t="s">
        <v>2802</v>
      </c>
      <c r="AD121" s="203">
        <v>0</v>
      </c>
      <c r="AE121" s="203">
        <v>0</v>
      </c>
      <c r="AF121" s="203">
        <v>0</v>
      </c>
      <c r="AG121" s="203">
        <v>0</v>
      </c>
      <c r="AH121" s="203">
        <v>0</v>
      </c>
      <c r="AI121" s="203">
        <v>0</v>
      </c>
      <c r="AJ121" s="203">
        <v>0</v>
      </c>
      <c r="AK121" s="203">
        <v>0</v>
      </c>
    </row>
    <row r="122" spans="1:37" s="96" customFormat="1" ht="12" x14ac:dyDescent="0.2">
      <c r="A122" s="201" t="s">
        <v>4921</v>
      </c>
      <c r="B122" s="201" t="s">
        <v>5233</v>
      </c>
      <c r="C122" s="201" t="s">
        <v>2777</v>
      </c>
      <c r="D122" s="201">
        <v>1984</v>
      </c>
      <c r="E122" s="201"/>
      <c r="F122" s="202" t="s">
        <v>65</v>
      </c>
      <c r="G122" s="202"/>
      <c r="H122" s="202" t="s">
        <v>2778</v>
      </c>
      <c r="I122" s="203">
        <v>0</v>
      </c>
      <c r="J122" s="201" t="s">
        <v>5495</v>
      </c>
      <c r="K122" s="202" t="s">
        <v>2775</v>
      </c>
      <c r="L122" s="203">
        <v>385000</v>
      </c>
      <c r="M122" s="204">
        <v>42599</v>
      </c>
      <c r="N122" s="205">
        <v>79671.22</v>
      </c>
      <c r="O122" s="205">
        <v>0</v>
      </c>
      <c r="P122" s="205">
        <v>328549</v>
      </c>
      <c r="Q122" s="206">
        <v>4.8399999999999999E-2</v>
      </c>
      <c r="R122" s="202" t="s">
        <v>2779</v>
      </c>
      <c r="S122" s="204">
        <v>43405</v>
      </c>
      <c r="T122" s="202" t="s">
        <v>38</v>
      </c>
      <c r="U122" s="201">
        <v>456</v>
      </c>
      <c r="V122" s="202" t="s">
        <v>44</v>
      </c>
      <c r="W122" s="207">
        <v>85.34</v>
      </c>
      <c r="X122" s="204">
        <v>56535</v>
      </c>
      <c r="Y122" s="205">
        <v>1576.68</v>
      </c>
      <c r="Z122" s="204">
        <v>42656</v>
      </c>
      <c r="AA122" s="202" t="s">
        <v>2781</v>
      </c>
      <c r="AB122" s="202" t="s">
        <v>5753</v>
      </c>
      <c r="AC122" s="202" t="s">
        <v>2783</v>
      </c>
      <c r="AD122" s="203">
        <v>0</v>
      </c>
      <c r="AE122" s="203">
        <v>0</v>
      </c>
      <c r="AF122" s="203">
        <v>0</v>
      </c>
      <c r="AG122" s="203">
        <v>0</v>
      </c>
      <c r="AH122" s="203">
        <v>0</v>
      </c>
      <c r="AI122" s="203">
        <v>0</v>
      </c>
      <c r="AJ122" s="203">
        <v>0</v>
      </c>
      <c r="AK122" s="203">
        <v>0</v>
      </c>
    </row>
    <row r="123" spans="1:37" s="96" customFormat="1" ht="12" x14ac:dyDescent="0.2">
      <c r="A123" s="201" t="s">
        <v>4922</v>
      </c>
      <c r="B123" s="201" t="s">
        <v>5234</v>
      </c>
      <c r="C123" s="201" t="s">
        <v>2777</v>
      </c>
      <c r="D123" s="201">
        <v>1967</v>
      </c>
      <c r="E123" s="201"/>
      <c r="F123" s="202" t="s">
        <v>65</v>
      </c>
      <c r="G123" s="202"/>
      <c r="H123" s="202" t="s">
        <v>2794</v>
      </c>
      <c r="I123" s="203">
        <v>30000</v>
      </c>
      <c r="J123" s="201" t="s">
        <v>5496</v>
      </c>
      <c r="K123" s="202" t="s">
        <v>2788</v>
      </c>
      <c r="L123" s="203">
        <v>475000</v>
      </c>
      <c r="M123" s="204">
        <v>42628</v>
      </c>
      <c r="N123" s="205">
        <v>27613</v>
      </c>
      <c r="O123" s="205"/>
      <c r="P123" s="205">
        <v>309981</v>
      </c>
      <c r="Q123" s="206">
        <v>3.1899999999999998E-2</v>
      </c>
      <c r="R123" s="202" t="s">
        <v>2779</v>
      </c>
      <c r="S123" s="204">
        <v>43405</v>
      </c>
      <c r="T123" s="202" t="s">
        <v>2780</v>
      </c>
      <c r="U123" s="201">
        <v>240</v>
      </c>
      <c r="V123" s="202" t="s">
        <v>77</v>
      </c>
      <c r="W123" s="207">
        <v>65.260000000000005</v>
      </c>
      <c r="X123" s="204">
        <v>49961</v>
      </c>
      <c r="Y123" s="205">
        <v>824.03</v>
      </c>
      <c r="Z123" s="204">
        <v>42656</v>
      </c>
      <c r="AA123" s="202" t="s">
        <v>2789</v>
      </c>
      <c r="AB123" s="202" t="s">
        <v>5754</v>
      </c>
      <c r="AC123" s="202" t="s">
        <v>2792</v>
      </c>
      <c r="AD123" s="203">
        <v>0</v>
      </c>
      <c r="AE123" s="203">
        <v>0</v>
      </c>
      <c r="AF123" s="203">
        <v>0</v>
      </c>
      <c r="AG123" s="203">
        <v>0</v>
      </c>
      <c r="AH123" s="203">
        <v>0</v>
      </c>
      <c r="AI123" s="203"/>
      <c r="AJ123" s="203">
        <v>0</v>
      </c>
      <c r="AK123" s="203"/>
    </row>
    <row r="124" spans="1:37" s="96" customFormat="1" ht="12" x14ac:dyDescent="0.2">
      <c r="A124" s="201" t="s">
        <v>4923</v>
      </c>
      <c r="B124" s="201" t="s">
        <v>5235</v>
      </c>
      <c r="C124" s="201" t="s">
        <v>2777</v>
      </c>
      <c r="D124" s="201">
        <v>1962</v>
      </c>
      <c r="E124" s="201">
        <v>1972</v>
      </c>
      <c r="F124" s="202" t="s">
        <v>65</v>
      </c>
      <c r="G124" s="202" t="s">
        <v>67</v>
      </c>
      <c r="H124" s="202" t="s">
        <v>2778</v>
      </c>
      <c r="I124" s="203">
        <v>0</v>
      </c>
      <c r="J124" s="201" t="s">
        <v>5497</v>
      </c>
      <c r="K124" s="202" t="s">
        <v>2775</v>
      </c>
      <c r="L124" s="203">
        <v>150000</v>
      </c>
      <c r="M124" s="204">
        <v>42598</v>
      </c>
      <c r="N124" s="205">
        <v>32611</v>
      </c>
      <c r="O124" s="205">
        <v>0</v>
      </c>
      <c r="P124" s="205">
        <v>51000</v>
      </c>
      <c r="Q124" s="206">
        <v>4.1399999999999999E-2</v>
      </c>
      <c r="R124" s="202" t="s">
        <v>2779</v>
      </c>
      <c r="S124" s="204">
        <v>43405</v>
      </c>
      <c r="T124" s="202" t="s">
        <v>2780</v>
      </c>
      <c r="U124" s="201">
        <v>120</v>
      </c>
      <c r="V124" s="202" t="s">
        <v>44</v>
      </c>
      <c r="W124" s="207">
        <v>34</v>
      </c>
      <c r="X124" s="204">
        <v>46323</v>
      </c>
      <c r="Y124" s="205">
        <v>519.75</v>
      </c>
      <c r="Z124" s="204">
        <v>42671</v>
      </c>
      <c r="AA124" s="202" t="s">
        <v>2781</v>
      </c>
      <c r="AB124" s="202" t="s">
        <v>5755</v>
      </c>
      <c r="AC124" s="202" t="s">
        <v>2804</v>
      </c>
      <c r="AD124" s="203">
        <v>0</v>
      </c>
      <c r="AE124" s="203">
        <v>0</v>
      </c>
      <c r="AF124" s="203">
        <v>0</v>
      </c>
      <c r="AG124" s="203">
        <v>0</v>
      </c>
      <c r="AH124" s="203">
        <v>0</v>
      </c>
      <c r="AI124" s="203">
        <v>0</v>
      </c>
      <c r="AJ124" s="203">
        <v>0</v>
      </c>
      <c r="AK124" s="203">
        <v>0</v>
      </c>
    </row>
    <row r="125" spans="1:37" s="96" customFormat="1" ht="12" x14ac:dyDescent="0.2">
      <c r="A125" s="201" t="s">
        <v>4924</v>
      </c>
      <c r="B125" s="201" t="s">
        <v>5236</v>
      </c>
      <c r="C125" s="201" t="s">
        <v>2777</v>
      </c>
      <c r="D125" s="201">
        <v>1961</v>
      </c>
      <c r="E125" s="201"/>
      <c r="F125" s="202" t="s">
        <v>2774</v>
      </c>
      <c r="G125" s="202"/>
      <c r="H125" s="202" t="s">
        <v>2794</v>
      </c>
      <c r="I125" s="203">
        <v>17400</v>
      </c>
      <c r="J125" s="201" t="s">
        <v>5498</v>
      </c>
      <c r="K125" s="202" t="s">
        <v>2776</v>
      </c>
      <c r="L125" s="203">
        <v>335000</v>
      </c>
      <c r="M125" s="204">
        <v>42510</v>
      </c>
      <c r="N125" s="205">
        <v>53350</v>
      </c>
      <c r="O125" s="205">
        <v>0</v>
      </c>
      <c r="P125" s="205">
        <v>250999</v>
      </c>
      <c r="Q125" s="206">
        <v>4.5899999999999996E-2</v>
      </c>
      <c r="R125" s="202" t="s">
        <v>2779</v>
      </c>
      <c r="S125" s="204">
        <v>43405</v>
      </c>
      <c r="T125" s="202" t="s">
        <v>2780</v>
      </c>
      <c r="U125" s="201">
        <v>228</v>
      </c>
      <c r="V125" s="202" t="s">
        <v>77</v>
      </c>
      <c r="W125" s="207">
        <v>74.930000000000007</v>
      </c>
      <c r="X125" s="204">
        <v>49596</v>
      </c>
      <c r="Y125" s="205">
        <v>960.07</v>
      </c>
      <c r="Z125" s="204">
        <v>42657</v>
      </c>
      <c r="AA125" s="202" t="s">
        <v>2781</v>
      </c>
      <c r="AB125" s="202" t="s">
        <v>5756</v>
      </c>
      <c r="AC125" s="202" t="s">
        <v>2784</v>
      </c>
      <c r="AD125" s="203">
        <v>0</v>
      </c>
      <c r="AE125" s="203">
        <v>0</v>
      </c>
      <c r="AF125" s="203">
        <v>0</v>
      </c>
      <c r="AG125" s="203">
        <v>0</v>
      </c>
      <c r="AH125" s="203">
        <v>0</v>
      </c>
      <c r="AI125" s="203"/>
      <c r="AJ125" s="203">
        <v>0</v>
      </c>
      <c r="AK125" s="203"/>
    </row>
    <row r="126" spans="1:37" s="96" customFormat="1" ht="12" x14ac:dyDescent="0.2">
      <c r="A126" s="201" t="s">
        <v>4925</v>
      </c>
      <c r="B126" s="201" t="s">
        <v>5237</v>
      </c>
      <c r="C126" s="201" t="s">
        <v>2777</v>
      </c>
      <c r="D126" s="201">
        <v>1974</v>
      </c>
      <c r="E126" s="201"/>
      <c r="F126" s="202" t="s">
        <v>2774</v>
      </c>
      <c r="G126" s="202"/>
      <c r="H126" s="202" t="s">
        <v>2778</v>
      </c>
      <c r="I126" s="203"/>
      <c r="J126" s="201" t="s">
        <v>5499</v>
      </c>
      <c r="K126" s="202" t="s">
        <v>2776</v>
      </c>
      <c r="L126" s="203">
        <v>121000</v>
      </c>
      <c r="M126" s="204">
        <v>42620</v>
      </c>
      <c r="N126" s="205">
        <v>31253.040000000001</v>
      </c>
      <c r="O126" s="205"/>
      <c r="P126" s="205">
        <v>96800</v>
      </c>
      <c r="Q126" s="206">
        <v>4.9400000000000006E-2</v>
      </c>
      <c r="R126" s="202" t="s">
        <v>2779</v>
      </c>
      <c r="S126" s="204">
        <v>43770</v>
      </c>
      <c r="T126" s="202" t="s">
        <v>38</v>
      </c>
      <c r="U126" s="201">
        <v>288</v>
      </c>
      <c r="V126" s="202" t="s">
        <v>44</v>
      </c>
      <c r="W126" s="207">
        <v>80</v>
      </c>
      <c r="X126" s="204">
        <v>51423</v>
      </c>
      <c r="Y126" s="205">
        <v>574.45000000000005</v>
      </c>
      <c r="Z126" s="204">
        <v>42657</v>
      </c>
      <c r="AA126" s="202" t="s">
        <v>2781</v>
      </c>
      <c r="AB126" s="202" t="s">
        <v>5757</v>
      </c>
      <c r="AC126" s="202" t="s">
        <v>2802</v>
      </c>
      <c r="AD126" s="203">
        <v>0</v>
      </c>
      <c r="AE126" s="203">
        <v>0</v>
      </c>
      <c r="AF126" s="203">
        <v>0</v>
      </c>
      <c r="AG126" s="203">
        <v>0</v>
      </c>
      <c r="AH126" s="203">
        <v>0</v>
      </c>
      <c r="AI126" s="203"/>
      <c r="AJ126" s="203">
        <v>0</v>
      </c>
      <c r="AK126" s="203"/>
    </row>
    <row r="127" spans="1:37" s="96" customFormat="1" ht="12" x14ac:dyDescent="0.2">
      <c r="A127" s="201" t="s">
        <v>4926</v>
      </c>
      <c r="B127" s="201" t="s">
        <v>5238</v>
      </c>
      <c r="C127" s="201" t="s">
        <v>2777</v>
      </c>
      <c r="D127" s="201">
        <v>1956</v>
      </c>
      <c r="E127" s="201"/>
      <c r="F127" s="202" t="s">
        <v>2774</v>
      </c>
      <c r="G127" s="202"/>
      <c r="H127" s="202" t="s">
        <v>2778</v>
      </c>
      <c r="I127" s="203">
        <v>0</v>
      </c>
      <c r="J127" s="201" t="s">
        <v>5500</v>
      </c>
      <c r="K127" s="202" t="s">
        <v>2775</v>
      </c>
      <c r="L127" s="203">
        <v>180000</v>
      </c>
      <c r="M127" s="204">
        <v>42597</v>
      </c>
      <c r="N127" s="205">
        <v>24000</v>
      </c>
      <c r="O127" s="205">
        <v>0</v>
      </c>
      <c r="P127" s="205">
        <v>34000</v>
      </c>
      <c r="Q127" s="206">
        <v>4.1399999999999999E-2</v>
      </c>
      <c r="R127" s="202" t="s">
        <v>2779</v>
      </c>
      <c r="S127" s="204">
        <v>43405</v>
      </c>
      <c r="T127" s="202" t="s">
        <v>2780</v>
      </c>
      <c r="U127" s="201">
        <v>60</v>
      </c>
      <c r="V127" s="202" t="s">
        <v>44</v>
      </c>
      <c r="W127" s="207">
        <v>18.89</v>
      </c>
      <c r="X127" s="204">
        <v>44483</v>
      </c>
      <c r="Y127" s="205">
        <v>628.30999999999995</v>
      </c>
      <c r="Z127" s="204">
        <v>42657</v>
      </c>
      <c r="AA127" s="202" t="s">
        <v>2781</v>
      </c>
      <c r="AB127" s="202" t="s">
        <v>5758</v>
      </c>
      <c r="AC127" s="202" t="s">
        <v>2795</v>
      </c>
      <c r="AD127" s="203">
        <v>0</v>
      </c>
      <c r="AE127" s="203">
        <v>0</v>
      </c>
      <c r="AF127" s="203">
        <v>0</v>
      </c>
      <c r="AG127" s="203">
        <v>0</v>
      </c>
      <c r="AH127" s="203">
        <v>0</v>
      </c>
      <c r="AI127" s="203">
        <v>0</v>
      </c>
      <c r="AJ127" s="203">
        <v>0</v>
      </c>
      <c r="AK127" s="203">
        <v>0</v>
      </c>
    </row>
    <row r="128" spans="1:37" s="96" customFormat="1" ht="12" x14ac:dyDescent="0.2">
      <c r="A128" s="201" t="s">
        <v>4927</v>
      </c>
      <c r="B128" s="201" t="s">
        <v>4487</v>
      </c>
      <c r="C128" s="201" t="s">
        <v>2777</v>
      </c>
      <c r="D128" s="201">
        <v>1986</v>
      </c>
      <c r="E128" s="201">
        <v>1991</v>
      </c>
      <c r="F128" s="202" t="s">
        <v>2774</v>
      </c>
      <c r="G128" s="202" t="s">
        <v>2774</v>
      </c>
      <c r="H128" s="202" t="s">
        <v>2778</v>
      </c>
      <c r="I128" s="203">
        <v>0</v>
      </c>
      <c r="J128" s="201" t="s">
        <v>4489</v>
      </c>
      <c r="K128" s="202" t="s">
        <v>2775</v>
      </c>
      <c r="L128" s="203">
        <v>135000</v>
      </c>
      <c r="M128" s="204">
        <v>42599</v>
      </c>
      <c r="N128" s="205">
        <v>34427</v>
      </c>
      <c r="O128" s="205">
        <v>26750</v>
      </c>
      <c r="P128" s="205">
        <v>104600</v>
      </c>
      <c r="Q128" s="206">
        <v>4.6900000000000004E-2</v>
      </c>
      <c r="R128" s="202" t="s">
        <v>2779</v>
      </c>
      <c r="S128" s="204">
        <v>43405</v>
      </c>
      <c r="T128" s="202" t="s">
        <v>2780</v>
      </c>
      <c r="U128" s="201">
        <v>300</v>
      </c>
      <c r="V128" s="202" t="s">
        <v>44</v>
      </c>
      <c r="W128" s="207">
        <v>77.48</v>
      </c>
      <c r="X128" s="204">
        <v>51788</v>
      </c>
      <c r="Y128" s="205">
        <v>592.74</v>
      </c>
      <c r="Z128" s="204">
        <v>42657</v>
      </c>
      <c r="AA128" s="202" t="s">
        <v>2781</v>
      </c>
      <c r="AB128" s="202" t="s">
        <v>4490</v>
      </c>
      <c r="AC128" s="202" t="s">
        <v>2804</v>
      </c>
      <c r="AD128" s="203">
        <v>0</v>
      </c>
      <c r="AE128" s="203">
        <v>0</v>
      </c>
      <c r="AF128" s="203">
        <v>0</v>
      </c>
      <c r="AG128" s="203">
        <v>0</v>
      </c>
      <c r="AH128" s="203">
        <v>0</v>
      </c>
      <c r="AI128" s="203">
        <v>0</v>
      </c>
      <c r="AJ128" s="203">
        <v>0</v>
      </c>
      <c r="AK128" s="203">
        <v>0</v>
      </c>
    </row>
    <row r="129" spans="1:37" s="96" customFormat="1" ht="12" x14ac:dyDescent="0.2">
      <c r="A129" s="201" t="s">
        <v>4928</v>
      </c>
      <c r="B129" s="201" t="s">
        <v>5239</v>
      </c>
      <c r="C129" s="201" t="s">
        <v>2777</v>
      </c>
      <c r="D129" s="201">
        <v>1965</v>
      </c>
      <c r="E129" s="201">
        <v>1970</v>
      </c>
      <c r="F129" s="202" t="s">
        <v>2774</v>
      </c>
      <c r="G129" s="202" t="s">
        <v>2774</v>
      </c>
      <c r="H129" s="202" t="s">
        <v>2778</v>
      </c>
      <c r="I129" s="203">
        <v>0</v>
      </c>
      <c r="J129" s="201" t="s">
        <v>5501</v>
      </c>
      <c r="K129" s="202" t="s">
        <v>2775</v>
      </c>
      <c r="L129" s="203">
        <v>80000</v>
      </c>
      <c r="M129" s="204">
        <v>42607</v>
      </c>
      <c r="N129" s="205">
        <v>21615</v>
      </c>
      <c r="O129" s="205">
        <v>17548</v>
      </c>
      <c r="P129" s="205">
        <v>60000</v>
      </c>
      <c r="Q129" s="206">
        <v>4.24E-2</v>
      </c>
      <c r="R129" s="202" t="s">
        <v>2779</v>
      </c>
      <c r="S129" s="204">
        <v>43405</v>
      </c>
      <c r="T129" s="202" t="s">
        <v>2780</v>
      </c>
      <c r="U129" s="201">
        <v>216</v>
      </c>
      <c r="V129" s="202" t="s">
        <v>44</v>
      </c>
      <c r="W129" s="207">
        <v>75</v>
      </c>
      <c r="X129" s="204">
        <v>49245</v>
      </c>
      <c r="Y129" s="205">
        <v>397.6</v>
      </c>
      <c r="Z129" s="204">
        <v>42671</v>
      </c>
      <c r="AA129" s="202" t="s">
        <v>2781</v>
      </c>
      <c r="AB129" s="202" t="s">
        <v>5759</v>
      </c>
      <c r="AC129" s="202" t="s">
        <v>2801</v>
      </c>
      <c r="AD129" s="203">
        <v>0</v>
      </c>
      <c r="AE129" s="203">
        <v>0</v>
      </c>
      <c r="AF129" s="203">
        <v>0</v>
      </c>
      <c r="AG129" s="203">
        <v>0</v>
      </c>
      <c r="AH129" s="203">
        <v>0</v>
      </c>
      <c r="AI129" s="203">
        <v>0</v>
      </c>
      <c r="AJ129" s="203">
        <v>0</v>
      </c>
      <c r="AK129" s="203">
        <v>0</v>
      </c>
    </row>
    <row r="130" spans="1:37" s="96" customFormat="1" ht="12" x14ac:dyDescent="0.2">
      <c r="A130" s="201" t="s">
        <v>4929</v>
      </c>
      <c r="B130" s="201" t="s">
        <v>5240</v>
      </c>
      <c r="C130" s="201" t="s">
        <v>2777</v>
      </c>
      <c r="D130" s="201">
        <v>1985</v>
      </c>
      <c r="E130" s="201">
        <v>1988</v>
      </c>
      <c r="F130" s="202" t="s">
        <v>2774</v>
      </c>
      <c r="G130" s="202" t="s">
        <v>2774</v>
      </c>
      <c r="H130" s="202" t="s">
        <v>2778</v>
      </c>
      <c r="I130" s="203">
        <v>0</v>
      </c>
      <c r="J130" s="201" t="s">
        <v>5502</v>
      </c>
      <c r="K130" s="202" t="s">
        <v>2775</v>
      </c>
      <c r="L130" s="203">
        <v>230000</v>
      </c>
      <c r="M130" s="204">
        <v>42577</v>
      </c>
      <c r="N130" s="205">
        <v>24000</v>
      </c>
      <c r="O130" s="205">
        <v>24000</v>
      </c>
      <c r="P130" s="205">
        <v>195500</v>
      </c>
      <c r="Q130" s="206">
        <v>5.1399999999999994E-2</v>
      </c>
      <c r="R130" s="202" t="s">
        <v>2779</v>
      </c>
      <c r="S130" s="204">
        <v>43405</v>
      </c>
      <c r="T130" s="202" t="s">
        <v>38</v>
      </c>
      <c r="U130" s="201">
        <v>360</v>
      </c>
      <c r="V130" s="202" t="s">
        <v>44</v>
      </c>
      <c r="W130" s="207">
        <v>85</v>
      </c>
      <c r="X130" s="204">
        <v>53614</v>
      </c>
      <c r="Y130" s="205">
        <v>1066.28</v>
      </c>
      <c r="Z130" s="204">
        <v>42657</v>
      </c>
      <c r="AA130" s="202" t="s">
        <v>2781</v>
      </c>
      <c r="AB130" s="202" t="s">
        <v>5760</v>
      </c>
      <c r="AC130" s="202" t="s">
        <v>2784</v>
      </c>
      <c r="AD130" s="203">
        <v>0</v>
      </c>
      <c r="AE130" s="203">
        <v>0</v>
      </c>
      <c r="AF130" s="203">
        <v>0</v>
      </c>
      <c r="AG130" s="203">
        <v>0</v>
      </c>
      <c r="AH130" s="203">
        <v>2422</v>
      </c>
      <c r="AI130" s="203">
        <v>0</v>
      </c>
      <c r="AJ130" s="203">
        <v>0</v>
      </c>
      <c r="AK130" s="203">
        <v>0</v>
      </c>
    </row>
    <row r="131" spans="1:37" s="96" customFormat="1" ht="12" x14ac:dyDescent="0.2">
      <c r="A131" s="201" t="s">
        <v>4930</v>
      </c>
      <c r="B131" s="201" t="s">
        <v>5241</v>
      </c>
      <c r="C131" s="201" t="s">
        <v>2777</v>
      </c>
      <c r="D131" s="201">
        <v>1974</v>
      </c>
      <c r="E131" s="201">
        <v>1980</v>
      </c>
      <c r="F131" s="202" t="s">
        <v>2774</v>
      </c>
      <c r="G131" s="202" t="s">
        <v>2774</v>
      </c>
      <c r="H131" s="202" t="s">
        <v>2778</v>
      </c>
      <c r="I131" s="203">
        <v>0</v>
      </c>
      <c r="J131" s="201" t="s">
        <v>5503</v>
      </c>
      <c r="K131" s="202" t="s">
        <v>2775</v>
      </c>
      <c r="L131" s="203">
        <v>342500</v>
      </c>
      <c r="M131" s="204">
        <v>42620</v>
      </c>
      <c r="N131" s="205">
        <v>73000</v>
      </c>
      <c r="O131" s="205">
        <v>26972</v>
      </c>
      <c r="P131" s="205">
        <v>292424</v>
      </c>
      <c r="Q131" s="206">
        <v>4.8399999999999999E-2</v>
      </c>
      <c r="R131" s="202" t="s">
        <v>2779</v>
      </c>
      <c r="S131" s="204">
        <v>43405</v>
      </c>
      <c r="T131" s="202" t="s">
        <v>38</v>
      </c>
      <c r="U131" s="201">
        <v>300</v>
      </c>
      <c r="V131" s="202" t="s">
        <v>44</v>
      </c>
      <c r="W131" s="207">
        <v>85.38</v>
      </c>
      <c r="X131" s="204">
        <v>51788</v>
      </c>
      <c r="Y131" s="205">
        <v>1682.33</v>
      </c>
      <c r="Z131" s="204">
        <v>42657</v>
      </c>
      <c r="AA131" s="202" t="s">
        <v>2781</v>
      </c>
      <c r="AB131" s="202" t="s">
        <v>5761</v>
      </c>
      <c r="AC131" s="202" t="s">
        <v>2787</v>
      </c>
      <c r="AD131" s="203">
        <v>0</v>
      </c>
      <c r="AE131" s="203">
        <v>0</v>
      </c>
      <c r="AF131" s="203">
        <v>0</v>
      </c>
      <c r="AG131" s="203">
        <v>0</v>
      </c>
      <c r="AH131" s="203">
        <v>0</v>
      </c>
      <c r="AI131" s="203">
        <v>0</v>
      </c>
      <c r="AJ131" s="203">
        <v>0</v>
      </c>
      <c r="AK131" s="203">
        <v>0</v>
      </c>
    </row>
    <row r="132" spans="1:37" s="96" customFormat="1" ht="12" x14ac:dyDescent="0.2">
      <c r="A132" s="201" t="s">
        <v>4931</v>
      </c>
      <c r="B132" s="201" t="s">
        <v>5242</v>
      </c>
      <c r="C132" s="201" t="s">
        <v>2777</v>
      </c>
      <c r="D132" s="201">
        <v>1978</v>
      </c>
      <c r="E132" s="201">
        <v>1978</v>
      </c>
      <c r="F132" s="202" t="s">
        <v>65</v>
      </c>
      <c r="G132" s="202" t="s">
        <v>2774</v>
      </c>
      <c r="H132" s="202" t="s">
        <v>2778</v>
      </c>
      <c r="I132" s="203">
        <v>0</v>
      </c>
      <c r="J132" s="201" t="s">
        <v>5504</v>
      </c>
      <c r="K132" s="202" t="s">
        <v>2775</v>
      </c>
      <c r="L132" s="203">
        <v>223000</v>
      </c>
      <c r="M132" s="204">
        <v>42587</v>
      </c>
      <c r="N132" s="205">
        <v>18842</v>
      </c>
      <c r="O132" s="205">
        <v>9210</v>
      </c>
      <c r="P132" s="205">
        <v>100000</v>
      </c>
      <c r="Q132" s="206">
        <v>4.1399999999999999E-2</v>
      </c>
      <c r="R132" s="202" t="s">
        <v>2779</v>
      </c>
      <c r="S132" s="204">
        <v>43405</v>
      </c>
      <c r="T132" s="202" t="s">
        <v>38</v>
      </c>
      <c r="U132" s="201">
        <v>360</v>
      </c>
      <c r="V132" s="202" t="s">
        <v>44</v>
      </c>
      <c r="W132" s="207">
        <v>44.84</v>
      </c>
      <c r="X132" s="204">
        <v>53614</v>
      </c>
      <c r="Y132" s="205">
        <v>485.52</v>
      </c>
      <c r="Z132" s="204">
        <v>42657</v>
      </c>
      <c r="AA132" s="202" t="s">
        <v>2789</v>
      </c>
      <c r="AB132" s="202" t="s">
        <v>5762</v>
      </c>
      <c r="AC132" s="202" t="s">
        <v>2793</v>
      </c>
      <c r="AD132" s="203">
        <v>0</v>
      </c>
      <c r="AE132" s="203">
        <v>0</v>
      </c>
      <c r="AF132" s="203">
        <v>0</v>
      </c>
      <c r="AG132" s="203">
        <v>0</v>
      </c>
      <c r="AH132" s="203">
        <v>0</v>
      </c>
      <c r="AI132" s="203">
        <v>0</v>
      </c>
      <c r="AJ132" s="203">
        <v>0</v>
      </c>
      <c r="AK132" s="203">
        <v>0</v>
      </c>
    </row>
    <row r="133" spans="1:37" s="96" customFormat="1" ht="12" x14ac:dyDescent="0.2">
      <c r="A133" s="201" t="s">
        <v>4932</v>
      </c>
      <c r="B133" s="201" t="s">
        <v>5243</v>
      </c>
      <c r="C133" s="201" t="s">
        <v>2777</v>
      </c>
      <c r="D133" s="201">
        <v>1971</v>
      </c>
      <c r="E133" s="201">
        <v>1971</v>
      </c>
      <c r="F133" s="202" t="s">
        <v>2774</v>
      </c>
      <c r="G133" s="202" t="s">
        <v>65</v>
      </c>
      <c r="H133" s="202" t="s">
        <v>2778</v>
      </c>
      <c r="I133" s="203">
        <v>0</v>
      </c>
      <c r="J133" s="201" t="s">
        <v>5505</v>
      </c>
      <c r="K133" s="202" t="s">
        <v>2775</v>
      </c>
      <c r="L133" s="203">
        <v>295000</v>
      </c>
      <c r="M133" s="204">
        <v>42607</v>
      </c>
      <c r="N133" s="205">
        <v>24954.12</v>
      </c>
      <c r="O133" s="205">
        <v>28037</v>
      </c>
      <c r="P133" s="205">
        <v>157999</v>
      </c>
      <c r="Q133" s="206">
        <v>3.6900000000000002E-2</v>
      </c>
      <c r="R133" s="202" t="s">
        <v>2779</v>
      </c>
      <c r="S133" s="204">
        <v>43405</v>
      </c>
      <c r="T133" s="202" t="s">
        <v>2780</v>
      </c>
      <c r="U133" s="201">
        <v>240</v>
      </c>
      <c r="V133" s="202" t="s">
        <v>44</v>
      </c>
      <c r="W133" s="207">
        <v>53.56</v>
      </c>
      <c r="X133" s="204">
        <v>49962</v>
      </c>
      <c r="Y133" s="205">
        <v>931.83</v>
      </c>
      <c r="Z133" s="204">
        <v>42657</v>
      </c>
      <c r="AA133" s="202" t="s">
        <v>2781</v>
      </c>
      <c r="AB133" s="202" t="s">
        <v>5763</v>
      </c>
      <c r="AC133" s="202" t="s">
        <v>2802</v>
      </c>
      <c r="AD133" s="203">
        <v>0</v>
      </c>
      <c r="AE133" s="203">
        <v>0</v>
      </c>
      <c r="AF133" s="203">
        <v>0</v>
      </c>
      <c r="AG133" s="203">
        <v>0</v>
      </c>
      <c r="AH133" s="203">
        <v>0</v>
      </c>
      <c r="AI133" s="203">
        <v>0</v>
      </c>
      <c r="AJ133" s="203">
        <v>0</v>
      </c>
      <c r="AK133" s="203">
        <v>0</v>
      </c>
    </row>
    <row r="134" spans="1:37" s="96" customFormat="1" ht="12" x14ac:dyDescent="0.2">
      <c r="A134" s="201" t="s">
        <v>4933</v>
      </c>
      <c r="B134" s="201" t="s">
        <v>5244</v>
      </c>
      <c r="C134" s="201" t="s">
        <v>2777</v>
      </c>
      <c r="D134" s="201">
        <v>1967</v>
      </c>
      <c r="E134" s="201"/>
      <c r="F134" s="202" t="s">
        <v>2774</v>
      </c>
      <c r="G134" s="202"/>
      <c r="H134" s="202" t="s">
        <v>2794</v>
      </c>
      <c r="I134" s="203">
        <v>8700</v>
      </c>
      <c r="J134" s="201" t="s">
        <v>5506</v>
      </c>
      <c r="K134" s="202" t="s">
        <v>2776</v>
      </c>
      <c r="L134" s="203">
        <v>160000</v>
      </c>
      <c r="M134" s="204">
        <v>42521</v>
      </c>
      <c r="N134" s="205">
        <v>45000</v>
      </c>
      <c r="O134" s="205">
        <v>0</v>
      </c>
      <c r="P134" s="205">
        <v>126480</v>
      </c>
      <c r="Q134" s="206">
        <v>4.6399999999999997E-2</v>
      </c>
      <c r="R134" s="202" t="s">
        <v>2779</v>
      </c>
      <c r="S134" s="204">
        <v>43405</v>
      </c>
      <c r="T134" s="202" t="s">
        <v>2780</v>
      </c>
      <c r="U134" s="201">
        <v>192</v>
      </c>
      <c r="V134" s="202" t="s">
        <v>77</v>
      </c>
      <c r="W134" s="207">
        <v>79.05</v>
      </c>
      <c r="X134" s="204">
        <v>48515</v>
      </c>
      <c r="Y134" s="205">
        <v>489.06</v>
      </c>
      <c r="Z134" s="204">
        <v>42671</v>
      </c>
      <c r="AA134" s="202" t="s">
        <v>2781</v>
      </c>
      <c r="AB134" s="202" t="s">
        <v>5764</v>
      </c>
      <c r="AC134" s="202" t="s">
        <v>2803</v>
      </c>
      <c r="AD134" s="203">
        <v>0</v>
      </c>
      <c r="AE134" s="203">
        <v>0</v>
      </c>
      <c r="AF134" s="203">
        <v>0</v>
      </c>
      <c r="AG134" s="203">
        <v>0</v>
      </c>
      <c r="AH134" s="203">
        <v>0</v>
      </c>
      <c r="AI134" s="203"/>
      <c r="AJ134" s="203">
        <v>0</v>
      </c>
      <c r="AK134" s="203"/>
    </row>
    <row r="135" spans="1:37" s="96" customFormat="1" ht="12" x14ac:dyDescent="0.2">
      <c r="A135" s="201" t="s">
        <v>4934</v>
      </c>
      <c r="B135" s="201" t="s">
        <v>5245</v>
      </c>
      <c r="C135" s="201" t="s">
        <v>2777</v>
      </c>
      <c r="D135" s="201">
        <v>1964</v>
      </c>
      <c r="E135" s="201">
        <v>1963</v>
      </c>
      <c r="F135" s="202" t="s">
        <v>65</v>
      </c>
      <c r="G135" s="202" t="s">
        <v>2774</v>
      </c>
      <c r="H135" s="202" t="s">
        <v>2794</v>
      </c>
      <c r="I135" s="203">
        <v>6480</v>
      </c>
      <c r="J135" s="201" t="s">
        <v>5507</v>
      </c>
      <c r="K135" s="202" t="s">
        <v>2776</v>
      </c>
      <c r="L135" s="203">
        <v>80000</v>
      </c>
      <c r="M135" s="204">
        <v>42541</v>
      </c>
      <c r="N135" s="205">
        <v>20000</v>
      </c>
      <c r="O135" s="205">
        <v>5500</v>
      </c>
      <c r="P135" s="205">
        <v>61200</v>
      </c>
      <c r="Q135" s="206">
        <v>4.0899999999999999E-2</v>
      </c>
      <c r="R135" s="202" t="s">
        <v>2779</v>
      </c>
      <c r="S135" s="204">
        <v>43405</v>
      </c>
      <c r="T135" s="202" t="s">
        <v>2780</v>
      </c>
      <c r="U135" s="201">
        <v>240</v>
      </c>
      <c r="V135" s="202" t="s">
        <v>77</v>
      </c>
      <c r="W135" s="207">
        <v>76.5</v>
      </c>
      <c r="X135" s="204">
        <v>49976</v>
      </c>
      <c r="Y135" s="205">
        <v>208.59</v>
      </c>
      <c r="Z135" s="204">
        <v>42671</v>
      </c>
      <c r="AA135" s="202" t="s">
        <v>2781</v>
      </c>
      <c r="AB135" s="202" t="s">
        <v>5765</v>
      </c>
      <c r="AC135" s="202" t="s">
        <v>2797</v>
      </c>
      <c r="AD135" s="203">
        <v>0</v>
      </c>
      <c r="AE135" s="203">
        <v>0</v>
      </c>
      <c r="AF135" s="203">
        <v>0</v>
      </c>
      <c r="AG135" s="203">
        <v>0</v>
      </c>
      <c r="AH135" s="203">
        <v>0</v>
      </c>
      <c r="AI135" s="203">
        <v>0</v>
      </c>
      <c r="AJ135" s="203">
        <v>0</v>
      </c>
      <c r="AK135" s="203">
        <v>0</v>
      </c>
    </row>
    <row r="136" spans="1:37" s="96" customFormat="1" ht="12" x14ac:dyDescent="0.2">
      <c r="A136" s="201" t="s">
        <v>4935</v>
      </c>
      <c r="B136" s="201" t="s">
        <v>5246</v>
      </c>
      <c r="C136" s="201" t="s">
        <v>2777</v>
      </c>
      <c r="D136" s="201">
        <v>1986</v>
      </c>
      <c r="E136" s="201">
        <v>1989</v>
      </c>
      <c r="F136" s="202" t="s">
        <v>65</v>
      </c>
      <c r="G136" s="202" t="s">
        <v>2774</v>
      </c>
      <c r="H136" s="202" t="s">
        <v>2778</v>
      </c>
      <c r="I136" s="203"/>
      <c r="J136" s="201" t="s">
        <v>5508</v>
      </c>
      <c r="K136" s="202" t="s">
        <v>2785</v>
      </c>
      <c r="L136" s="203">
        <v>344250</v>
      </c>
      <c r="M136" s="204">
        <v>42633</v>
      </c>
      <c r="N136" s="205">
        <v>41448</v>
      </c>
      <c r="O136" s="205">
        <v>30128</v>
      </c>
      <c r="P136" s="205">
        <v>223700</v>
      </c>
      <c r="Q136" s="206">
        <v>4.1399999999999999E-2</v>
      </c>
      <c r="R136" s="202" t="s">
        <v>2779</v>
      </c>
      <c r="S136" s="204">
        <v>43405</v>
      </c>
      <c r="T136" s="202" t="s">
        <v>2780</v>
      </c>
      <c r="U136" s="201">
        <v>348</v>
      </c>
      <c r="V136" s="202" t="s">
        <v>44</v>
      </c>
      <c r="W136" s="207">
        <v>64.98</v>
      </c>
      <c r="X136" s="204">
        <v>53263</v>
      </c>
      <c r="Y136" s="205">
        <v>1105.0999999999999</v>
      </c>
      <c r="Z136" s="204">
        <v>42671</v>
      </c>
      <c r="AA136" s="202" t="s">
        <v>2789</v>
      </c>
      <c r="AB136" s="202" t="s">
        <v>5766</v>
      </c>
      <c r="AC136" s="202" t="s">
        <v>2793</v>
      </c>
      <c r="AD136" s="203">
        <v>0</v>
      </c>
      <c r="AE136" s="203">
        <v>0</v>
      </c>
      <c r="AF136" s="203">
        <v>0</v>
      </c>
      <c r="AG136" s="203">
        <v>0</v>
      </c>
      <c r="AH136" s="203">
        <v>0</v>
      </c>
      <c r="AI136" s="203">
        <v>0</v>
      </c>
      <c r="AJ136" s="203">
        <v>0</v>
      </c>
      <c r="AK136" s="203">
        <v>0</v>
      </c>
    </row>
    <row r="137" spans="1:37" s="96" customFormat="1" ht="12" x14ac:dyDescent="0.2">
      <c r="A137" s="201" t="s">
        <v>4936</v>
      </c>
      <c r="B137" s="201" t="s">
        <v>5247</v>
      </c>
      <c r="C137" s="201" t="s">
        <v>2777</v>
      </c>
      <c r="D137" s="201">
        <v>1964</v>
      </c>
      <c r="E137" s="201"/>
      <c r="F137" s="202" t="s">
        <v>2774</v>
      </c>
      <c r="G137" s="202"/>
      <c r="H137" s="202" t="s">
        <v>2794</v>
      </c>
      <c r="I137" s="203">
        <v>5400</v>
      </c>
      <c r="J137" s="201" t="s">
        <v>5509</v>
      </c>
      <c r="K137" s="202" t="s">
        <v>2776</v>
      </c>
      <c r="L137" s="203">
        <v>75000</v>
      </c>
      <c r="M137" s="204">
        <v>42600</v>
      </c>
      <c r="N137" s="205">
        <v>38796</v>
      </c>
      <c r="O137" s="205">
        <v>0</v>
      </c>
      <c r="P137" s="205">
        <v>61200</v>
      </c>
      <c r="Q137" s="206">
        <v>4.6399999999999997E-2</v>
      </c>
      <c r="R137" s="202" t="s">
        <v>2779</v>
      </c>
      <c r="S137" s="204">
        <v>43405</v>
      </c>
      <c r="T137" s="202" t="s">
        <v>2780</v>
      </c>
      <c r="U137" s="201">
        <v>156</v>
      </c>
      <c r="V137" s="202" t="s">
        <v>77</v>
      </c>
      <c r="W137" s="207">
        <v>81.599999999999994</v>
      </c>
      <c r="X137" s="204">
        <v>47419</v>
      </c>
      <c r="Y137" s="205">
        <v>236.64</v>
      </c>
      <c r="Z137" s="204">
        <v>42671</v>
      </c>
      <c r="AA137" s="202" t="s">
        <v>2781</v>
      </c>
      <c r="AB137" s="202" t="s">
        <v>5767</v>
      </c>
      <c r="AC137" s="202" t="s">
        <v>2804</v>
      </c>
      <c r="AD137" s="203">
        <v>0</v>
      </c>
      <c r="AE137" s="203">
        <v>0</v>
      </c>
      <c r="AF137" s="203">
        <v>0</v>
      </c>
      <c r="AG137" s="203">
        <v>0</v>
      </c>
      <c r="AH137" s="203">
        <v>0</v>
      </c>
      <c r="AI137" s="203">
        <v>0</v>
      </c>
      <c r="AJ137" s="203">
        <v>0</v>
      </c>
      <c r="AK137" s="203">
        <v>0</v>
      </c>
    </row>
    <row r="138" spans="1:37" s="96" customFormat="1" ht="12" x14ac:dyDescent="0.2">
      <c r="A138" s="201" t="s">
        <v>4937</v>
      </c>
      <c r="B138" s="201" t="s">
        <v>4600</v>
      </c>
      <c r="C138" s="201" t="s">
        <v>2777</v>
      </c>
      <c r="D138" s="201">
        <v>1965</v>
      </c>
      <c r="E138" s="201">
        <v>1968</v>
      </c>
      <c r="F138" s="202" t="s">
        <v>2774</v>
      </c>
      <c r="G138" s="202" t="s">
        <v>2774</v>
      </c>
      <c r="H138" s="202" t="s">
        <v>2778</v>
      </c>
      <c r="I138" s="203">
        <v>0</v>
      </c>
      <c r="J138" s="201" t="s">
        <v>4602</v>
      </c>
      <c r="K138" s="202" t="s">
        <v>2776</v>
      </c>
      <c r="L138" s="203">
        <v>110000</v>
      </c>
      <c r="M138" s="204">
        <v>42600</v>
      </c>
      <c r="N138" s="205">
        <v>19773</v>
      </c>
      <c r="O138" s="205">
        <v>13650</v>
      </c>
      <c r="P138" s="205">
        <v>91495</v>
      </c>
      <c r="Q138" s="206">
        <v>5.2400000000000002E-2</v>
      </c>
      <c r="R138" s="202" t="s">
        <v>2779</v>
      </c>
      <c r="S138" s="204">
        <v>43405</v>
      </c>
      <c r="T138" s="202" t="s">
        <v>2780</v>
      </c>
      <c r="U138" s="201">
        <v>204</v>
      </c>
      <c r="V138" s="202" t="s">
        <v>44</v>
      </c>
      <c r="W138" s="207">
        <v>83.18</v>
      </c>
      <c r="X138" s="204">
        <v>48880</v>
      </c>
      <c r="Y138" s="205">
        <v>678.46</v>
      </c>
      <c r="Z138" s="204">
        <v>42671</v>
      </c>
      <c r="AA138" s="202" t="s">
        <v>2781</v>
      </c>
      <c r="AB138" s="202" t="s">
        <v>4603</v>
      </c>
      <c r="AC138" s="202" t="s">
        <v>2801</v>
      </c>
      <c r="AD138" s="203">
        <v>0</v>
      </c>
      <c r="AE138" s="203">
        <v>0</v>
      </c>
      <c r="AF138" s="203">
        <v>0</v>
      </c>
      <c r="AG138" s="203">
        <v>0</v>
      </c>
      <c r="AH138" s="203">
        <v>0</v>
      </c>
      <c r="AI138" s="203">
        <v>0</v>
      </c>
      <c r="AJ138" s="203">
        <v>9495</v>
      </c>
      <c r="AK138" s="203">
        <v>9495</v>
      </c>
    </row>
    <row r="139" spans="1:37" s="96" customFormat="1" ht="12" x14ac:dyDescent="0.2">
      <c r="A139" s="201" t="s">
        <v>4938</v>
      </c>
      <c r="B139" s="201" t="s">
        <v>5248</v>
      </c>
      <c r="C139" s="201" t="s">
        <v>2777</v>
      </c>
      <c r="D139" s="201">
        <v>1967</v>
      </c>
      <c r="E139" s="201"/>
      <c r="F139" s="202" t="s">
        <v>2774</v>
      </c>
      <c r="G139" s="202"/>
      <c r="H139" s="202" t="s">
        <v>2778</v>
      </c>
      <c r="I139" s="203">
        <v>0</v>
      </c>
      <c r="J139" s="201" t="s">
        <v>5510</v>
      </c>
      <c r="K139" s="202" t="s">
        <v>2775</v>
      </c>
      <c r="L139" s="203">
        <v>245000</v>
      </c>
      <c r="M139" s="204">
        <v>42667</v>
      </c>
      <c r="N139" s="205">
        <v>76415</v>
      </c>
      <c r="O139" s="205">
        <v>0</v>
      </c>
      <c r="P139" s="205">
        <v>209549</v>
      </c>
      <c r="Q139" s="206">
        <v>4.7400000000000005E-2</v>
      </c>
      <c r="R139" s="202" t="s">
        <v>2779</v>
      </c>
      <c r="S139" s="204">
        <v>43405</v>
      </c>
      <c r="T139" s="202" t="s">
        <v>38</v>
      </c>
      <c r="U139" s="201">
        <v>312</v>
      </c>
      <c r="V139" s="202" t="s">
        <v>44</v>
      </c>
      <c r="W139" s="207">
        <v>85.53</v>
      </c>
      <c r="X139" s="204">
        <v>52167</v>
      </c>
      <c r="Y139" s="205">
        <v>1169.5899999999999</v>
      </c>
      <c r="Z139" s="204">
        <v>42671</v>
      </c>
      <c r="AA139" s="202" t="s">
        <v>2781</v>
      </c>
      <c r="AB139" s="202" t="s">
        <v>85</v>
      </c>
      <c r="AC139" s="202" t="s">
        <v>2792</v>
      </c>
      <c r="AD139" s="203">
        <v>0</v>
      </c>
      <c r="AE139" s="203">
        <v>0</v>
      </c>
      <c r="AF139" s="203">
        <v>0</v>
      </c>
      <c r="AG139" s="203">
        <v>0</v>
      </c>
      <c r="AH139" s="203">
        <v>0</v>
      </c>
      <c r="AI139" s="203"/>
      <c r="AJ139" s="203">
        <v>0</v>
      </c>
      <c r="AK139" s="203"/>
    </row>
    <row r="140" spans="1:37" s="96" customFormat="1" ht="12" x14ac:dyDescent="0.2">
      <c r="A140" s="201" t="s">
        <v>4939</v>
      </c>
      <c r="B140" s="201" t="s">
        <v>5249</v>
      </c>
      <c r="C140" s="201" t="s">
        <v>2777</v>
      </c>
      <c r="D140" s="201">
        <v>1974</v>
      </c>
      <c r="E140" s="201">
        <v>1990</v>
      </c>
      <c r="F140" s="202" t="s">
        <v>2774</v>
      </c>
      <c r="G140" s="202" t="s">
        <v>2774</v>
      </c>
      <c r="H140" s="202" t="s">
        <v>2778</v>
      </c>
      <c r="I140" s="203">
        <v>0</v>
      </c>
      <c r="J140" s="201" t="s">
        <v>5511</v>
      </c>
      <c r="K140" s="202" t="s">
        <v>2775</v>
      </c>
      <c r="L140" s="203">
        <v>307000</v>
      </c>
      <c r="M140" s="204">
        <v>42615</v>
      </c>
      <c r="N140" s="205">
        <v>26000</v>
      </c>
      <c r="O140" s="205">
        <v>28000</v>
      </c>
      <c r="P140" s="205">
        <v>227799</v>
      </c>
      <c r="Q140" s="206">
        <v>3.7900000000000003E-2</v>
      </c>
      <c r="R140" s="202" t="s">
        <v>2779</v>
      </c>
      <c r="S140" s="204">
        <v>43405</v>
      </c>
      <c r="T140" s="202" t="s">
        <v>38</v>
      </c>
      <c r="U140" s="201">
        <v>324</v>
      </c>
      <c r="V140" s="202" t="s">
        <v>44</v>
      </c>
      <c r="W140" s="207">
        <v>74.2</v>
      </c>
      <c r="X140" s="204">
        <v>52522</v>
      </c>
      <c r="Y140" s="205">
        <v>1124.1400000000001</v>
      </c>
      <c r="Z140" s="204">
        <v>42661</v>
      </c>
      <c r="AA140" s="202" t="s">
        <v>2781</v>
      </c>
      <c r="AB140" s="202" t="s">
        <v>5768</v>
      </c>
      <c r="AC140" s="202" t="s">
        <v>2792</v>
      </c>
      <c r="AD140" s="203">
        <v>0</v>
      </c>
      <c r="AE140" s="203">
        <v>0</v>
      </c>
      <c r="AF140" s="203">
        <v>0</v>
      </c>
      <c r="AG140" s="203">
        <v>0</v>
      </c>
      <c r="AH140" s="203">
        <v>218</v>
      </c>
      <c r="AI140" s="203">
        <v>0</v>
      </c>
      <c r="AJ140" s="203">
        <v>0</v>
      </c>
      <c r="AK140" s="203">
        <v>0</v>
      </c>
    </row>
    <row r="141" spans="1:37" s="96" customFormat="1" ht="12" x14ac:dyDescent="0.2">
      <c r="A141" s="201" t="s">
        <v>4940</v>
      </c>
      <c r="B141" s="201" t="s">
        <v>5250</v>
      </c>
      <c r="C141" s="201" t="s">
        <v>2777</v>
      </c>
      <c r="D141" s="201">
        <v>1987</v>
      </c>
      <c r="E141" s="201"/>
      <c r="F141" s="202" t="s">
        <v>65</v>
      </c>
      <c r="G141" s="202"/>
      <c r="H141" s="202" t="s">
        <v>2778</v>
      </c>
      <c r="I141" s="203"/>
      <c r="J141" s="201" t="s">
        <v>5512</v>
      </c>
      <c r="K141" s="202" t="s">
        <v>2775</v>
      </c>
      <c r="L141" s="203">
        <v>150000</v>
      </c>
      <c r="M141" s="204">
        <v>42587</v>
      </c>
      <c r="N141" s="205">
        <v>45600</v>
      </c>
      <c r="O141" s="205"/>
      <c r="P141" s="205">
        <v>109000</v>
      </c>
      <c r="Q141" s="206">
        <v>4.24E-2</v>
      </c>
      <c r="R141" s="202" t="s">
        <v>2779</v>
      </c>
      <c r="S141" s="204">
        <v>43405</v>
      </c>
      <c r="T141" s="202" t="s">
        <v>2780</v>
      </c>
      <c r="U141" s="201">
        <v>240</v>
      </c>
      <c r="V141" s="202" t="s">
        <v>44</v>
      </c>
      <c r="W141" s="207">
        <v>72.67</v>
      </c>
      <c r="X141" s="204">
        <v>49976</v>
      </c>
      <c r="Y141" s="205">
        <v>674.38</v>
      </c>
      <c r="Z141" s="204">
        <v>42671</v>
      </c>
      <c r="AA141" s="202" t="s">
        <v>2781</v>
      </c>
      <c r="AB141" s="202" t="s">
        <v>5769</v>
      </c>
      <c r="AC141" s="202" t="s">
        <v>2784</v>
      </c>
      <c r="AD141" s="203">
        <v>0</v>
      </c>
      <c r="AE141" s="203">
        <v>0</v>
      </c>
      <c r="AF141" s="203">
        <v>0</v>
      </c>
      <c r="AG141" s="203">
        <v>0</v>
      </c>
      <c r="AH141" s="203">
        <v>0</v>
      </c>
      <c r="AI141" s="203"/>
      <c r="AJ141" s="203">
        <v>0</v>
      </c>
      <c r="AK141" s="203"/>
    </row>
    <row r="142" spans="1:37" s="96" customFormat="1" ht="12" x14ac:dyDescent="0.2">
      <c r="A142" s="201" t="s">
        <v>4941</v>
      </c>
      <c r="B142" s="201" t="s">
        <v>5251</v>
      </c>
      <c r="C142" s="201" t="s">
        <v>2777</v>
      </c>
      <c r="D142" s="201">
        <v>1988</v>
      </c>
      <c r="E142" s="201">
        <v>1990</v>
      </c>
      <c r="F142" s="202" t="s">
        <v>2774</v>
      </c>
      <c r="G142" s="202" t="s">
        <v>2774</v>
      </c>
      <c r="H142" s="202" t="s">
        <v>2778</v>
      </c>
      <c r="I142" s="203">
        <v>0</v>
      </c>
      <c r="J142" s="201" t="s">
        <v>5513</v>
      </c>
      <c r="K142" s="202" t="s">
        <v>2776</v>
      </c>
      <c r="L142" s="203">
        <v>175000</v>
      </c>
      <c r="M142" s="204">
        <v>42572</v>
      </c>
      <c r="N142" s="205">
        <v>32758</v>
      </c>
      <c r="O142" s="205">
        <v>8000</v>
      </c>
      <c r="P142" s="205">
        <v>145000</v>
      </c>
      <c r="Q142" s="206">
        <v>5.2400000000000002E-2</v>
      </c>
      <c r="R142" s="202" t="s">
        <v>2779</v>
      </c>
      <c r="S142" s="204">
        <v>43405</v>
      </c>
      <c r="T142" s="202" t="s">
        <v>38</v>
      </c>
      <c r="U142" s="201">
        <v>420</v>
      </c>
      <c r="V142" s="202" t="s">
        <v>44</v>
      </c>
      <c r="W142" s="207">
        <v>82.86</v>
      </c>
      <c r="X142" s="204">
        <v>55444</v>
      </c>
      <c r="Y142" s="205">
        <v>754.14</v>
      </c>
      <c r="Z142" s="204">
        <v>42661</v>
      </c>
      <c r="AA142" s="202" t="s">
        <v>2781</v>
      </c>
      <c r="AB142" s="202" t="s">
        <v>5770</v>
      </c>
      <c r="AC142" s="202" t="s">
        <v>2803</v>
      </c>
      <c r="AD142" s="203">
        <v>0</v>
      </c>
      <c r="AE142" s="203">
        <v>0</v>
      </c>
      <c r="AF142" s="203">
        <v>0</v>
      </c>
      <c r="AG142" s="203">
        <v>0</v>
      </c>
      <c r="AH142" s="203">
        <v>0</v>
      </c>
      <c r="AI142" s="203">
        <v>0</v>
      </c>
      <c r="AJ142" s="203">
        <v>0</v>
      </c>
      <c r="AK142" s="203">
        <v>0</v>
      </c>
    </row>
    <row r="143" spans="1:37" s="96" customFormat="1" ht="12" x14ac:dyDescent="0.2">
      <c r="A143" s="201" t="s">
        <v>4942</v>
      </c>
      <c r="B143" s="201" t="s">
        <v>5252</v>
      </c>
      <c r="C143" s="201" t="s">
        <v>2777</v>
      </c>
      <c r="D143" s="201">
        <v>1975</v>
      </c>
      <c r="E143" s="201">
        <v>1973</v>
      </c>
      <c r="F143" s="202" t="s">
        <v>2774</v>
      </c>
      <c r="G143" s="202" t="s">
        <v>65</v>
      </c>
      <c r="H143" s="202" t="s">
        <v>2778</v>
      </c>
      <c r="I143" s="203">
        <v>0</v>
      </c>
      <c r="J143" s="201" t="s">
        <v>5514</v>
      </c>
      <c r="K143" s="202" t="s">
        <v>2788</v>
      </c>
      <c r="L143" s="203">
        <v>0</v>
      </c>
      <c r="M143" s="204">
        <v>42515</v>
      </c>
      <c r="N143" s="205">
        <v>39682.75</v>
      </c>
      <c r="O143" s="205">
        <v>8542</v>
      </c>
      <c r="P143" s="205">
        <v>125000</v>
      </c>
      <c r="Q143" s="206">
        <v>4.1399999999999999E-2</v>
      </c>
      <c r="R143" s="202" t="s">
        <v>2779</v>
      </c>
      <c r="S143" s="204">
        <v>43405</v>
      </c>
      <c r="T143" s="202" t="s">
        <v>38</v>
      </c>
      <c r="U143" s="201">
        <v>300</v>
      </c>
      <c r="V143" s="202" t="s">
        <v>44</v>
      </c>
      <c r="W143" s="207">
        <v>27.78</v>
      </c>
      <c r="X143" s="204">
        <v>51792</v>
      </c>
      <c r="Y143" s="205">
        <v>669.5</v>
      </c>
      <c r="Z143" s="204">
        <v>42661</v>
      </c>
      <c r="AA143" s="202" t="s">
        <v>2789</v>
      </c>
      <c r="AB143" s="202" t="s">
        <v>2258</v>
      </c>
      <c r="AC143" s="202" t="s">
        <v>2802</v>
      </c>
      <c r="AD143" s="203">
        <v>0</v>
      </c>
      <c r="AE143" s="203">
        <v>0</v>
      </c>
      <c r="AF143" s="203">
        <v>0</v>
      </c>
      <c r="AG143" s="203">
        <v>0</v>
      </c>
      <c r="AH143" s="203">
        <v>0</v>
      </c>
      <c r="AI143" s="203">
        <v>0</v>
      </c>
      <c r="AJ143" s="203">
        <v>0</v>
      </c>
      <c r="AK143" s="203">
        <v>0</v>
      </c>
    </row>
    <row r="144" spans="1:37" s="96" customFormat="1" ht="12" x14ac:dyDescent="0.2">
      <c r="A144" s="201" t="s">
        <v>4943</v>
      </c>
      <c r="B144" s="201" t="s">
        <v>5253</v>
      </c>
      <c r="C144" s="201" t="s">
        <v>2777</v>
      </c>
      <c r="D144" s="201">
        <v>1961</v>
      </c>
      <c r="E144" s="201"/>
      <c r="F144" s="202" t="s">
        <v>65</v>
      </c>
      <c r="G144" s="202"/>
      <c r="H144" s="202" t="s">
        <v>2778</v>
      </c>
      <c r="I144" s="203">
        <v>0</v>
      </c>
      <c r="J144" s="201" t="s">
        <v>5515</v>
      </c>
      <c r="K144" s="202" t="s">
        <v>2776</v>
      </c>
      <c r="L144" s="203">
        <v>105000</v>
      </c>
      <c r="M144" s="204">
        <v>42556</v>
      </c>
      <c r="N144" s="205">
        <v>15846</v>
      </c>
      <c r="O144" s="205">
        <v>0</v>
      </c>
      <c r="P144" s="205">
        <v>45995</v>
      </c>
      <c r="Q144" s="206">
        <v>4.1399999999999999E-2</v>
      </c>
      <c r="R144" s="202" t="s">
        <v>2779</v>
      </c>
      <c r="S144" s="204">
        <v>43405</v>
      </c>
      <c r="T144" s="202" t="s">
        <v>2780</v>
      </c>
      <c r="U144" s="201">
        <v>180</v>
      </c>
      <c r="V144" s="202" t="s">
        <v>44</v>
      </c>
      <c r="W144" s="207">
        <v>43.8</v>
      </c>
      <c r="X144" s="204">
        <v>48152</v>
      </c>
      <c r="Y144" s="205">
        <v>343.46</v>
      </c>
      <c r="Z144" s="204">
        <v>42674</v>
      </c>
      <c r="AA144" s="202" t="s">
        <v>2789</v>
      </c>
      <c r="AB144" s="202" t="s">
        <v>5771</v>
      </c>
      <c r="AC144" s="202" t="s">
        <v>2801</v>
      </c>
      <c r="AD144" s="203">
        <v>0</v>
      </c>
      <c r="AE144" s="203">
        <v>0</v>
      </c>
      <c r="AF144" s="203">
        <v>0</v>
      </c>
      <c r="AG144" s="203">
        <v>0</v>
      </c>
      <c r="AH144" s="203">
        <v>0</v>
      </c>
      <c r="AI144" s="203">
        <v>0</v>
      </c>
      <c r="AJ144" s="203">
        <v>0</v>
      </c>
      <c r="AK144" s="203">
        <v>0</v>
      </c>
    </row>
    <row r="145" spans="1:37" s="96" customFormat="1" ht="12" x14ac:dyDescent="0.2">
      <c r="A145" s="201" t="s">
        <v>4944</v>
      </c>
      <c r="B145" s="201" t="s">
        <v>5254</v>
      </c>
      <c r="C145" s="201" t="s">
        <v>2777</v>
      </c>
      <c r="D145" s="201">
        <v>1986</v>
      </c>
      <c r="E145" s="201"/>
      <c r="F145" s="202" t="s">
        <v>2774</v>
      </c>
      <c r="G145" s="202"/>
      <c r="H145" s="202" t="s">
        <v>2778</v>
      </c>
      <c r="I145" s="203">
        <v>0</v>
      </c>
      <c r="J145" s="201" t="s">
        <v>5516</v>
      </c>
      <c r="K145" s="202" t="s">
        <v>2775</v>
      </c>
      <c r="L145" s="203">
        <v>200000</v>
      </c>
      <c r="M145" s="204">
        <v>42578</v>
      </c>
      <c r="N145" s="205">
        <v>65505</v>
      </c>
      <c r="O145" s="205">
        <v>0</v>
      </c>
      <c r="P145" s="205">
        <v>170000</v>
      </c>
      <c r="Q145" s="206">
        <v>5.2400000000000002E-2</v>
      </c>
      <c r="R145" s="202" t="s">
        <v>2779</v>
      </c>
      <c r="S145" s="204">
        <v>43405</v>
      </c>
      <c r="T145" s="202" t="s">
        <v>2780</v>
      </c>
      <c r="U145" s="201">
        <v>360</v>
      </c>
      <c r="V145" s="202" t="s">
        <v>44</v>
      </c>
      <c r="W145" s="207">
        <v>85</v>
      </c>
      <c r="X145" s="204">
        <v>53631</v>
      </c>
      <c r="Y145" s="205">
        <v>937.69</v>
      </c>
      <c r="Z145" s="204">
        <v>42674</v>
      </c>
      <c r="AA145" s="202" t="s">
        <v>2781</v>
      </c>
      <c r="AB145" s="202" t="s">
        <v>5772</v>
      </c>
      <c r="AC145" s="202" t="s">
        <v>2802</v>
      </c>
      <c r="AD145" s="203">
        <v>0</v>
      </c>
      <c r="AE145" s="203">
        <v>0</v>
      </c>
      <c r="AF145" s="203">
        <v>0</v>
      </c>
      <c r="AG145" s="203">
        <v>0</v>
      </c>
      <c r="AH145" s="203">
        <v>0</v>
      </c>
      <c r="AI145" s="203">
        <v>0</v>
      </c>
      <c r="AJ145" s="203">
        <v>0</v>
      </c>
      <c r="AK145" s="203">
        <v>0</v>
      </c>
    </row>
    <row r="146" spans="1:37" s="96" customFormat="1" ht="12" x14ac:dyDescent="0.2">
      <c r="A146" s="201" t="s">
        <v>4945</v>
      </c>
      <c r="B146" s="201" t="s">
        <v>5255</v>
      </c>
      <c r="C146" s="201" t="s">
        <v>2777</v>
      </c>
      <c r="D146" s="201">
        <v>1968</v>
      </c>
      <c r="E146" s="201">
        <v>1995</v>
      </c>
      <c r="F146" s="202" t="s">
        <v>65</v>
      </c>
      <c r="G146" s="202" t="s">
        <v>2774</v>
      </c>
      <c r="H146" s="202" t="s">
        <v>2778</v>
      </c>
      <c r="I146" s="203">
        <v>0</v>
      </c>
      <c r="J146" s="201" t="s">
        <v>5517</v>
      </c>
      <c r="K146" s="202" t="s">
        <v>2775</v>
      </c>
      <c r="L146" s="203">
        <v>170000</v>
      </c>
      <c r="M146" s="204">
        <v>42622</v>
      </c>
      <c r="N146" s="205">
        <v>41262</v>
      </c>
      <c r="O146" s="205">
        <v>4800</v>
      </c>
      <c r="P146" s="205">
        <v>144500</v>
      </c>
      <c r="Q146" s="206">
        <v>5.2400000000000002E-2</v>
      </c>
      <c r="R146" s="202" t="s">
        <v>2779</v>
      </c>
      <c r="S146" s="204">
        <v>43405</v>
      </c>
      <c r="T146" s="202" t="s">
        <v>38</v>
      </c>
      <c r="U146" s="201">
        <v>240</v>
      </c>
      <c r="V146" s="202" t="s">
        <v>44</v>
      </c>
      <c r="W146" s="207">
        <v>85</v>
      </c>
      <c r="X146" s="204">
        <v>49979</v>
      </c>
      <c r="Y146" s="205">
        <v>972.9</v>
      </c>
      <c r="Z146" s="204">
        <v>42674</v>
      </c>
      <c r="AA146" s="202" t="s">
        <v>2781</v>
      </c>
      <c r="AB146" s="202" t="s">
        <v>5773</v>
      </c>
      <c r="AC146" s="202" t="s">
        <v>2804</v>
      </c>
      <c r="AD146" s="203">
        <v>0</v>
      </c>
      <c r="AE146" s="203">
        <v>0</v>
      </c>
      <c r="AF146" s="203">
        <v>0</v>
      </c>
      <c r="AG146" s="203">
        <v>0</v>
      </c>
      <c r="AH146" s="203">
        <v>0</v>
      </c>
      <c r="AI146" s="203">
        <v>0</v>
      </c>
      <c r="AJ146" s="203">
        <v>0</v>
      </c>
      <c r="AK146" s="203">
        <v>0</v>
      </c>
    </row>
    <row r="147" spans="1:37" s="96" customFormat="1" ht="12" x14ac:dyDescent="0.2">
      <c r="A147" s="201" t="s">
        <v>4946</v>
      </c>
      <c r="B147" s="201" t="s">
        <v>5256</v>
      </c>
      <c r="C147" s="201" t="s">
        <v>2777</v>
      </c>
      <c r="D147" s="201">
        <v>1969</v>
      </c>
      <c r="E147" s="201">
        <v>1966</v>
      </c>
      <c r="F147" s="202" t="s">
        <v>65</v>
      </c>
      <c r="G147" s="202" t="s">
        <v>2774</v>
      </c>
      <c r="H147" s="202" t="s">
        <v>2778</v>
      </c>
      <c r="I147" s="203">
        <v>0</v>
      </c>
      <c r="J147" s="201" t="s">
        <v>5518</v>
      </c>
      <c r="K147" s="202" t="s">
        <v>2775</v>
      </c>
      <c r="L147" s="203">
        <v>405000</v>
      </c>
      <c r="M147" s="204">
        <v>42563</v>
      </c>
      <c r="N147" s="205">
        <v>64092</v>
      </c>
      <c r="O147" s="205">
        <v>25561</v>
      </c>
      <c r="P147" s="205">
        <v>186000</v>
      </c>
      <c r="Q147" s="206">
        <v>4.1399999999999999E-2</v>
      </c>
      <c r="R147" s="202" t="s">
        <v>2779</v>
      </c>
      <c r="S147" s="204">
        <v>43405</v>
      </c>
      <c r="T147" s="202" t="s">
        <v>38</v>
      </c>
      <c r="U147" s="201">
        <v>228</v>
      </c>
      <c r="V147" s="202" t="s">
        <v>44</v>
      </c>
      <c r="W147" s="207">
        <v>47.09</v>
      </c>
      <c r="X147" s="204">
        <v>49613</v>
      </c>
      <c r="Y147" s="205">
        <v>1179.6099999999999</v>
      </c>
      <c r="Z147" s="204">
        <v>42674</v>
      </c>
      <c r="AA147" s="202" t="s">
        <v>2781</v>
      </c>
      <c r="AB147" s="202" t="s">
        <v>5774</v>
      </c>
      <c r="AC147" s="202" t="s">
        <v>2800</v>
      </c>
      <c r="AD147" s="203">
        <v>0</v>
      </c>
      <c r="AE147" s="203">
        <v>0</v>
      </c>
      <c r="AF147" s="203">
        <v>0</v>
      </c>
      <c r="AG147" s="203">
        <v>0</v>
      </c>
      <c r="AH147" s="203">
        <v>0</v>
      </c>
      <c r="AI147" s="203">
        <v>0</v>
      </c>
      <c r="AJ147" s="203">
        <v>0</v>
      </c>
      <c r="AK147" s="203">
        <v>0</v>
      </c>
    </row>
    <row r="148" spans="1:37" s="96" customFormat="1" ht="12" x14ac:dyDescent="0.2">
      <c r="A148" s="201" t="s">
        <v>4947</v>
      </c>
      <c r="B148" s="201" t="s">
        <v>5257</v>
      </c>
      <c r="C148" s="201" t="s">
        <v>2777</v>
      </c>
      <c r="D148" s="201">
        <v>1968</v>
      </c>
      <c r="E148" s="201"/>
      <c r="F148" s="202" t="s">
        <v>2774</v>
      </c>
      <c r="G148" s="202"/>
      <c r="H148" s="202" t="s">
        <v>2794</v>
      </c>
      <c r="I148" s="203">
        <v>5400</v>
      </c>
      <c r="J148" s="201" t="s">
        <v>5519</v>
      </c>
      <c r="K148" s="202" t="s">
        <v>2775</v>
      </c>
      <c r="L148" s="203">
        <v>75000</v>
      </c>
      <c r="M148" s="204">
        <v>42551</v>
      </c>
      <c r="N148" s="205">
        <v>38691</v>
      </c>
      <c r="O148" s="205">
        <v>0</v>
      </c>
      <c r="P148" s="205">
        <v>52020</v>
      </c>
      <c r="Q148" s="206">
        <v>3.8900000000000004E-2</v>
      </c>
      <c r="R148" s="202" t="s">
        <v>2779</v>
      </c>
      <c r="S148" s="204">
        <v>43405</v>
      </c>
      <c r="T148" s="202" t="s">
        <v>2780</v>
      </c>
      <c r="U148" s="201">
        <v>240</v>
      </c>
      <c r="V148" s="202" t="s">
        <v>44</v>
      </c>
      <c r="W148" s="207">
        <v>69.36</v>
      </c>
      <c r="X148" s="204">
        <v>49979</v>
      </c>
      <c r="Y148" s="205">
        <v>312.22000000000003</v>
      </c>
      <c r="Z148" s="204">
        <v>42674</v>
      </c>
      <c r="AA148" s="202" t="s">
        <v>2781</v>
      </c>
      <c r="AB148" s="202" t="s">
        <v>5775</v>
      </c>
      <c r="AC148" s="202" t="s">
        <v>2802</v>
      </c>
      <c r="AD148" s="203">
        <v>0</v>
      </c>
      <c r="AE148" s="203">
        <v>0</v>
      </c>
      <c r="AF148" s="203">
        <v>0</v>
      </c>
      <c r="AG148" s="203">
        <v>0</v>
      </c>
      <c r="AH148" s="203">
        <v>0</v>
      </c>
      <c r="AI148" s="203">
        <v>0</v>
      </c>
      <c r="AJ148" s="203">
        <v>0</v>
      </c>
      <c r="AK148" s="203">
        <v>0</v>
      </c>
    </row>
    <row r="149" spans="1:37" s="96" customFormat="1" ht="12" x14ac:dyDescent="0.2">
      <c r="A149" s="201" t="s">
        <v>4948</v>
      </c>
      <c r="B149" s="201" t="s">
        <v>5258</v>
      </c>
      <c r="C149" s="201" t="s">
        <v>2777</v>
      </c>
      <c r="D149" s="201">
        <v>1983</v>
      </c>
      <c r="E149" s="201">
        <v>1981</v>
      </c>
      <c r="F149" s="202" t="s">
        <v>65</v>
      </c>
      <c r="G149" s="202" t="s">
        <v>2774</v>
      </c>
      <c r="H149" s="202" t="s">
        <v>2778</v>
      </c>
      <c r="I149" s="203">
        <v>0</v>
      </c>
      <c r="J149" s="201" t="s">
        <v>5520</v>
      </c>
      <c r="K149" s="202" t="s">
        <v>2775</v>
      </c>
      <c r="L149" s="203">
        <v>245000</v>
      </c>
      <c r="M149" s="204">
        <v>42572</v>
      </c>
      <c r="N149" s="205">
        <v>50600</v>
      </c>
      <c r="O149" s="205">
        <v>45135</v>
      </c>
      <c r="P149" s="205">
        <v>194400</v>
      </c>
      <c r="Q149" s="206">
        <v>4.6900000000000004E-2</v>
      </c>
      <c r="R149" s="202" t="s">
        <v>2779</v>
      </c>
      <c r="S149" s="204">
        <v>43405</v>
      </c>
      <c r="T149" s="202" t="s">
        <v>38</v>
      </c>
      <c r="U149" s="201">
        <v>384</v>
      </c>
      <c r="V149" s="202" t="s">
        <v>44</v>
      </c>
      <c r="W149" s="207">
        <v>80</v>
      </c>
      <c r="X149" s="204">
        <v>54362</v>
      </c>
      <c r="Y149" s="205">
        <v>978.6</v>
      </c>
      <c r="Z149" s="204">
        <v>42674</v>
      </c>
      <c r="AA149" s="202" t="s">
        <v>2781</v>
      </c>
      <c r="AB149" s="202" t="s">
        <v>5776</v>
      </c>
      <c r="AC149" s="202" t="s">
        <v>2792</v>
      </c>
      <c r="AD149" s="203">
        <v>0</v>
      </c>
      <c r="AE149" s="203">
        <v>0</v>
      </c>
      <c r="AF149" s="203">
        <v>0</v>
      </c>
      <c r="AG149" s="203">
        <v>0</v>
      </c>
      <c r="AH149" s="203">
        <v>0</v>
      </c>
      <c r="AI149" s="203">
        <v>0</v>
      </c>
      <c r="AJ149" s="203">
        <v>0</v>
      </c>
      <c r="AK149" s="203">
        <v>0</v>
      </c>
    </row>
    <row r="150" spans="1:37" s="96" customFormat="1" ht="12" x14ac:dyDescent="0.2">
      <c r="A150" s="201" t="s">
        <v>4949</v>
      </c>
      <c r="B150" s="201" t="s">
        <v>5259</v>
      </c>
      <c r="C150" s="201" t="s">
        <v>2777</v>
      </c>
      <c r="D150" s="201">
        <v>1984</v>
      </c>
      <c r="E150" s="201"/>
      <c r="F150" s="202" t="s">
        <v>2774</v>
      </c>
      <c r="G150" s="202"/>
      <c r="H150" s="202" t="s">
        <v>2778</v>
      </c>
      <c r="I150" s="203">
        <v>0</v>
      </c>
      <c r="J150" s="201" t="s">
        <v>5521</v>
      </c>
      <c r="K150" s="202" t="s">
        <v>2776</v>
      </c>
      <c r="L150" s="203">
        <v>80000</v>
      </c>
      <c r="M150" s="204">
        <v>42614</v>
      </c>
      <c r="N150" s="205">
        <v>27394</v>
      </c>
      <c r="O150" s="205">
        <v>0</v>
      </c>
      <c r="P150" s="205">
        <v>56000</v>
      </c>
      <c r="Q150" s="206">
        <v>4.4900000000000002E-2</v>
      </c>
      <c r="R150" s="202" t="s">
        <v>2779</v>
      </c>
      <c r="S150" s="204">
        <v>43770</v>
      </c>
      <c r="T150" s="202" t="s">
        <v>2780</v>
      </c>
      <c r="U150" s="201">
        <v>276</v>
      </c>
      <c r="V150" s="202" t="s">
        <v>44</v>
      </c>
      <c r="W150" s="207">
        <v>70</v>
      </c>
      <c r="X150" s="204">
        <v>51074</v>
      </c>
      <c r="Y150" s="205">
        <v>325.73</v>
      </c>
      <c r="Z150" s="204">
        <v>42674</v>
      </c>
      <c r="AA150" s="202" t="s">
        <v>2781</v>
      </c>
      <c r="AB150" s="202" t="s">
        <v>5777</v>
      </c>
      <c r="AC150" s="202" t="s">
        <v>2783</v>
      </c>
      <c r="AD150" s="203">
        <v>0</v>
      </c>
      <c r="AE150" s="203">
        <v>0</v>
      </c>
      <c r="AF150" s="203">
        <v>0</v>
      </c>
      <c r="AG150" s="203">
        <v>0</v>
      </c>
      <c r="AH150" s="203">
        <v>0</v>
      </c>
      <c r="AI150" s="203">
        <v>0</v>
      </c>
      <c r="AJ150" s="203">
        <v>0</v>
      </c>
      <c r="AK150" s="203">
        <v>0</v>
      </c>
    </row>
    <row r="151" spans="1:37" s="96" customFormat="1" ht="12" x14ac:dyDescent="0.2">
      <c r="A151" s="201" t="s">
        <v>4950</v>
      </c>
      <c r="B151" s="201" t="s">
        <v>5260</v>
      </c>
      <c r="C151" s="201" t="s">
        <v>2777</v>
      </c>
      <c r="D151" s="201">
        <v>1984</v>
      </c>
      <c r="E151" s="201">
        <v>1985</v>
      </c>
      <c r="F151" s="202" t="s">
        <v>2774</v>
      </c>
      <c r="G151" s="202" t="s">
        <v>65</v>
      </c>
      <c r="H151" s="202" t="s">
        <v>2778</v>
      </c>
      <c r="I151" s="203">
        <v>0</v>
      </c>
      <c r="J151" s="201" t="s">
        <v>5522</v>
      </c>
      <c r="K151" s="202" t="s">
        <v>2775</v>
      </c>
      <c r="L151" s="203">
        <v>582000</v>
      </c>
      <c r="M151" s="204">
        <v>42600</v>
      </c>
      <c r="N151" s="205">
        <v>82420</v>
      </c>
      <c r="O151" s="205">
        <v>39757</v>
      </c>
      <c r="P151" s="205">
        <v>495999</v>
      </c>
      <c r="Q151" s="206">
        <v>4.8399999999999999E-2</v>
      </c>
      <c r="R151" s="202" t="s">
        <v>2779</v>
      </c>
      <c r="S151" s="204">
        <v>43405</v>
      </c>
      <c r="T151" s="202" t="s">
        <v>38</v>
      </c>
      <c r="U151" s="201">
        <v>420</v>
      </c>
      <c r="V151" s="202" t="s">
        <v>44</v>
      </c>
      <c r="W151" s="207">
        <v>85.22</v>
      </c>
      <c r="X151" s="204">
        <v>55457</v>
      </c>
      <c r="Y151" s="205">
        <v>2452.86</v>
      </c>
      <c r="Z151" s="204">
        <v>42674</v>
      </c>
      <c r="AA151" s="202" t="s">
        <v>2781</v>
      </c>
      <c r="AB151" s="202" t="s">
        <v>85</v>
      </c>
      <c r="AC151" s="202" t="s">
        <v>2790</v>
      </c>
      <c r="AD151" s="203">
        <v>0</v>
      </c>
      <c r="AE151" s="203">
        <v>0</v>
      </c>
      <c r="AF151" s="203">
        <v>0</v>
      </c>
      <c r="AG151" s="203">
        <v>0</v>
      </c>
      <c r="AH151" s="203">
        <v>0</v>
      </c>
      <c r="AI151" s="203">
        <v>0</v>
      </c>
      <c r="AJ151" s="203">
        <v>0</v>
      </c>
      <c r="AK151" s="203">
        <v>0</v>
      </c>
    </row>
    <row r="152" spans="1:37" s="96" customFormat="1" ht="12" x14ac:dyDescent="0.2">
      <c r="A152" s="201" t="s">
        <v>4951</v>
      </c>
      <c r="B152" s="201" t="s">
        <v>5261</v>
      </c>
      <c r="C152" s="201" t="s">
        <v>2777</v>
      </c>
      <c r="D152" s="201">
        <v>1974</v>
      </c>
      <c r="E152" s="201"/>
      <c r="F152" s="202" t="s">
        <v>2774</v>
      </c>
      <c r="G152" s="202"/>
      <c r="H152" s="202" t="s">
        <v>2778</v>
      </c>
      <c r="I152" s="203"/>
      <c r="J152" s="201" t="s">
        <v>5523</v>
      </c>
      <c r="K152" s="202" t="s">
        <v>2776</v>
      </c>
      <c r="L152" s="203">
        <v>80000</v>
      </c>
      <c r="M152" s="204">
        <v>42641</v>
      </c>
      <c r="N152" s="205">
        <v>37293</v>
      </c>
      <c r="O152" s="205"/>
      <c r="P152" s="205">
        <v>68000</v>
      </c>
      <c r="Q152" s="206">
        <v>4.8899999999999999E-2</v>
      </c>
      <c r="R152" s="202" t="s">
        <v>2779</v>
      </c>
      <c r="S152" s="204">
        <v>43405</v>
      </c>
      <c r="T152" s="202" t="s">
        <v>2780</v>
      </c>
      <c r="U152" s="201">
        <v>324</v>
      </c>
      <c r="V152" s="202" t="s">
        <v>44</v>
      </c>
      <c r="W152" s="207">
        <v>85</v>
      </c>
      <c r="X152" s="204">
        <v>52535</v>
      </c>
      <c r="Y152" s="205">
        <v>378.43</v>
      </c>
      <c r="Z152" s="204">
        <v>42674</v>
      </c>
      <c r="AA152" s="202" t="s">
        <v>2781</v>
      </c>
      <c r="AB152" s="202" t="s">
        <v>5778</v>
      </c>
      <c r="AC152" s="202" t="s">
        <v>2802</v>
      </c>
      <c r="AD152" s="203">
        <v>0</v>
      </c>
      <c r="AE152" s="203">
        <v>0</v>
      </c>
      <c r="AF152" s="203">
        <v>0</v>
      </c>
      <c r="AG152" s="203">
        <v>0</v>
      </c>
      <c r="AH152" s="203">
        <v>0</v>
      </c>
      <c r="AI152" s="203">
        <v>0</v>
      </c>
      <c r="AJ152" s="203">
        <v>0</v>
      </c>
      <c r="AK152" s="203">
        <v>0</v>
      </c>
    </row>
    <row r="153" spans="1:37" s="96" customFormat="1" ht="12" x14ac:dyDescent="0.2">
      <c r="A153" s="201" t="s">
        <v>4952</v>
      </c>
      <c r="B153" s="201" t="s">
        <v>5262</v>
      </c>
      <c r="C153" s="201" t="s">
        <v>2777</v>
      </c>
      <c r="D153" s="201">
        <v>1961</v>
      </c>
      <c r="E153" s="201">
        <v>1956</v>
      </c>
      <c r="F153" s="202" t="s">
        <v>65</v>
      </c>
      <c r="G153" s="202" t="s">
        <v>65</v>
      </c>
      <c r="H153" s="202" t="s">
        <v>2794</v>
      </c>
      <c r="I153" s="203">
        <v>9000</v>
      </c>
      <c r="J153" s="201" t="s">
        <v>5524</v>
      </c>
      <c r="K153" s="202" t="s">
        <v>2776</v>
      </c>
      <c r="L153" s="203">
        <v>140000</v>
      </c>
      <c r="M153" s="204">
        <v>42570</v>
      </c>
      <c r="N153" s="205">
        <v>25901</v>
      </c>
      <c r="O153" s="205">
        <v>14988</v>
      </c>
      <c r="P153" s="205">
        <v>101623</v>
      </c>
      <c r="Q153" s="206">
        <v>4.5899999999999996E-2</v>
      </c>
      <c r="R153" s="202" t="s">
        <v>2779</v>
      </c>
      <c r="S153" s="204">
        <v>43405</v>
      </c>
      <c r="T153" s="202" t="s">
        <v>2780</v>
      </c>
      <c r="U153" s="201">
        <v>168</v>
      </c>
      <c r="V153" s="202" t="s">
        <v>77</v>
      </c>
      <c r="W153" s="207">
        <v>72.59</v>
      </c>
      <c r="X153" s="204">
        <v>47787</v>
      </c>
      <c r="Y153" s="205">
        <v>388.71</v>
      </c>
      <c r="Z153" s="204">
        <v>42674</v>
      </c>
      <c r="AA153" s="202" t="s">
        <v>2789</v>
      </c>
      <c r="AB153" s="202" t="s">
        <v>5779</v>
      </c>
      <c r="AC153" s="202" t="s">
        <v>2802</v>
      </c>
      <c r="AD153" s="203">
        <v>0</v>
      </c>
      <c r="AE153" s="203">
        <v>0</v>
      </c>
      <c r="AF153" s="203">
        <v>0</v>
      </c>
      <c r="AG153" s="203">
        <v>0</v>
      </c>
      <c r="AH153" s="203">
        <v>0</v>
      </c>
      <c r="AI153" s="203">
        <v>0</v>
      </c>
      <c r="AJ153" s="203">
        <v>0</v>
      </c>
      <c r="AK153" s="203">
        <v>0</v>
      </c>
    </row>
    <row r="154" spans="1:37" s="96" customFormat="1" ht="12" x14ac:dyDescent="0.2">
      <c r="A154" s="201" t="s">
        <v>4953</v>
      </c>
      <c r="B154" s="201" t="s">
        <v>5263</v>
      </c>
      <c r="C154" s="201" t="s">
        <v>2777</v>
      </c>
      <c r="D154" s="201">
        <v>1971</v>
      </c>
      <c r="E154" s="201"/>
      <c r="F154" s="202" t="s">
        <v>65</v>
      </c>
      <c r="G154" s="202"/>
      <c r="H154" s="202" t="s">
        <v>2778</v>
      </c>
      <c r="I154" s="203">
        <v>0</v>
      </c>
      <c r="J154" s="201" t="s">
        <v>5525</v>
      </c>
      <c r="K154" s="202" t="s">
        <v>2775</v>
      </c>
      <c r="L154" s="203">
        <v>210000</v>
      </c>
      <c r="M154" s="204">
        <v>42626</v>
      </c>
      <c r="N154" s="205">
        <v>48716</v>
      </c>
      <c r="O154" s="205">
        <v>0</v>
      </c>
      <c r="P154" s="205">
        <v>40000</v>
      </c>
      <c r="Q154" s="206">
        <v>4.1399999999999999E-2</v>
      </c>
      <c r="R154" s="202" t="s">
        <v>2779</v>
      </c>
      <c r="S154" s="204">
        <v>43405</v>
      </c>
      <c r="T154" s="202" t="s">
        <v>2780</v>
      </c>
      <c r="U154" s="201">
        <v>144</v>
      </c>
      <c r="V154" s="202" t="s">
        <v>44</v>
      </c>
      <c r="W154" s="207">
        <v>19.05</v>
      </c>
      <c r="X154" s="204">
        <v>47029</v>
      </c>
      <c r="Y154" s="205">
        <v>352.94</v>
      </c>
      <c r="Z154" s="204">
        <v>42646</v>
      </c>
      <c r="AA154" s="202" t="s">
        <v>2781</v>
      </c>
      <c r="AB154" s="202" t="s">
        <v>5780</v>
      </c>
      <c r="AC154" s="202" t="s">
        <v>2802</v>
      </c>
      <c r="AD154" s="203">
        <v>0</v>
      </c>
      <c r="AE154" s="203">
        <v>0</v>
      </c>
      <c r="AF154" s="203">
        <v>0</v>
      </c>
      <c r="AG154" s="203">
        <v>0</v>
      </c>
      <c r="AH154" s="203">
        <v>0</v>
      </c>
      <c r="AI154" s="203">
        <v>0</v>
      </c>
      <c r="AJ154" s="203">
        <v>0</v>
      </c>
      <c r="AK154" s="203">
        <v>0</v>
      </c>
    </row>
    <row r="155" spans="1:37" s="96" customFormat="1" ht="12" x14ac:dyDescent="0.2">
      <c r="A155" s="201" t="s">
        <v>4954</v>
      </c>
      <c r="B155" s="201" t="s">
        <v>5264</v>
      </c>
      <c r="C155" s="201" t="s">
        <v>2777</v>
      </c>
      <c r="D155" s="201">
        <v>1971</v>
      </c>
      <c r="E155" s="201"/>
      <c r="F155" s="202" t="s">
        <v>2774</v>
      </c>
      <c r="G155" s="202"/>
      <c r="H155" s="202" t="s">
        <v>2778</v>
      </c>
      <c r="I155" s="203"/>
      <c r="J155" s="201" t="s">
        <v>5526</v>
      </c>
      <c r="K155" s="202" t="s">
        <v>2776</v>
      </c>
      <c r="L155" s="203">
        <v>200000</v>
      </c>
      <c r="M155" s="204">
        <v>42613</v>
      </c>
      <c r="N155" s="205">
        <v>27228</v>
      </c>
      <c r="O155" s="205"/>
      <c r="P155" s="205">
        <v>80446</v>
      </c>
      <c r="Q155" s="206">
        <v>4.1399999999999999E-2</v>
      </c>
      <c r="R155" s="202" t="s">
        <v>2779</v>
      </c>
      <c r="S155" s="204">
        <v>43405</v>
      </c>
      <c r="T155" s="202" t="s">
        <v>2780</v>
      </c>
      <c r="U155" s="201">
        <v>264</v>
      </c>
      <c r="V155" s="202" t="s">
        <v>44</v>
      </c>
      <c r="W155" s="207">
        <v>40.22</v>
      </c>
      <c r="X155" s="204">
        <v>50681</v>
      </c>
      <c r="Y155" s="205">
        <v>464.76</v>
      </c>
      <c r="Z155" s="204">
        <v>42646</v>
      </c>
      <c r="AA155" s="202" t="s">
        <v>2781</v>
      </c>
      <c r="AB155" s="202" t="s">
        <v>5781</v>
      </c>
      <c r="AC155" s="202" t="s">
        <v>2783</v>
      </c>
      <c r="AD155" s="203">
        <v>0</v>
      </c>
      <c r="AE155" s="203">
        <v>0</v>
      </c>
      <c r="AF155" s="203">
        <v>0</v>
      </c>
      <c r="AG155" s="203">
        <v>0</v>
      </c>
      <c r="AH155" s="203">
        <v>3436</v>
      </c>
      <c r="AI155" s="203"/>
      <c r="AJ155" s="203">
        <v>0</v>
      </c>
      <c r="AK155" s="203"/>
    </row>
    <row r="156" spans="1:37" s="96" customFormat="1" ht="12" x14ac:dyDescent="0.2">
      <c r="A156" s="201" t="s">
        <v>4955</v>
      </c>
      <c r="B156" s="201" t="s">
        <v>5265</v>
      </c>
      <c r="C156" s="201" t="s">
        <v>2777</v>
      </c>
      <c r="D156" s="201">
        <v>1978</v>
      </c>
      <c r="E156" s="201">
        <v>1978</v>
      </c>
      <c r="F156" s="202" t="s">
        <v>2774</v>
      </c>
      <c r="G156" s="202" t="s">
        <v>65</v>
      </c>
      <c r="H156" s="202" t="s">
        <v>2778</v>
      </c>
      <c r="I156" s="203">
        <v>0</v>
      </c>
      <c r="J156" s="201" t="s">
        <v>5527</v>
      </c>
      <c r="K156" s="202" t="s">
        <v>2776</v>
      </c>
      <c r="L156" s="203">
        <v>330000</v>
      </c>
      <c r="M156" s="204">
        <v>42591</v>
      </c>
      <c r="N156" s="205">
        <v>56000</v>
      </c>
      <c r="O156" s="205">
        <v>5547</v>
      </c>
      <c r="P156" s="205">
        <v>229000</v>
      </c>
      <c r="Q156" s="206">
        <v>4.24E-2</v>
      </c>
      <c r="R156" s="202" t="s">
        <v>2779</v>
      </c>
      <c r="S156" s="204">
        <v>43405</v>
      </c>
      <c r="T156" s="202" t="s">
        <v>2780</v>
      </c>
      <c r="U156" s="201">
        <v>360</v>
      </c>
      <c r="V156" s="202" t="s">
        <v>44</v>
      </c>
      <c r="W156" s="207">
        <v>69.39</v>
      </c>
      <c r="X156" s="204">
        <v>53603</v>
      </c>
      <c r="Y156" s="205">
        <v>1125.2</v>
      </c>
      <c r="Z156" s="204">
        <v>42646</v>
      </c>
      <c r="AA156" s="202" t="s">
        <v>2781</v>
      </c>
      <c r="AB156" s="202" t="s">
        <v>5782</v>
      </c>
      <c r="AC156" s="202" t="s">
        <v>2782</v>
      </c>
      <c r="AD156" s="203">
        <v>0</v>
      </c>
      <c r="AE156" s="203">
        <v>0</v>
      </c>
      <c r="AF156" s="203">
        <v>0</v>
      </c>
      <c r="AG156" s="203">
        <v>0</v>
      </c>
      <c r="AH156" s="203">
        <v>0</v>
      </c>
      <c r="AI156" s="203">
        <v>0</v>
      </c>
      <c r="AJ156" s="203">
        <v>0</v>
      </c>
      <c r="AK156" s="203">
        <v>0</v>
      </c>
    </row>
    <row r="157" spans="1:37" s="96" customFormat="1" ht="12" x14ac:dyDescent="0.2">
      <c r="A157" s="201" t="s">
        <v>4956</v>
      </c>
      <c r="B157" s="201" t="s">
        <v>4739</v>
      </c>
      <c r="C157" s="201" t="s">
        <v>2777</v>
      </c>
      <c r="D157" s="201">
        <v>1969</v>
      </c>
      <c r="E157" s="201">
        <v>1972</v>
      </c>
      <c r="F157" s="202" t="s">
        <v>2774</v>
      </c>
      <c r="G157" s="202" t="s">
        <v>65</v>
      </c>
      <c r="H157" s="202" t="s">
        <v>2778</v>
      </c>
      <c r="I157" s="203">
        <v>0</v>
      </c>
      <c r="J157" s="201" t="s">
        <v>4742</v>
      </c>
      <c r="K157" s="202" t="s">
        <v>2775</v>
      </c>
      <c r="L157" s="203">
        <v>240000</v>
      </c>
      <c r="M157" s="204">
        <v>42614</v>
      </c>
      <c r="N157" s="205">
        <v>66015</v>
      </c>
      <c r="O157" s="205">
        <v>0</v>
      </c>
      <c r="P157" s="205">
        <v>155000</v>
      </c>
      <c r="Q157" s="206">
        <v>4.1399999999999999E-2</v>
      </c>
      <c r="R157" s="202" t="s">
        <v>2779</v>
      </c>
      <c r="S157" s="204">
        <v>43405</v>
      </c>
      <c r="T157" s="202" t="s">
        <v>2780</v>
      </c>
      <c r="U157" s="201">
        <v>240</v>
      </c>
      <c r="V157" s="202" t="s">
        <v>44</v>
      </c>
      <c r="W157" s="207">
        <v>64.58</v>
      </c>
      <c r="X157" s="204">
        <v>49951</v>
      </c>
      <c r="Y157" s="205">
        <v>950.74</v>
      </c>
      <c r="Z157" s="204">
        <v>42646</v>
      </c>
      <c r="AA157" s="202" t="s">
        <v>2781</v>
      </c>
      <c r="AB157" s="202" t="s">
        <v>4743</v>
      </c>
      <c r="AC157" s="202" t="s">
        <v>2783</v>
      </c>
      <c r="AD157" s="203">
        <v>0</v>
      </c>
      <c r="AE157" s="203">
        <v>0</v>
      </c>
      <c r="AF157" s="203">
        <v>0</v>
      </c>
      <c r="AG157" s="203">
        <v>0</v>
      </c>
      <c r="AH157" s="203">
        <v>0</v>
      </c>
      <c r="AI157" s="203">
        <v>0</v>
      </c>
      <c r="AJ157" s="203">
        <v>0</v>
      </c>
      <c r="AK157" s="203">
        <v>0</v>
      </c>
    </row>
    <row r="158" spans="1:37" s="96" customFormat="1" ht="12" x14ac:dyDescent="0.2">
      <c r="A158" s="201" t="s">
        <v>4957</v>
      </c>
      <c r="B158" s="201" t="s">
        <v>5266</v>
      </c>
      <c r="C158" s="201" t="s">
        <v>2777</v>
      </c>
      <c r="D158" s="201">
        <v>1979</v>
      </c>
      <c r="E158" s="201">
        <v>1979</v>
      </c>
      <c r="F158" s="202" t="s">
        <v>65</v>
      </c>
      <c r="G158" s="202" t="s">
        <v>65</v>
      </c>
      <c r="H158" s="202" t="s">
        <v>2778</v>
      </c>
      <c r="I158" s="203"/>
      <c r="J158" s="201" t="s">
        <v>5528</v>
      </c>
      <c r="K158" s="202" t="s">
        <v>2776</v>
      </c>
      <c r="L158" s="203">
        <v>300000</v>
      </c>
      <c r="M158" s="204">
        <v>42620</v>
      </c>
      <c r="N158" s="205">
        <v>8593</v>
      </c>
      <c r="O158" s="205">
        <v>47816</v>
      </c>
      <c r="P158" s="205">
        <v>222000</v>
      </c>
      <c r="Q158" s="206">
        <v>4.24E-2</v>
      </c>
      <c r="R158" s="202" t="s">
        <v>2779</v>
      </c>
      <c r="S158" s="204">
        <v>43405</v>
      </c>
      <c r="T158" s="202" t="s">
        <v>2780</v>
      </c>
      <c r="U158" s="201">
        <v>360</v>
      </c>
      <c r="V158" s="202" t="s">
        <v>44</v>
      </c>
      <c r="W158" s="207">
        <v>74</v>
      </c>
      <c r="X158" s="204">
        <v>53604</v>
      </c>
      <c r="Y158" s="205">
        <v>1090.81</v>
      </c>
      <c r="Z158" s="204">
        <v>42647</v>
      </c>
      <c r="AA158" s="202" t="s">
        <v>2781</v>
      </c>
      <c r="AB158" s="202" t="s">
        <v>5783</v>
      </c>
      <c r="AC158" s="202" t="s">
        <v>2782</v>
      </c>
      <c r="AD158" s="203">
        <v>0</v>
      </c>
      <c r="AE158" s="203">
        <v>0</v>
      </c>
      <c r="AF158" s="203">
        <v>0</v>
      </c>
      <c r="AG158" s="203">
        <v>0</v>
      </c>
      <c r="AH158" s="203">
        <v>0</v>
      </c>
      <c r="AI158" s="203">
        <v>0</v>
      </c>
      <c r="AJ158" s="203">
        <v>0</v>
      </c>
      <c r="AK158" s="203">
        <v>0</v>
      </c>
    </row>
    <row r="159" spans="1:37" s="96" customFormat="1" ht="12" x14ac:dyDescent="0.2">
      <c r="A159" s="201" t="s">
        <v>4958</v>
      </c>
      <c r="B159" s="201" t="s">
        <v>5267</v>
      </c>
      <c r="C159" s="201" t="s">
        <v>2777</v>
      </c>
      <c r="D159" s="201">
        <v>1957</v>
      </c>
      <c r="E159" s="201"/>
      <c r="F159" s="202" t="s">
        <v>65</v>
      </c>
      <c r="G159" s="202"/>
      <c r="H159" s="202" t="s">
        <v>2778</v>
      </c>
      <c r="I159" s="203">
        <v>0</v>
      </c>
      <c r="J159" s="201" t="s">
        <v>5529</v>
      </c>
      <c r="K159" s="202" t="s">
        <v>2775</v>
      </c>
      <c r="L159" s="203">
        <v>180000</v>
      </c>
      <c r="M159" s="204">
        <v>42607</v>
      </c>
      <c r="N159" s="205">
        <v>19892</v>
      </c>
      <c r="O159" s="205">
        <v>0</v>
      </c>
      <c r="P159" s="205">
        <v>35000</v>
      </c>
      <c r="Q159" s="206">
        <v>4.1399999999999999E-2</v>
      </c>
      <c r="R159" s="202" t="s">
        <v>2779</v>
      </c>
      <c r="S159" s="204">
        <v>43770</v>
      </c>
      <c r="T159" s="202" t="s">
        <v>2780</v>
      </c>
      <c r="U159" s="201">
        <v>120</v>
      </c>
      <c r="V159" s="202" t="s">
        <v>44</v>
      </c>
      <c r="W159" s="207">
        <v>19.440000000000001</v>
      </c>
      <c r="X159" s="204">
        <v>46299</v>
      </c>
      <c r="Y159" s="205">
        <v>356.69</v>
      </c>
      <c r="Z159" s="204">
        <v>42647</v>
      </c>
      <c r="AA159" s="202" t="s">
        <v>2781</v>
      </c>
      <c r="AB159" s="202" t="s">
        <v>5784</v>
      </c>
      <c r="AC159" s="202" t="s">
        <v>2800</v>
      </c>
      <c r="AD159" s="203">
        <v>0</v>
      </c>
      <c r="AE159" s="203">
        <v>0</v>
      </c>
      <c r="AF159" s="203">
        <v>0</v>
      </c>
      <c r="AG159" s="203">
        <v>0</v>
      </c>
      <c r="AH159" s="203">
        <v>0</v>
      </c>
      <c r="AI159" s="203">
        <v>0</v>
      </c>
      <c r="AJ159" s="203">
        <v>10932</v>
      </c>
      <c r="AK159" s="203">
        <v>0</v>
      </c>
    </row>
    <row r="160" spans="1:37" s="96" customFormat="1" ht="12" x14ac:dyDescent="0.2">
      <c r="A160" s="201" t="s">
        <v>4959</v>
      </c>
      <c r="B160" s="201" t="s">
        <v>5268</v>
      </c>
      <c r="C160" s="201" t="s">
        <v>2777</v>
      </c>
      <c r="D160" s="201">
        <v>1956</v>
      </c>
      <c r="E160" s="201"/>
      <c r="F160" s="202" t="s">
        <v>2774</v>
      </c>
      <c r="G160" s="202"/>
      <c r="H160" s="202" t="s">
        <v>2794</v>
      </c>
      <c r="I160" s="203">
        <v>14400</v>
      </c>
      <c r="J160" s="201" t="s">
        <v>5530</v>
      </c>
      <c r="K160" s="202" t="s">
        <v>2775</v>
      </c>
      <c r="L160" s="203">
        <v>295000</v>
      </c>
      <c r="M160" s="204">
        <v>42549</v>
      </c>
      <c r="N160" s="205">
        <v>48000</v>
      </c>
      <c r="O160" s="205">
        <v>0</v>
      </c>
      <c r="P160" s="205">
        <v>209455</v>
      </c>
      <c r="Q160" s="206">
        <v>4.4400000000000002E-2</v>
      </c>
      <c r="R160" s="202" t="s">
        <v>2779</v>
      </c>
      <c r="S160" s="204">
        <v>43405</v>
      </c>
      <c r="T160" s="202" t="s">
        <v>38</v>
      </c>
      <c r="U160" s="201">
        <v>168</v>
      </c>
      <c r="V160" s="202" t="s">
        <v>77</v>
      </c>
      <c r="W160" s="207">
        <v>73.489999999999995</v>
      </c>
      <c r="X160" s="204">
        <v>47760</v>
      </c>
      <c r="Y160" s="205">
        <v>774.98</v>
      </c>
      <c r="Z160" s="204">
        <v>42647</v>
      </c>
      <c r="AA160" s="202" t="s">
        <v>2781</v>
      </c>
      <c r="AB160" s="202" t="s">
        <v>5785</v>
      </c>
      <c r="AC160" s="202" t="s">
        <v>2783</v>
      </c>
      <c r="AD160" s="203">
        <v>0</v>
      </c>
      <c r="AE160" s="203">
        <v>0</v>
      </c>
      <c r="AF160" s="203">
        <v>0</v>
      </c>
      <c r="AG160" s="203">
        <v>0</v>
      </c>
      <c r="AH160" s="203">
        <v>1137</v>
      </c>
      <c r="AI160" s="203"/>
      <c r="AJ160" s="203">
        <v>0</v>
      </c>
      <c r="AK160" s="203"/>
    </row>
    <row r="161" spans="1:37" s="96" customFormat="1" ht="12" x14ac:dyDescent="0.2">
      <c r="A161" s="201" t="s">
        <v>4960</v>
      </c>
      <c r="B161" s="201" t="s">
        <v>5269</v>
      </c>
      <c r="C161" s="201" t="s">
        <v>2777</v>
      </c>
      <c r="D161" s="201">
        <v>1968</v>
      </c>
      <c r="E161" s="201"/>
      <c r="F161" s="202" t="s">
        <v>2774</v>
      </c>
      <c r="G161" s="202"/>
      <c r="H161" s="202" t="s">
        <v>2778</v>
      </c>
      <c r="I161" s="203">
        <v>0</v>
      </c>
      <c r="J161" s="201" t="s">
        <v>5531</v>
      </c>
      <c r="K161" s="202" t="s">
        <v>2776</v>
      </c>
      <c r="L161" s="203">
        <v>245000</v>
      </c>
      <c r="M161" s="204">
        <v>42545</v>
      </c>
      <c r="N161" s="205">
        <v>55000</v>
      </c>
      <c r="O161" s="205">
        <v>0</v>
      </c>
      <c r="P161" s="205">
        <v>160225</v>
      </c>
      <c r="Q161" s="206">
        <v>4.0399999999999998E-2</v>
      </c>
      <c r="R161" s="202" t="s">
        <v>2779</v>
      </c>
      <c r="S161" s="204">
        <v>43405</v>
      </c>
      <c r="T161" s="202" t="s">
        <v>38</v>
      </c>
      <c r="U161" s="201">
        <v>240</v>
      </c>
      <c r="V161" s="202" t="s">
        <v>44</v>
      </c>
      <c r="W161" s="207">
        <v>65</v>
      </c>
      <c r="X161" s="204">
        <v>49952</v>
      </c>
      <c r="Y161" s="205">
        <v>974.31</v>
      </c>
      <c r="Z161" s="204">
        <v>42647</v>
      </c>
      <c r="AA161" s="202" t="s">
        <v>2781</v>
      </c>
      <c r="AB161" s="202" t="s">
        <v>5786</v>
      </c>
      <c r="AC161" s="202" t="s">
        <v>2783</v>
      </c>
      <c r="AD161" s="203">
        <v>0</v>
      </c>
      <c r="AE161" s="203">
        <v>0</v>
      </c>
      <c r="AF161" s="203">
        <v>0</v>
      </c>
      <c r="AG161" s="203">
        <v>0</v>
      </c>
      <c r="AH161" s="203">
        <v>0</v>
      </c>
      <c r="AI161" s="203"/>
      <c r="AJ161" s="203">
        <v>0</v>
      </c>
      <c r="AK161" s="203"/>
    </row>
    <row r="162" spans="1:37" s="96" customFormat="1" ht="12" x14ac:dyDescent="0.2">
      <c r="A162" s="201" t="s">
        <v>4961</v>
      </c>
      <c r="B162" s="201" t="s">
        <v>5270</v>
      </c>
      <c r="C162" s="201" t="s">
        <v>2777</v>
      </c>
      <c r="D162" s="201">
        <v>1988</v>
      </c>
      <c r="E162" s="201"/>
      <c r="F162" s="202" t="s">
        <v>65</v>
      </c>
      <c r="G162" s="202"/>
      <c r="H162" s="202" t="s">
        <v>2778</v>
      </c>
      <c r="I162" s="203">
        <v>0</v>
      </c>
      <c r="J162" s="201" t="s">
        <v>5532</v>
      </c>
      <c r="K162" s="202" t="s">
        <v>2788</v>
      </c>
      <c r="L162" s="203">
        <v>255000</v>
      </c>
      <c r="M162" s="204">
        <v>42557</v>
      </c>
      <c r="N162" s="205">
        <v>38100</v>
      </c>
      <c r="O162" s="205">
        <v>0</v>
      </c>
      <c r="P162" s="205">
        <v>145999</v>
      </c>
      <c r="Q162" s="206">
        <v>3.6900000000000002E-2</v>
      </c>
      <c r="R162" s="202" t="s">
        <v>2779</v>
      </c>
      <c r="S162" s="204">
        <v>43405</v>
      </c>
      <c r="T162" s="202" t="s">
        <v>38</v>
      </c>
      <c r="U162" s="201">
        <v>360</v>
      </c>
      <c r="V162" s="202" t="s">
        <v>44</v>
      </c>
      <c r="W162" s="207">
        <v>57.25</v>
      </c>
      <c r="X162" s="204">
        <v>53604</v>
      </c>
      <c r="Y162" s="205">
        <v>671.18</v>
      </c>
      <c r="Z162" s="204">
        <v>42647</v>
      </c>
      <c r="AA162" s="202" t="s">
        <v>2789</v>
      </c>
      <c r="AB162" s="202" t="s">
        <v>5787</v>
      </c>
      <c r="AC162" s="202" t="s">
        <v>2803</v>
      </c>
      <c r="AD162" s="203">
        <v>0</v>
      </c>
      <c r="AE162" s="203">
        <v>0</v>
      </c>
      <c r="AF162" s="203">
        <v>0</v>
      </c>
      <c r="AG162" s="203">
        <v>0</v>
      </c>
      <c r="AH162" s="203">
        <v>0</v>
      </c>
      <c r="AI162" s="203"/>
      <c r="AJ162" s="203">
        <v>0</v>
      </c>
      <c r="AK162" s="203"/>
    </row>
    <row r="163" spans="1:37" s="96" customFormat="1" ht="12" x14ac:dyDescent="0.2">
      <c r="A163" s="201" t="s">
        <v>4962</v>
      </c>
      <c r="B163" s="201" t="s">
        <v>5271</v>
      </c>
      <c r="C163" s="201" t="s">
        <v>2777</v>
      </c>
      <c r="D163" s="201">
        <v>1977</v>
      </c>
      <c r="E163" s="201">
        <v>1984</v>
      </c>
      <c r="F163" s="202" t="s">
        <v>65</v>
      </c>
      <c r="G163" s="202" t="s">
        <v>65</v>
      </c>
      <c r="H163" s="202" t="s">
        <v>2778</v>
      </c>
      <c r="I163" s="203">
        <v>0</v>
      </c>
      <c r="J163" s="201" t="s">
        <v>5533</v>
      </c>
      <c r="K163" s="202" t="s">
        <v>2775</v>
      </c>
      <c r="L163" s="203">
        <v>350000</v>
      </c>
      <c r="M163" s="204">
        <v>42597</v>
      </c>
      <c r="N163" s="205">
        <v>47978</v>
      </c>
      <c r="O163" s="205">
        <v>23706</v>
      </c>
      <c r="P163" s="205">
        <v>289528</v>
      </c>
      <c r="Q163" s="206">
        <v>5.2400000000000002E-2</v>
      </c>
      <c r="R163" s="202" t="s">
        <v>2779</v>
      </c>
      <c r="S163" s="204">
        <v>43405</v>
      </c>
      <c r="T163" s="202" t="s">
        <v>38</v>
      </c>
      <c r="U163" s="201">
        <v>360</v>
      </c>
      <c r="V163" s="202" t="s">
        <v>44</v>
      </c>
      <c r="W163" s="207">
        <v>82.72</v>
      </c>
      <c r="X163" s="204">
        <v>53604</v>
      </c>
      <c r="Y163" s="205">
        <v>1596.99</v>
      </c>
      <c r="Z163" s="204">
        <v>42647</v>
      </c>
      <c r="AA163" s="202" t="s">
        <v>2781</v>
      </c>
      <c r="AB163" s="202" t="s">
        <v>85</v>
      </c>
      <c r="AC163" s="202" t="s">
        <v>2783</v>
      </c>
      <c r="AD163" s="203">
        <v>0</v>
      </c>
      <c r="AE163" s="203">
        <v>0</v>
      </c>
      <c r="AF163" s="203">
        <v>0</v>
      </c>
      <c r="AG163" s="203">
        <v>0</v>
      </c>
      <c r="AH163" s="203">
        <v>0</v>
      </c>
      <c r="AI163" s="203">
        <v>0</v>
      </c>
      <c r="AJ163" s="203">
        <v>0</v>
      </c>
      <c r="AK163" s="203">
        <v>0</v>
      </c>
    </row>
    <row r="164" spans="1:37" s="96" customFormat="1" ht="12" x14ac:dyDescent="0.2">
      <c r="A164" s="201" t="s">
        <v>4963</v>
      </c>
      <c r="B164" s="201" t="s">
        <v>4471</v>
      </c>
      <c r="C164" s="201" t="s">
        <v>2777</v>
      </c>
      <c r="D164" s="201">
        <v>1964</v>
      </c>
      <c r="E164" s="201"/>
      <c r="F164" s="202" t="s">
        <v>65</v>
      </c>
      <c r="G164" s="202"/>
      <c r="H164" s="202" t="s">
        <v>2794</v>
      </c>
      <c r="I164" s="203">
        <v>6300</v>
      </c>
      <c r="J164" s="201" t="s">
        <v>4474</v>
      </c>
      <c r="K164" s="202" t="s">
        <v>2776</v>
      </c>
      <c r="L164" s="203">
        <v>78000</v>
      </c>
      <c r="M164" s="204">
        <v>42647</v>
      </c>
      <c r="N164" s="205">
        <v>9621</v>
      </c>
      <c r="O164" s="205"/>
      <c r="P164" s="205">
        <v>59499</v>
      </c>
      <c r="Q164" s="206">
        <v>3.9900000000000005E-2</v>
      </c>
      <c r="R164" s="202" t="s">
        <v>2779</v>
      </c>
      <c r="S164" s="204">
        <v>43405</v>
      </c>
      <c r="T164" s="202" t="s">
        <v>2780</v>
      </c>
      <c r="U164" s="201">
        <v>240</v>
      </c>
      <c r="V164" s="202" t="s">
        <v>77</v>
      </c>
      <c r="W164" s="207">
        <v>76.28</v>
      </c>
      <c r="X164" s="204">
        <v>49973</v>
      </c>
      <c r="Y164" s="205">
        <v>197.83</v>
      </c>
      <c r="Z164" s="204">
        <v>42668</v>
      </c>
      <c r="AA164" s="202" t="s">
        <v>2781</v>
      </c>
      <c r="AB164" s="202" t="s">
        <v>4475</v>
      </c>
      <c r="AC164" s="202" t="s">
        <v>2803</v>
      </c>
      <c r="AD164" s="203">
        <v>0</v>
      </c>
      <c r="AE164" s="203">
        <v>0</v>
      </c>
      <c r="AF164" s="203">
        <v>0</v>
      </c>
      <c r="AG164" s="203">
        <v>0</v>
      </c>
      <c r="AH164" s="203">
        <v>0</v>
      </c>
      <c r="AI164" s="203">
        <v>0</v>
      </c>
      <c r="AJ164" s="203">
        <v>0</v>
      </c>
      <c r="AK164" s="203">
        <v>0</v>
      </c>
    </row>
    <row r="165" spans="1:37" s="96" customFormat="1" ht="12" x14ac:dyDescent="0.2">
      <c r="A165" s="201" t="s">
        <v>4964</v>
      </c>
      <c r="B165" s="201" t="s">
        <v>5272</v>
      </c>
      <c r="C165" s="201" t="s">
        <v>2777</v>
      </c>
      <c r="D165" s="201">
        <v>1990</v>
      </c>
      <c r="E165" s="201">
        <v>1990</v>
      </c>
      <c r="F165" s="202" t="s">
        <v>2774</v>
      </c>
      <c r="G165" s="202" t="s">
        <v>65</v>
      </c>
      <c r="H165" s="202" t="s">
        <v>2778</v>
      </c>
      <c r="I165" s="203">
        <v>0</v>
      </c>
      <c r="J165" s="201" t="s">
        <v>5534</v>
      </c>
      <c r="K165" s="202" t="s">
        <v>2776</v>
      </c>
      <c r="L165" s="203">
        <v>236000</v>
      </c>
      <c r="M165" s="204">
        <v>42667</v>
      </c>
      <c r="N165" s="205">
        <v>21840</v>
      </c>
      <c r="O165" s="205">
        <v>23250</v>
      </c>
      <c r="P165" s="205">
        <v>189799</v>
      </c>
      <c r="Q165" s="206">
        <v>4.2900000000000001E-2</v>
      </c>
      <c r="R165" s="202" t="s">
        <v>2779</v>
      </c>
      <c r="S165" s="204">
        <v>43405</v>
      </c>
      <c r="T165" s="202" t="s">
        <v>38</v>
      </c>
      <c r="U165" s="201">
        <v>480</v>
      </c>
      <c r="V165" s="202" t="s">
        <v>44</v>
      </c>
      <c r="W165" s="207">
        <v>80.42</v>
      </c>
      <c r="X165" s="204">
        <v>57278</v>
      </c>
      <c r="Y165" s="205">
        <v>827.82</v>
      </c>
      <c r="Z165" s="204">
        <v>42668</v>
      </c>
      <c r="AA165" s="202" t="s">
        <v>2781</v>
      </c>
      <c r="AB165" s="202" t="s">
        <v>5788</v>
      </c>
      <c r="AC165" s="202" t="s">
        <v>2784</v>
      </c>
      <c r="AD165" s="203">
        <v>0</v>
      </c>
      <c r="AE165" s="203">
        <v>0</v>
      </c>
      <c r="AF165" s="203">
        <v>0</v>
      </c>
      <c r="AG165" s="203">
        <v>0</v>
      </c>
      <c r="AH165" s="203">
        <v>0</v>
      </c>
      <c r="AI165" s="203">
        <v>0</v>
      </c>
      <c r="AJ165" s="203">
        <v>0</v>
      </c>
      <c r="AK165" s="203">
        <v>0</v>
      </c>
    </row>
    <row r="166" spans="1:37" s="96" customFormat="1" ht="12" x14ac:dyDescent="0.2">
      <c r="A166" s="201" t="s">
        <v>4965</v>
      </c>
      <c r="B166" s="201" t="s">
        <v>5273</v>
      </c>
      <c r="C166" s="201" t="s">
        <v>2777</v>
      </c>
      <c r="D166" s="201">
        <v>1990</v>
      </c>
      <c r="E166" s="201">
        <v>1987</v>
      </c>
      <c r="F166" s="202" t="s">
        <v>2774</v>
      </c>
      <c r="G166" s="202" t="s">
        <v>2774</v>
      </c>
      <c r="H166" s="202" t="s">
        <v>2778</v>
      </c>
      <c r="I166" s="203">
        <v>0</v>
      </c>
      <c r="J166" s="201" t="s">
        <v>5535</v>
      </c>
      <c r="K166" s="202" t="s">
        <v>2776</v>
      </c>
      <c r="L166" s="203">
        <v>100000</v>
      </c>
      <c r="M166" s="204">
        <v>42552</v>
      </c>
      <c r="N166" s="205">
        <v>20068.43</v>
      </c>
      <c r="O166" s="205">
        <v>16639.919999999998</v>
      </c>
      <c r="P166" s="205">
        <v>85000</v>
      </c>
      <c r="Q166" s="206">
        <v>5.2400000000000002E-2</v>
      </c>
      <c r="R166" s="202" t="s">
        <v>2779</v>
      </c>
      <c r="S166" s="204">
        <v>43405</v>
      </c>
      <c r="T166" s="202" t="s">
        <v>2780</v>
      </c>
      <c r="U166" s="201">
        <v>480</v>
      </c>
      <c r="V166" s="202" t="s">
        <v>44</v>
      </c>
      <c r="W166" s="207">
        <v>85</v>
      </c>
      <c r="X166" s="204">
        <v>57278</v>
      </c>
      <c r="Y166" s="205">
        <v>423.47</v>
      </c>
      <c r="Z166" s="204">
        <v>42668</v>
      </c>
      <c r="AA166" s="202" t="s">
        <v>2781</v>
      </c>
      <c r="AB166" s="202" t="s">
        <v>5789</v>
      </c>
      <c r="AC166" s="202" t="s">
        <v>2783</v>
      </c>
      <c r="AD166" s="203">
        <v>0</v>
      </c>
      <c r="AE166" s="203">
        <v>0</v>
      </c>
      <c r="AF166" s="203">
        <v>0</v>
      </c>
      <c r="AG166" s="203">
        <v>0</v>
      </c>
      <c r="AH166" s="203">
        <v>0</v>
      </c>
      <c r="AI166" s="203">
        <v>0</v>
      </c>
      <c r="AJ166" s="203">
        <v>0</v>
      </c>
      <c r="AK166" s="203">
        <v>0</v>
      </c>
    </row>
    <row r="167" spans="1:37" s="96" customFormat="1" ht="12" x14ac:dyDescent="0.2">
      <c r="A167" s="201" t="s">
        <v>4966</v>
      </c>
      <c r="B167" s="201" t="s">
        <v>5274</v>
      </c>
      <c r="C167" s="201" t="s">
        <v>2777</v>
      </c>
      <c r="D167" s="201">
        <v>1984</v>
      </c>
      <c r="E167" s="201">
        <v>1988</v>
      </c>
      <c r="F167" s="202" t="s">
        <v>2774</v>
      </c>
      <c r="G167" s="202" t="s">
        <v>2774</v>
      </c>
      <c r="H167" s="202" t="s">
        <v>2778</v>
      </c>
      <c r="I167" s="203">
        <v>0</v>
      </c>
      <c r="J167" s="201" t="s">
        <v>5536</v>
      </c>
      <c r="K167" s="202" t="s">
        <v>2775</v>
      </c>
      <c r="L167" s="203">
        <v>165000</v>
      </c>
      <c r="M167" s="204">
        <v>42573</v>
      </c>
      <c r="N167" s="205">
        <v>25449</v>
      </c>
      <c r="O167" s="205">
        <v>17574</v>
      </c>
      <c r="P167" s="205">
        <v>137000</v>
      </c>
      <c r="Q167" s="206">
        <v>5.2400000000000002E-2</v>
      </c>
      <c r="R167" s="202" t="s">
        <v>2779</v>
      </c>
      <c r="S167" s="204">
        <v>43405</v>
      </c>
      <c r="T167" s="202" t="s">
        <v>38</v>
      </c>
      <c r="U167" s="201">
        <v>420</v>
      </c>
      <c r="V167" s="202" t="s">
        <v>44</v>
      </c>
      <c r="W167" s="207">
        <v>83.03</v>
      </c>
      <c r="X167" s="204">
        <v>55451</v>
      </c>
      <c r="Y167" s="205">
        <v>712.53</v>
      </c>
      <c r="Z167" s="204">
        <v>42668</v>
      </c>
      <c r="AA167" s="202" t="s">
        <v>2781</v>
      </c>
      <c r="AB167" s="202" t="s">
        <v>5790</v>
      </c>
      <c r="AC167" s="202" t="s">
        <v>2802</v>
      </c>
      <c r="AD167" s="203">
        <v>0</v>
      </c>
      <c r="AE167" s="203">
        <v>0</v>
      </c>
      <c r="AF167" s="203">
        <v>0</v>
      </c>
      <c r="AG167" s="203">
        <v>0</v>
      </c>
      <c r="AH167" s="203">
        <v>0</v>
      </c>
      <c r="AI167" s="203">
        <v>0</v>
      </c>
      <c r="AJ167" s="203">
        <v>0</v>
      </c>
      <c r="AK167" s="203">
        <v>0</v>
      </c>
    </row>
    <row r="168" spans="1:37" s="96" customFormat="1" ht="12" x14ac:dyDescent="0.2">
      <c r="A168" s="201" t="s">
        <v>4967</v>
      </c>
      <c r="B168" s="201" t="s">
        <v>5275</v>
      </c>
      <c r="C168" s="201" t="s">
        <v>2777</v>
      </c>
      <c r="D168" s="201">
        <v>1961</v>
      </c>
      <c r="E168" s="201"/>
      <c r="F168" s="202" t="s">
        <v>2774</v>
      </c>
      <c r="G168" s="202"/>
      <c r="H168" s="202" t="s">
        <v>2794</v>
      </c>
      <c r="I168" s="203">
        <v>15600</v>
      </c>
      <c r="J168" s="201" t="s">
        <v>5537</v>
      </c>
      <c r="K168" s="202" t="s">
        <v>2788</v>
      </c>
      <c r="L168" s="203">
        <v>270000</v>
      </c>
      <c r="M168" s="204">
        <v>42513</v>
      </c>
      <c r="N168" s="205">
        <v>53350</v>
      </c>
      <c r="O168" s="205">
        <v>0</v>
      </c>
      <c r="P168" s="205">
        <v>216999</v>
      </c>
      <c r="Q168" s="206">
        <v>5.1399999999999994E-2</v>
      </c>
      <c r="R168" s="202" t="s">
        <v>2779</v>
      </c>
      <c r="S168" s="204">
        <v>43405</v>
      </c>
      <c r="T168" s="202" t="s">
        <v>2780</v>
      </c>
      <c r="U168" s="201">
        <v>228</v>
      </c>
      <c r="V168" s="202" t="s">
        <v>77</v>
      </c>
      <c r="W168" s="207">
        <v>80.37</v>
      </c>
      <c r="X168" s="204">
        <v>49607</v>
      </c>
      <c r="Y168" s="205">
        <v>929.48</v>
      </c>
      <c r="Z168" s="204">
        <v>42668</v>
      </c>
      <c r="AA168" s="202" t="s">
        <v>2789</v>
      </c>
      <c r="AB168" s="202" t="s">
        <v>5791</v>
      </c>
      <c r="AC168" s="202" t="s">
        <v>2784</v>
      </c>
      <c r="AD168" s="203">
        <v>0</v>
      </c>
      <c r="AE168" s="203">
        <v>0</v>
      </c>
      <c r="AF168" s="203">
        <v>0</v>
      </c>
      <c r="AG168" s="203">
        <v>0</v>
      </c>
      <c r="AH168" s="203">
        <v>0</v>
      </c>
      <c r="AI168" s="203"/>
      <c r="AJ168" s="203">
        <v>0</v>
      </c>
      <c r="AK168" s="203"/>
    </row>
    <row r="169" spans="1:37" s="96" customFormat="1" ht="12" x14ac:dyDescent="0.2">
      <c r="A169" s="201" t="s">
        <v>4968</v>
      </c>
      <c r="B169" s="201" t="s">
        <v>5276</v>
      </c>
      <c r="C169" s="201" t="s">
        <v>2777</v>
      </c>
      <c r="D169" s="201">
        <v>1975</v>
      </c>
      <c r="E169" s="201">
        <v>1984</v>
      </c>
      <c r="F169" s="202" t="s">
        <v>2774</v>
      </c>
      <c r="G169" s="202" t="s">
        <v>2774</v>
      </c>
      <c r="H169" s="202" t="s">
        <v>2778</v>
      </c>
      <c r="I169" s="203">
        <v>0</v>
      </c>
      <c r="J169" s="201" t="s">
        <v>5538</v>
      </c>
      <c r="K169" s="202" t="s">
        <v>2776</v>
      </c>
      <c r="L169" s="203">
        <v>102500</v>
      </c>
      <c r="M169" s="204">
        <v>42543</v>
      </c>
      <c r="N169" s="205">
        <v>18757</v>
      </c>
      <c r="O169" s="205">
        <v>15640</v>
      </c>
      <c r="P169" s="205">
        <v>87125</v>
      </c>
      <c r="Q169" s="206">
        <v>5.2400000000000002E-2</v>
      </c>
      <c r="R169" s="202" t="s">
        <v>2779</v>
      </c>
      <c r="S169" s="204">
        <v>43405</v>
      </c>
      <c r="T169" s="202" t="s">
        <v>38</v>
      </c>
      <c r="U169" s="201">
        <v>300</v>
      </c>
      <c r="V169" s="202" t="s">
        <v>44</v>
      </c>
      <c r="W169" s="207">
        <v>85</v>
      </c>
      <c r="X169" s="204">
        <v>51799</v>
      </c>
      <c r="Y169" s="205">
        <v>521.58000000000004</v>
      </c>
      <c r="Z169" s="204">
        <v>42668</v>
      </c>
      <c r="AA169" s="202" t="s">
        <v>2781</v>
      </c>
      <c r="AB169" s="202" t="s">
        <v>5792</v>
      </c>
      <c r="AC169" s="202" t="s">
        <v>2790</v>
      </c>
      <c r="AD169" s="203">
        <v>0</v>
      </c>
      <c r="AE169" s="203">
        <v>0</v>
      </c>
      <c r="AF169" s="203">
        <v>0</v>
      </c>
      <c r="AG169" s="203">
        <v>0</v>
      </c>
      <c r="AH169" s="203">
        <v>0</v>
      </c>
      <c r="AI169" s="203">
        <v>0</v>
      </c>
      <c r="AJ169" s="203">
        <v>0</v>
      </c>
      <c r="AK169" s="203">
        <v>0</v>
      </c>
    </row>
    <row r="170" spans="1:37" s="96" customFormat="1" ht="12" x14ac:dyDescent="0.2">
      <c r="A170" s="201" t="s">
        <v>4969</v>
      </c>
      <c r="B170" s="201" t="s">
        <v>5277</v>
      </c>
      <c r="C170" s="201" t="s">
        <v>2777</v>
      </c>
      <c r="D170" s="201">
        <v>1988</v>
      </c>
      <c r="E170" s="201">
        <v>1988</v>
      </c>
      <c r="F170" s="202" t="s">
        <v>2774</v>
      </c>
      <c r="G170" s="202" t="s">
        <v>67</v>
      </c>
      <c r="H170" s="202" t="s">
        <v>2778</v>
      </c>
      <c r="I170" s="203"/>
      <c r="J170" s="201" t="s">
        <v>5539</v>
      </c>
      <c r="K170" s="202" t="s">
        <v>2776</v>
      </c>
      <c r="L170" s="203">
        <v>209000</v>
      </c>
      <c r="M170" s="204">
        <v>42648</v>
      </c>
      <c r="N170" s="205">
        <v>46881</v>
      </c>
      <c r="O170" s="205">
        <v>0</v>
      </c>
      <c r="P170" s="205">
        <v>177650</v>
      </c>
      <c r="Q170" s="206">
        <v>4.8899999999999999E-2</v>
      </c>
      <c r="R170" s="202" t="s">
        <v>2779</v>
      </c>
      <c r="S170" s="204">
        <v>43405</v>
      </c>
      <c r="T170" s="202" t="s">
        <v>38</v>
      </c>
      <c r="U170" s="201">
        <v>456</v>
      </c>
      <c r="V170" s="202" t="s">
        <v>44</v>
      </c>
      <c r="W170" s="207">
        <v>85</v>
      </c>
      <c r="X170" s="204">
        <v>56547</v>
      </c>
      <c r="Y170" s="205">
        <v>858.28</v>
      </c>
      <c r="Z170" s="204">
        <v>42668</v>
      </c>
      <c r="AA170" s="202" t="s">
        <v>2781</v>
      </c>
      <c r="AB170" s="202" t="s">
        <v>5793</v>
      </c>
      <c r="AC170" s="202" t="s">
        <v>2792</v>
      </c>
      <c r="AD170" s="203">
        <v>0</v>
      </c>
      <c r="AE170" s="203">
        <v>0</v>
      </c>
      <c r="AF170" s="203">
        <v>0</v>
      </c>
      <c r="AG170" s="203">
        <v>0</v>
      </c>
      <c r="AH170" s="203">
        <v>0</v>
      </c>
      <c r="AI170" s="203">
        <v>0</v>
      </c>
      <c r="AJ170" s="203">
        <v>608</v>
      </c>
      <c r="AK170" s="203">
        <v>0</v>
      </c>
    </row>
    <row r="171" spans="1:37" s="96" customFormat="1" ht="12" x14ac:dyDescent="0.2">
      <c r="A171" s="201" t="s">
        <v>4970</v>
      </c>
      <c r="B171" s="201" t="s">
        <v>5278</v>
      </c>
      <c r="C171" s="201" t="s">
        <v>2777</v>
      </c>
      <c r="D171" s="201">
        <v>1988</v>
      </c>
      <c r="E171" s="201">
        <v>1988</v>
      </c>
      <c r="F171" s="202" t="s">
        <v>2774</v>
      </c>
      <c r="G171" s="202" t="s">
        <v>2774</v>
      </c>
      <c r="H171" s="202" t="s">
        <v>2778</v>
      </c>
      <c r="I171" s="203">
        <v>0</v>
      </c>
      <c r="J171" s="201" t="s">
        <v>5540</v>
      </c>
      <c r="K171" s="202" t="s">
        <v>2775</v>
      </c>
      <c r="L171" s="203">
        <v>180000</v>
      </c>
      <c r="M171" s="204">
        <v>42605</v>
      </c>
      <c r="N171" s="205">
        <v>49076</v>
      </c>
      <c r="O171" s="205">
        <v>14022</v>
      </c>
      <c r="P171" s="205">
        <v>162000</v>
      </c>
      <c r="Q171" s="206">
        <v>5.3899999999999997E-2</v>
      </c>
      <c r="R171" s="202" t="s">
        <v>2779</v>
      </c>
      <c r="S171" s="204">
        <v>43405</v>
      </c>
      <c r="T171" s="202" t="s">
        <v>38</v>
      </c>
      <c r="U171" s="201">
        <v>360</v>
      </c>
      <c r="V171" s="202" t="s">
        <v>44</v>
      </c>
      <c r="W171" s="207">
        <v>90</v>
      </c>
      <c r="X171" s="204">
        <v>53626</v>
      </c>
      <c r="Y171" s="205">
        <v>908.67</v>
      </c>
      <c r="Z171" s="204">
        <v>42669</v>
      </c>
      <c r="AA171" s="202" t="s">
        <v>2781</v>
      </c>
      <c r="AB171" s="202" t="s">
        <v>5794</v>
      </c>
      <c r="AC171" s="202" t="s">
        <v>2796</v>
      </c>
      <c r="AD171" s="203">
        <v>0</v>
      </c>
      <c r="AE171" s="203">
        <v>0</v>
      </c>
      <c r="AF171" s="203">
        <v>0</v>
      </c>
      <c r="AG171" s="203">
        <v>0</v>
      </c>
      <c r="AH171" s="203">
        <v>0</v>
      </c>
      <c r="AI171" s="203">
        <v>0</v>
      </c>
      <c r="AJ171" s="203">
        <v>0</v>
      </c>
      <c r="AK171" s="203">
        <v>0</v>
      </c>
    </row>
    <row r="172" spans="1:37" s="96" customFormat="1" ht="12" x14ac:dyDescent="0.2">
      <c r="A172" s="201" t="s">
        <v>4971</v>
      </c>
      <c r="B172" s="201" t="s">
        <v>5279</v>
      </c>
      <c r="C172" s="201" t="s">
        <v>2777</v>
      </c>
      <c r="D172" s="201">
        <v>1974</v>
      </c>
      <c r="E172" s="201"/>
      <c r="F172" s="202" t="s">
        <v>65</v>
      </c>
      <c r="G172" s="202"/>
      <c r="H172" s="202" t="s">
        <v>2778</v>
      </c>
      <c r="I172" s="203"/>
      <c r="J172" s="201" t="s">
        <v>5541</v>
      </c>
      <c r="K172" s="202" t="s">
        <v>2775</v>
      </c>
      <c r="L172" s="203">
        <v>245000</v>
      </c>
      <c r="M172" s="204">
        <v>42605</v>
      </c>
      <c r="N172" s="205">
        <v>77045</v>
      </c>
      <c r="O172" s="205">
        <v>0</v>
      </c>
      <c r="P172" s="205">
        <v>208000</v>
      </c>
      <c r="Q172" s="206">
        <v>5.2400000000000002E-2</v>
      </c>
      <c r="R172" s="202" t="s">
        <v>2779</v>
      </c>
      <c r="S172" s="204">
        <v>43405</v>
      </c>
      <c r="T172" s="202" t="s">
        <v>38</v>
      </c>
      <c r="U172" s="201">
        <v>300</v>
      </c>
      <c r="V172" s="202" t="s">
        <v>44</v>
      </c>
      <c r="W172" s="207">
        <v>84.9</v>
      </c>
      <c r="X172" s="204">
        <v>51794</v>
      </c>
      <c r="Y172" s="205">
        <v>1245.21</v>
      </c>
      <c r="Z172" s="204">
        <v>42663</v>
      </c>
      <c r="AA172" s="202" t="s">
        <v>2781</v>
      </c>
      <c r="AB172" s="202" t="s">
        <v>5795</v>
      </c>
      <c r="AC172" s="202" t="s">
        <v>2790</v>
      </c>
      <c r="AD172" s="203">
        <v>0</v>
      </c>
      <c r="AE172" s="203">
        <v>0</v>
      </c>
      <c r="AF172" s="203">
        <v>0</v>
      </c>
      <c r="AG172" s="203">
        <v>0</v>
      </c>
      <c r="AH172" s="203">
        <v>0</v>
      </c>
      <c r="AI172" s="203"/>
      <c r="AJ172" s="203">
        <v>0</v>
      </c>
      <c r="AK172" s="203"/>
    </row>
    <row r="173" spans="1:37" s="96" customFormat="1" ht="12" x14ac:dyDescent="0.2">
      <c r="A173" s="201" t="s">
        <v>4972</v>
      </c>
      <c r="B173" s="201" t="s">
        <v>5280</v>
      </c>
      <c r="C173" s="201" t="s">
        <v>2777</v>
      </c>
      <c r="D173" s="201">
        <v>1959</v>
      </c>
      <c r="E173" s="201">
        <v>1992</v>
      </c>
      <c r="F173" s="202" t="s">
        <v>2774</v>
      </c>
      <c r="G173" s="202" t="s">
        <v>2774</v>
      </c>
      <c r="H173" s="202" t="s">
        <v>2794</v>
      </c>
      <c r="I173" s="203">
        <v>12000</v>
      </c>
      <c r="J173" s="201" t="s">
        <v>5542</v>
      </c>
      <c r="K173" s="202" t="s">
        <v>2776</v>
      </c>
      <c r="L173" s="203">
        <v>250000</v>
      </c>
      <c r="M173" s="204">
        <v>42531</v>
      </c>
      <c r="N173" s="205">
        <v>16500</v>
      </c>
      <c r="O173" s="205">
        <v>19500</v>
      </c>
      <c r="P173" s="205">
        <v>171499</v>
      </c>
      <c r="Q173" s="206">
        <v>4.24E-2</v>
      </c>
      <c r="R173" s="202" t="s">
        <v>2779</v>
      </c>
      <c r="S173" s="204">
        <v>43405</v>
      </c>
      <c r="T173" s="202" t="s">
        <v>38</v>
      </c>
      <c r="U173" s="201">
        <v>204</v>
      </c>
      <c r="V173" s="202" t="s">
        <v>77</v>
      </c>
      <c r="W173" s="207">
        <v>70</v>
      </c>
      <c r="X173" s="204">
        <v>48872</v>
      </c>
      <c r="Y173" s="205">
        <v>605.96</v>
      </c>
      <c r="Z173" s="204">
        <v>42663</v>
      </c>
      <c r="AA173" s="202" t="s">
        <v>2781</v>
      </c>
      <c r="AB173" s="202" t="s">
        <v>5796</v>
      </c>
      <c r="AC173" s="202" t="s">
        <v>2800</v>
      </c>
      <c r="AD173" s="203">
        <v>0</v>
      </c>
      <c r="AE173" s="203">
        <v>0</v>
      </c>
      <c r="AF173" s="203">
        <v>0</v>
      </c>
      <c r="AG173" s="203">
        <v>0</v>
      </c>
      <c r="AH173" s="203">
        <v>0</v>
      </c>
      <c r="AI173" s="203">
        <v>0</v>
      </c>
      <c r="AJ173" s="203">
        <v>0</v>
      </c>
      <c r="AK173" s="203">
        <v>0</v>
      </c>
    </row>
    <row r="174" spans="1:37" s="96" customFormat="1" ht="12" x14ac:dyDescent="0.2">
      <c r="A174" s="201" t="s">
        <v>4973</v>
      </c>
      <c r="B174" s="201" t="s">
        <v>5281</v>
      </c>
      <c r="C174" s="201" t="s">
        <v>2777</v>
      </c>
      <c r="D174" s="201">
        <v>1993</v>
      </c>
      <c r="E174" s="201"/>
      <c r="F174" s="202" t="s">
        <v>65</v>
      </c>
      <c r="G174" s="202"/>
      <c r="H174" s="202" t="s">
        <v>2778</v>
      </c>
      <c r="I174" s="203">
        <v>0</v>
      </c>
      <c r="J174" s="201" t="s">
        <v>5543</v>
      </c>
      <c r="K174" s="202" t="s">
        <v>2788</v>
      </c>
      <c r="L174" s="203">
        <v>125000</v>
      </c>
      <c r="M174" s="204">
        <v>42597</v>
      </c>
      <c r="N174" s="205">
        <v>20835</v>
      </c>
      <c r="O174" s="205">
        <v>0</v>
      </c>
      <c r="P174" s="205">
        <v>83300</v>
      </c>
      <c r="Q174" s="206">
        <v>4.24E-2</v>
      </c>
      <c r="R174" s="202" t="s">
        <v>2779</v>
      </c>
      <c r="S174" s="204">
        <v>43405</v>
      </c>
      <c r="T174" s="202" t="s">
        <v>38</v>
      </c>
      <c r="U174" s="201">
        <v>360</v>
      </c>
      <c r="V174" s="202" t="s">
        <v>44</v>
      </c>
      <c r="W174" s="207">
        <v>66.64</v>
      </c>
      <c r="X174" s="204">
        <v>53620</v>
      </c>
      <c r="Y174" s="205">
        <v>409.3</v>
      </c>
      <c r="Z174" s="204">
        <v>42663</v>
      </c>
      <c r="AA174" s="202" t="s">
        <v>2789</v>
      </c>
      <c r="AB174" s="202" t="s">
        <v>5797</v>
      </c>
      <c r="AC174" s="202" t="s">
        <v>2801</v>
      </c>
      <c r="AD174" s="203">
        <v>0</v>
      </c>
      <c r="AE174" s="203">
        <v>0</v>
      </c>
      <c r="AF174" s="203">
        <v>0</v>
      </c>
      <c r="AG174" s="203">
        <v>0</v>
      </c>
      <c r="AH174" s="203">
        <v>0</v>
      </c>
      <c r="AI174" s="203">
        <v>0</v>
      </c>
      <c r="AJ174" s="203">
        <v>0</v>
      </c>
      <c r="AK174" s="203">
        <v>0</v>
      </c>
    </row>
    <row r="175" spans="1:37" s="96" customFormat="1" ht="12" x14ac:dyDescent="0.2">
      <c r="A175" s="201" t="s">
        <v>4974</v>
      </c>
      <c r="B175" s="201" t="s">
        <v>5282</v>
      </c>
      <c r="C175" s="201" t="s">
        <v>2777</v>
      </c>
      <c r="D175" s="201">
        <v>1980</v>
      </c>
      <c r="E175" s="201">
        <v>1980</v>
      </c>
      <c r="F175" s="202" t="s">
        <v>2774</v>
      </c>
      <c r="G175" s="202" t="s">
        <v>2774</v>
      </c>
      <c r="H175" s="202" t="s">
        <v>2794</v>
      </c>
      <c r="I175" s="203">
        <v>9900</v>
      </c>
      <c r="J175" s="201" t="s">
        <v>5544</v>
      </c>
      <c r="K175" s="202" t="s">
        <v>2775</v>
      </c>
      <c r="L175" s="203">
        <v>180000</v>
      </c>
      <c r="M175" s="204">
        <v>42634</v>
      </c>
      <c r="N175" s="205">
        <v>28700</v>
      </c>
      <c r="O175" s="205">
        <v>15800</v>
      </c>
      <c r="P175" s="205">
        <v>143999</v>
      </c>
      <c r="Q175" s="206">
        <v>4.1900000000000007E-2</v>
      </c>
      <c r="R175" s="202" t="s">
        <v>2779</v>
      </c>
      <c r="S175" s="204">
        <v>43405</v>
      </c>
      <c r="T175" s="202" t="s">
        <v>2780</v>
      </c>
      <c r="U175" s="201">
        <v>300</v>
      </c>
      <c r="V175" s="202" t="s">
        <v>77</v>
      </c>
      <c r="W175" s="207">
        <v>80</v>
      </c>
      <c r="X175" s="204">
        <v>51805</v>
      </c>
      <c r="Y175" s="205">
        <v>502.8</v>
      </c>
      <c r="Z175" s="204">
        <v>42674</v>
      </c>
      <c r="AA175" s="202" t="s">
        <v>2781</v>
      </c>
      <c r="AB175" s="202" t="s">
        <v>5798</v>
      </c>
      <c r="AC175" s="202" t="s">
        <v>2790</v>
      </c>
      <c r="AD175" s="203">
        <v>0</v>
      </c>
      <c r="AE175" s="203">
        <v>0</v>
      </c>
      <c r="AF175" s="203">
        <v>0</v>
      </c>
      <c r="AG175" s="203">
        <v>0</v>
      </c>
      <c r="AH175" s="203">
        <v>0</v>
      </c>
      <c r="AI175" s="203">
        <v>0</v>
      </c>
      <c r="AJ175" s="203">
        <v>0</v>
      </c>
      <c r="AK175" s="203">
        <v>0</v>
      </c>
    </row>
    <row r="176" spans="1:37" s="96" customFormat="1" ht="12" x14ac:dyDescent="0.2">
      <c r="A176" s="201" t="s">
        <v>4975</v>
      </c>
      <c r="B176" s="201" t="s">
        <v>5283</v>
      </c>
      <c r="C176" s="201" t="s">
        <v>2777</v>
      </c>
      <c r="D176" s="201">
        <v>1982</v>
      </c>
      <c r="E176" s="201"/>
      <c r="F176" s="202" t="s">
        <v>65</v>
      </c>
      <c r="G176" s="202"/>
      <c r="H176" s="202" t="s">
        <v>2778</v>
      </c>
      <c r="I176" s="203">
        <v>0</v>
      </c>
      <c r="J176" s="201" t="s">
        <v>5545</v>
      </c>
      <c r="K176" s="202" t="s">
        <v>2776</v>
      </c>
      <c r="L176" s="203">
        <v>150000</v>
      </c>
      <c r="M176" s="204">
        <v>42493</v>
      </c>
      <c r="N176" s="205">
        <v>34601</v>
      </c>
      <c r="O176" s="205">
        <v>0</v>
      </c>
      <c r="P176" s="205">
        <v>127500</v>
      </c>
      <c r="Q176" s="206">
        <v>5.1399999999999994E-2</v>
      </c>
      <c r="R176" s="202" t="s">
        <v>2779</v>
      </c>
      <c r="S176" s="204">
        <v>43405</v>
      </c>
      <c r="T176" s="202" t="s">
        <v>2780</v>
      </c>
      <c r="U176" s="201">
        <v>420</v>
      </c>
      <c r="V176" s="202" t="s">
        <v>44</v>
      </c>
      <c r="W176" s="207">
        <v>85</v>
      </c>
      <c r="X176" s="204">
        <v>55457</v>
      </c>
      <c r="Y176" s="205">
        <v>654.91</v>
      </c>
      <c r="Z176" s="204">
        <v>42674</v>
      </c>
      <c r="AA176" s="202" t="s">
        <v>2789</v>
      </c>
      <c r="AB176" s="202" t="s">
        <v>5799</v>
      </c>
      <c r="AC176" s="202" t="s">
        <v>2795</v>
      </c>
      <c r="AD176" s="203">
        <v>0</v>
      </c>
      <c r="AE176" s="203">
        <v>0</v>
      </c>
      <c r="AF176" s="203">
        <v>0</v>
      </c>
      <c r="AG176" s="203">
        <v>0</v>
      </c>
      <c r="AH176" s="203">
        <v>0</v>
      </c>
      <c r="AI176" s="203"/>
      <c r="AJ176" s="203">
        <v>0</v>
      </c>
      <c r="AK176" s="203"/>
    </row>
    <row r="177" spans="1:37" s="96" customFormat="1" ht="12" x14ac:dyDescent="0.2">
      <c r="A177" s="201" t="s">
        <v>4976</v>
      </c>
      <c r="B177" s="201" t="s">
        <v>5284</v>
      </c>
      <c r="C177" s="201" t="s">
        <v>2777</v>
      </c>
      <c r="D177" s="201">
        <v>1963</v>
      </c>
      <c r="E177" s="201"/>
      <c r="F177" s="202" t="s">
        <v>2774</v>
      </c>
      <c r="G177" s="202"/>
      <c r="H177" s="202" t="s">
        <v>2778</v>
      </c>
      <c r="I177" s="203">
        <v>0</v>
      </c>
      <c r="J177" s="201" t="s">
        <v>5546</v>
      </c>
      <c r="K177" s="202" t="s">
        <v>2775</v>
      </c>
      <c r="L177" s="203">
        <v>124000</v>
      </c>
      <c r="M177" s="204">
        <v>42594</v>
      </c>
      <c r="N177" s="205">
        <v>55825</v>
      </c>
      <c r="O177" s="205">
        <v>0</v>
      </c>
      <c r="P177" s="205">
        <v>106699</v>
      </c>
      <c r="Q177" s="206">
        <v>4.8399999999999999E-2</v>
      </c>
      <c r="R177" s="202" t="s">
        <v>2779</v>
      </c>
      <c r="S177" s="204">
        <v>43405</v>
      </c>
      <c r="T177" s="202" t="s">
        <v>38</v>
      </c>
      <c r="U177" s="201">
        <v>192</v>
      </c>
      <c r="V177" s="202" t="s">
        <v>44</v>
      </c>
      <c r="W177" s="207">
        <v>86.05</v>
      </c>
      <c r="X177" s="204">
        <v>48518</v>
      </c>
      <c r="Y177" s="205">
        <v>799.46</v>
      </c>
      <c r="Z177" s="204">
        <v>42674</v>
      </c>
      <c r="AA177" s="202" t="s">
        <v>2781</v>
      </c>
      <c r="AB177" s="202" t="s">
        <v>5800</v>
      </c>
      <c r="AC177" s="202" t="s">
        <v>2783</v>
      </c>
      <c r="AD177" s="203">
        <v>0</v>
      </c>
      <c r="AE177" s="203">
        <v>0</v>
      </c>
      <c r="AF177" s="203">
        <v>0</v>
      </c>
      <c r="AG177" s="203">
        <v>0</v>
      </c>
      <c r="AH177" s="203">
        <v>0</v>
      </c>
      <c r="AI177" s="203">
        <v>0</v>
      </c>
      <c r="AJ177" s="203">
        <v>0</v>
      </c>
      <c r="AK177" s="203">
        <v>0</v>
      </c>
    </row>
    <row r="178" spans="1:37" s="96" customFormat="1" ht="12" x14ac:dyDescent="0.2">
      <c r="A178" s="201" t="s">
        <v>4977</v>
      </c>
      <c r="B178" s="201" t="s">
        <v>5285</v>
      </c>
      <c r="C178" s="201" t="s">
        <v>2777</v>
      </c>
      <c r="D178" s="201">
        <v>1968</v>
      </c>
      <c r="E178" s="201">
        <v>1982</v>
      </c>
      <c r="F178" s="202" t="s">
        <v>2774</v>
      </c>
      <c r="G178" s="202" t="s">
        <v>2774</v>
      </c>
      <c r="H178" s="202" t="s">
        <v>2778</v>
      </c>
      <c r="I178" s="203"/>
      <c r="J178" s="201" t="s">
        <v>5547</v>
      </c>
      <c r="K178" s="202" t="s">
        <v>2775</v>
      </c>
      <c r="L178" s="203">
        <v>400000</v>
      </c>
      <c r="M178" s="204">
        <v>42625</v>
      </c>
      <c r="N178" s="205">
        <v>115172</v>
      </c>
      <c r="O178" s="205">
        <v>9175</v>
      </c>
      <c r="P178" s="205">
        <v>320999</v>
      </c>
      <c r="Q178" s="206">
        <v>3.7900000000000003E-2</v>
      </c>
      <c r="R178" s="202" t="s">
        <v>2779</v>
      </c>
      <c r="S178" s="204">
        <v>43405</v>
      </c>
      <c r="T178" s="202" t="s">
        <v>38</v>
      </c>
      <c r="U178" s="201">
        <v>252</v>
      </c>
      <c r="V178" s="202" t="s">
        <v>44</v>
      </c>
      <c r="W178" s="207">
        <v>80.25</v>
      </c>
      <c r="X178" s="204">
        <v>50344</v>
      </c>
      <c r="Y178" s="205">
        <v>1849.17</v>
      </c>
      <c r="Z178" s="204">
        <v>42674</v>
      </c>
      <c r="AA178" s="202" t="s">
        <v>2781</v>
      </c>
      <c r="AB178" s="202" t="s">
        <v>5801</v>
      </c>
      <c r="AC178" s="202" t="s">
        <v>2784</v>
      </c>
      <c r="AD178" s="203">
        <v>0</v>
      </c>
      <c r="AE178" s="203">
        <v>0</v>
      </c>
      <c r="AF178" s="203">
        <v>0</v>
      </c>
      <c r="AG178" s="203">
        <v>0</v>
      </c>
      <c r="AH178" s="203">
        <v>0</v>
      </c>
      <c r="AI178" s="203">
        <v>0</v>
      </c>
      <c r="AJ178" s="203">
        <v>0</v>
      </c>
      <c r="AK178" s="203">
        <v>0</v>
      </c>
    </row>
    <row r="179" spans="1:37" s="96" customFormat="1" ht="12" x14ac:dyDescent="0.2">
      <c r="A179" s="201" t="s">
        <v>4978</v>
      </c>
      <c r="B179" s="201" t="s">
        <v>5286</v>
      </c>
      <c r="C179" s="201" t="s">
        <v>2777</v>
      </c>
      <c r="D179" s="201">
        <v>1986</v>
      </c>
      <c r="E179" s="201"/>
      <c r="F179" s="202" t="s">
        <v>65</v>
      </c>
      <c r="G179" s="202"/>
      <c r="H179" s="202" t="s">
        <v>2794</v>
      </c>
      <c r="I179" s="203">
        <v>6900</v>
      </c>
      <c r="J179" s="201" t="s">
        <v>5548</v>
      </c>
      <c r="K179" s="202" t="s">
        <v>2776</v>
      </c>
      <c r="L179" s="203">
        <v>145000</v>
      </c>
      <c r="M179" s="204">
        <v>42657</v>
      </c>
      <c r="N179" s="205">
        <v>35000</v>
      </c>
      <c r="O179" s="205">
        <v>0</v>
      </c>
      <c r="P179" s="205">
        <v>102499</v>
      </c>
      <c r="Q179" s="206">
        <v>3.6900000000000002E-2</v>
      </c>
      <c r="R179" s="202" t="s">
        <v>2779</v>
      </c>
      <c r="S179" s="204">
        <v>43405</v>
      </c>
      <c r="T179" s="202" t="s">
        <v>2780</v>
      </c>
      <c r="U179" s="201">
        <v>360</v>
      </c>
      <c r="V179" s="202" t="s">
        <v>77</v>
      </c>
      <c r="W179" s="207">
        <v>70.69</v>
      </c>
      <c r="X179" s="204">
        <v>53631</v>
      </c>
      <c r="Y179" s="205">
        <v>315.18</v>
      </c>
      <c r="Z179" s="204">
        <v>42674</v>
      </c>
      <c r="AA179" s="202" t="s">
        <v>2781</v>
      </c>
      <c r="AB179" s="202" t="s">
        <v>5802</v>
      </c>
      <c r="AC179" s="202" t="s">
        <v>2792</v>
      </c>
      <c r="AD179" s="203">
        <v>0</v>
      </c>
      <c r="AE179" s="203">
        <v>0</v>
      </c>
      <c r="AF179" s="203">
        <v>0</v>
      </c>
      <c r="AG179" s="203">
        <v>0</v>
      </c>
      <c r="AH179" s="203">
        <v>0</v>
      </c>
      <c r="AI179" s="203">
        <v>0</v>
      </c>
      <c r="AJ179" s="203">
        <v>0</v>
      </c>
      <c r="AK179" s="203">
        <v>0</v>
      </c>
    </row>
    <row r="180" spans="1:37" s="96" customFormat="1" ht="12" x14ac:dyDescent="0.2">
      <c r="A180" s="201" t="s">
        <v>4979</v>
      </c>
      <c r="B180" s="201" t="s">
        <v>5287</v>
      </c>
      <c r="C180" s="201" t="s">
        <v>2777</v>
      </c>
      <c r="D180" s="201">
        <v>1968</v>
      </c>
      <c r="E180" s="201">
        <v>1967</v>
      </c>
      <c r="F180" s="202" t="s">
        <v>2774</v>
      </c>
      <c r="G180" s="202" t="s">
        <v>2774</v>
      </c>
      <c r="H180" s="202" t="s">
        <v>2778</v>
      </c>
      <c r="I180" s="203"/>
      <c r="J180" s="201" t="s">
        <v>5549</v>
      </c>
      <c r="K180" s="202" t="s">
        <v>2776</v>
      </c>
      <c r="L180" s="203">
        <v>80000</v>
      </c>
      <c r="M180" s="204">
        <v>42615</v>
      </c>
      <c r="N180" s="205">
        <v>14976</v>
      </c>
      <c r="O180" s="205">
        <v>18732</v>
      </c>
      <c r="P180" s="205">
        <v>72000</v>
      </c>
      <c r="Q180" s="206">
        <v>5.3899999999999997E-2</v>
      </c>
      <c r="R180" s="202" t="s">
        <v>2779</v>
      </c>
      <c r="S180" s="204">
        <v>43405</v>
      </c>
      <c r="T180" s="202" t="s">
        <v>2780</v>
      </c>
      <c r="U180" s="201">
        <v>240</v>
      </c>
      <c r="V180" s="202" t="s">
        <v>44</v>
      </c>
      <c r="W180" s="207">
        <v>90</v>
      </c>
      <c r="X180" s="204">
        <v>49979</v>
      </c>
      <c r="Y180" s="205">
        <v>490.82</v>
      </c>
      <c r="Z180" s="204">
        <v>42674</v>
      </c>
      <c r="AA180" s="202" t="s">
        <v>2781</v>
      </c>
      <c r="AB180" s="202" t="s">
        <v>5803</v>
      </c>
      <c r="AC180" s="202" t="s">
        <v>2795</v>
      </c>
      <c r="AD180" s="203">
        <v>0</v>
      </c>
      <c r="AE180" s="203">
        <v>0</v>
      </c>
      <c r="AF180" s="203">
        <v>0</v>
      </c>
      <c r="AG180" s="203">
        <v>0</v>
      </c>
      <c r="AH180" s="203">
        <v>0</v>
      </c>
      <c r="AI180" s="203">
        <v>0</v>
      </c>
      <c r="AJ180" s="203">
        <v>0</v>
      </c>
      <c r="AK180" s="203">
        <v>0</v>
      </c>
    </row>
    <row r="181" spans="1:37" s="96" customFormat="1" ht="12" x14ac:dyDescent="0.2">
      <c r="A181" s="201" t="s">
        <v>4980</v>
      </c>
      <c r="B181" s="201" t="s">
        <v>5288</v>
      </c>
      <c r="C181" s="201" t="s">
        <v>2777</v>
      </c>
      <c r="D181" s="201">
        <v>1962</v>
      </c>
      <c r="E181" s="201">
        <v>1962</v>
      </c>
      <c r="F181" s="202" t="s">
        <v>2774</v>
      </c>
      <c r="G181" s="202" t="s">
        <v>2774</v>
      </c>
      <c r="H181" s="202" t="s">
        <v>2794</v>
      </c>
      <c r="I181" s="203">
        <v>6600</v>
      </c>
      <c r="J181" s="201" t="s">
        <v>5550</v>
      </c>
      <c r="K181" s="202" t="s">
        <v>2788</v>
      </c>
      <c r="L181" s="203">
        <v>115000</v>
      </c>
      <c r="M181" s="204">
        <v>42571</v>
      </c>
      <c r="N181" s="205">
        <v>15000</v>
      </c>
      <c r="O181" s="205">
        <v>32000</v>
      </c>
      <c r="P181" s="205">
        <v>70380</v>
      </c>
      <c r="Q181" s="206">
        <v>3.8900000000000004E-2</v>
      </c>
      <c r="R181" s="202" t="s">
        <v>2779</v>
      </c>
      <c r="S181" s="204">
        <v>43405</v>
      </c>
      <c r="T181" s="202" t="s">
        <v>2780</v>
      </c>
      <c r="U181" s="201">
        <v>180</v>
      </c>
      <c r="V181" s="202" t="s">
        <v>77</v>
      </c>
      <c r="W181" s="207">
        <v>61.2</v>
      </c>
      <c r="X181" s="204">
        <v>48152</v>
      </c>
      <c r="Y181" s="205">
        <v>228.15</v>
      </c>
      <c r="Z181" s="204">
        <v>42674</v>
      </c>
      <c r="AA181" s="202" t="s">
        <v>2789</v>
      </c>
      <c r="AB181" s="202" t="s">
        <v>5804</v>
      </c>
      <c r="AC181" s="202" t="s">
        <v>2792</v>
      </c>
      <c r="AD181" s="203">
        <v>0</v>
      </c>
      <c r="AE181" s="203">
        <v>0</v>
      </c>
      <c r="AF181" s="203">
        <v>0</v>
      </c>
      <c r="AG181" s="203">
        <v>0</v>
      </c>
      <c r="AH181" s="203">
        <v>0</v>
      </c>
      <c r="AI181" s="203">
        <v>0</v>
      </c>
      <c r="AJ181" s="203">
        <v>0</v>
      </c>
      <c r="AK181" s="203">
        <v>0</v>
      </c>
    </row>
    <row r="182" spans="1:37" s="96" customFormat="1" ht="12" x14ac:dyDescent="0.2">
      <c r="A182" s="201" t="s">
        <v>4981</v>
      </c>
      <c r="B182" s="201" t="s">
        <v>4772</v>
      </c>
      <c r="C182" s="201" t="s">
        <v>2777</v>
      </c>
      <c r="D182" s="201">
        <v>1985</v>
      </c>
      <c r="E182" s="201"/>
      <c r="F182" s="202" t="s">
        <v>2774</v>
      </c>
      <c r="G182" s="202"/>
      <c r="H182" s="202" t="s">
        <v>2794</v>
      </c>
      <c r="I182" s="203">
        <v>6900</v>
      </c>
      <c r="J182" s="201" t="s">
        <v>4775</v>
      </c>
      <c r="K182" s="202" t="s">
        <v>2776</v>
      </c>
      <c r="L182" s="203">
        <v>115000</v>
      </c>
      <c r="M182" s="204">
        <v>42570</v>
      </c>
      <c r="N182" s="205">
        <v>24000</v>
      </c>
      <c r="O182" s="205"/>
      <c r="P182" s="205">
        <v>93840</v>
      </c>
      <c r="Q182" s="206">
        <v>4.6399999999999997E-2</v>
      </c>
      <c r="R182" s="202" t="s">
        <v>2779</v>
      </c>
      <c r="S182" s="204">
        <v>43405</v>
      </c>
      <c r="T182" s="202" t="s">
        <v>2780</v>
      </c>
      <c r="U182" s="201">
        <v>300</v>
      </c>
      <c r="V182" s="202" t="s">
        <v>77</v>
      </c>
      <c r="W182" s="207">
        <v>81.599999999999994</v>
      </c>
      <c r="X182" s="204">
        <v>51791</v>
      </c>
      <c r="Y182" s="205">
        <v>362.85</v>
      </c>
      <c r="Z182" s="204">
        <v>42660</v>
      </c>
      <c r="AA182" s="202" t="s">
        <v>2781</v>
      </c>
      <c r="AB182" s="202" t="s">
        <v>4776</v>
      </c>
      <c r="AC182" s="202" t="s">
        <v>2803</v>
      </c>
      <c r="AD182" s="203">
        <v>0</v>
      </c>
      <c r="AE182" s="203">
        <v>0</v>
      </c>
      <c r="AF182" s="203">
        <v>0</v>
      </c>
      <c r="AG182" s="203">
        <v>0</v>
      </c>
      <c r="AH182" s="203">
        <v>0</v>
      </c>
      <c r="AI182" s="203"/>
      <c r="AJ182" s="203">
        <v>0</v>
      </c>
      <c r="AK182" s="203"/>
    </row>
    <row r="183" spans="1:37" s="96" customFormat="1" ht="12" x14ac:dyDescent="0.2">
      <c r="A183" s="201" t="s">
        <v>4982</v>
      </c>
      <c r="B183" s="201" t="s">
        <v>5289</v>
      </c>
      <c r="C183" s="201" t="s">
        <v>2777</v>
      </c>
      <c r="D183" s="201">
        <v>1969</v>
      </c>
      <c r="E183" s="201">
        <v>1972</v>
      </c>
      <c r="F183" s="202" t="s">
        <v>2774</v>
      </c>
      <c r="G183" s="202" t="s">
        <v>2774</v>
      </c>
      <c r="H183" s="202" t="s">
        <v>2778</v>
      </c>
      <c r="I183" s="203"/>
      <c r="J183" s="201" t="s">
        <v>5551</v>
      </c>
      <c r="K183" s="202" t="s">
        <v>2776</v>
      </c>
      <c r="L183" s="203">
        <v>290000</v>
      </c>
      <c r="M183" s="204">
        <v>42634</v>
      </c>
      <c r="N183" s="205">
        <v>27849.15</v>
      </c>
      <c r="O183" s="205">
        <v>35456.449999999997</v>
      </c>
      <c r="P183" s="205">
        <v>174000</v>
      </c>
      <c r="Q183" s="206">
        <v>4.1399999999999999E-2</v>
      </c>
      <c r="R183" s="202" t="s">
        <v>2779</v>
      </c>
      <c r="S183" s="204">
        <v>43405</v>
      </c>
      <c r="T183" s="202" t="s">
        <v>2780</v>
      </c>
      <c r="U183" s="201">
        <v>264</v>
      </c>
      <c r="V183" s="202" t="s">
        <v>44</v>
      </c>
      <c r="W183" s="207">
        <v>60</v>
      </c>
      <c r="X183" s="204">
        <v>50695</v>
      </c>
      <c r="Y183" s="205">
        <v>1005.25</v>
      </c>
      <c r="Z183" s="204">
        <v>42660</v>
      </c>
      <c r="AA183" s="202" t="s">
        <v>2781</v>
      </c>
      <c r="AB183" s="202" t="s">
        <v>5805</v>
      </c>
      <c r="AC183" s="202" t="s">
        <v>2782</v>
      </c>
      <c r="AD183" s="203">
        <v>0</v>
      </c>
      <c r="AE183" s="203">
        <v>0</v>
      </c>
      <c r="AF183" s="203">
        <v>0</v>
      </c>
      <c r="AG183" s="203">
        <v>0</v>
      </c>
      <c r="AH183" s="203">
        <v>0</v>
      </c>
      <c r="AI183" s="203">
        <v>0</v>
      </c>
      <c r="AJ183" s="203">
        <v>0</v>
      </c>
      <c r="AK183" s="203">
        <v>0</v>
      </c>
    </row>
    <row r="184" spans="1:37" s="96" customFormat="1" ht="12" x14ac:dyDescent="0.2">
      <c r="A184" s="201" t="s">
        <v>4983</v>
      </c>
      <c r="B184" s="201" t="s">
        <v>4590</v>
      </c>
      <c r="C184" s="201" t="s">
        <v>2777</v>
      </c>
      <c r="D184" s="201">
        <v>1991</v>
      </c>
      <c r="E184" s="201">
        <v>1988</v>
      </c>
      <c r="F184" s="202" t="s">
        <v>2774</v>
      </c>
      <c r="G184" s="202" t="s">
        <v>2774</v>
      </c>
      <c r="H184" s="202" t="s">
        <v>2778</v>
      </c>
      <c r="I184" s="203">
        <v>0</v>
      </c>
      <c r="J184" s="201" t="s">
        <v>4593</v>
      </c>
      <c r="K184" s="202" t="s">
        <v>2775</v>
      </c>
      <c r="L184" s="203">
        <v>165000</v>
      </c>
      <c r="M184" s="204">
        <v>42577</v>
      </c>
      <c r="N184" s="205">
        <v>28000</v>
      </c>
      <c r="O184" s="205">
        <v>22559</v>
      </c>
      <c r="P184" s="205">
        <v>140250</v>
      </c>
      <c r="Q184" s="206">
        <v>5.2400000000000002E-2</v>
      </c>
      <c r="R184" s="202" t="s">
        <v>2779</v>
      </c>
      <c r="S184" s="204">
        <v>43405</v>
      </c>
      <c r="T184" s="202" t="s">
        <v>38</v>
      </c>
      <c r="U184" s="201">
        <v>420</v>
      </c>
      <c r="V184" s="202" t="s">
        <v>44</v>
      </c>
      <c r="W184" s="207">
        <v>85</v>
      </c>
      <c r="X184" s="204">
        <v>55443</v>
      </c>
      <c r="Y184" s="205">
        <v>729.44</v>
      </c>
      <c r="Z184" s="204">
        <v>42660</v>
      </c>
      <c r="AA184" s="202" t="s">
        <v>2781</v>
      </c>
      <c r="AB184" s="202" t="s">
        <v>4594</v>
      </c>
      <c r="AC184" s="202" t="s">
        <v>2799</v>
      </c>
      <c r="AD184" s="203">
        <v>0</v>
      </c>
      <c r="AE184" s="203">
        <v>0</v>
      </c>
      <c r="AF184" s="203">
        <v>0</v>
      </c>
      <c r="AG184" s="203">
        <v>0</v>
      </c>
      <c r="AH184" s="203">
        <v>594</v>
      </c>
      <c r="AI184" s="203">
        <v>0</v>
      </c>
      <c r="AJ184" s="203">
        <v>0</v>
      </c>
      <c r="AK184" s="203">
        <v>0</v>
      </c>
    </row>
    <row r="185" spans="1:37" s="96" customFormat="1" ht="12" x14ac:dyDescent="0.2">
      <c r="A185" s="201" t="s">
        <v>4984</v>
      </c>
      <c r="B185" s="201" t="s">
        <v>5290</v>
      </c>
      <c r="C185" s="201" t="s">
        <v>2777</v>
      </c>
      <c r="D185" s="201">
        <v>1966</v>
      </c>
      <c r="E185" s="201">
        <v>1977</v>
      </c>
      <c r="F185" s="202" t="s">
        <v>2774</v>
      </c>
      <c r="G185" s="202" t="s">
        <v>2774</v>
      </c>
      <c r="H185" s="202" t="s">
        <v>2778</v>
      </c>
      <c r="I185" s="203">
        <v>0</v>
      </c>
      <c r="J185" s="201" t="s">
        <v>5552</v>
      </c>
      <c r="K185" s="202" t="s">
        <v>2776</v>
      </c>
      <c r="L185" s="203">
        <v>330000</v>
      </c>
      <c r="M185" s="204">
        <v>42544</v>
      </c>
      <c r="N185" s="205">
        <v>51900</v>
      </c>
      <c r="O185" s="205">
        <v>41979</v>
      </c>
      <c r="P185" s="205">
        <v>264000</v>
      </c>
      <c r="Q185" s="206">
        <v>4.6900000000000004E-2</v>
      </c>
      <c r="R185" s="202" t="s">
        <v>2779</v>
      </c>
      <c r="S185" s="204">
        <v>43405</v>
      </c>
      <c r="T185" s="202" t="s">
        <v>2780</v>
      </c>
      <c r="U185" s="201">
        <v>288</v>
      </c>
      <c r="V185" s="202" t="s">
        <v>44</v>
      </c>
      <c r="W185" s="207">
        <v>80</v>
      </c>
      <c r="X185" s="204">
        <v>51426</v>
      </c>
      <c r="Y185" s="205">
        <v>1528.98</v>
      </c>
      <c r="Z185" s="204">
        <v>42660</v>
      </c>
      <c r="AA185" s="202" t="s">
        <v>2781</v>
      </c>
      <c r="AB185" s="202" t="s">
        <v>5806</v>
      </c>
      <c r="AC185" s="202" t="s">
        <v>2792</v>
      </c>
      <c r="AD185" s="203">
        <v>0</v>
      </c>
      <c r="AE185" s="203">
        <v>0</v>
      </c>
      <c r="AF185" s="203">
        <v>0</v>
      </c>
      <c r="AG185" s="203">
        <v>0</v>
      </c>
      <c r="AH185" s="203">
        <v>0</v>
      </c>
      <c r="AI185" s="203">
        <v>0</v>
      </c>
      <c r="AJ185" s="203">
        <v>0</v>
      </c>
      <c r="AK185" s="203">
        <v>0</v>
      </c>
    </row>
    <row r="186" spans="1:37" s="96" customFormat="1" ht="12" x14ac:dyDescent="0.2">
      <c r="A186" s="201" t="s">
        <v>4985</v>
      </c>
      <c r="B186" s="201" t="s">
        <v>5291</v>
      </c>
      <c r="C186" s="201" t="s">
        <v>2777</v>
      </c>
      <c r="D186" s="201">
        <v>1967</v>
      </c>
      <c r="E186" s="201"/>
      <c r="F186" s="202" t="s">
        <v>2774</v>
      </c>
      <c r="G186" s="202"/>
      <c r="H186" s="202" t="s">
        <v>2778</v>
      </c>
      <c r="I186" s="203">
        <v>0</v>
      </c>
      <c r="J186" s="201" t="s">
        <v>5553</v>
      </c>
      <c r="K186" s="202" t="s">
        <v>2775</v>
      </c>
      <c r="L186" s="203">
        <v>277500</v>
      </c>
      <c r="M186" s="204">
        <v>42585</v>
      </c>
      <c r="N186" s="205">
        <v>69385</v>
      </c>
      <c r="O186" s="205">
        <v>0</v>
      </c>
      <c r="P186" s="205">
        <v>220699</v>
      </c>
      <c r="Q186" s="206">
        <v>4.2900000000000001E-2</v>
      </c>
      <c r="R186" s="202" t="s">
        <v>2779</v>
      </c>
      <c r="S186" s="204">
        <v>43405</v>
      </c>
      <c r="T186" s="202" t="s">
        <v>38</v>
      </c>
      <c r="U186" s="201">
        <v>240</v>
      </c>
      <c r="V186" s="202" t="s">
        <v>44</v>
      </c>
      <c r="W186" s="207">
        <v>79.53</v>
      </c>
      <c r="X186" s="204">
        <v>49965</v>
      </c>
      <c r="Y186" s="205">
        <v>1371.36</v>
      </c>
      <c r="Z186" s="204">
        <v>42660</v>
      </c>
      <c r="AA186" s="202" t="s">
        <v>2781</v>
      </c>
      <c r="AB186" s="202" t="s">
        <v>5807</v>
      </c>
      <c r="AC186" s="202" t="s">
        <v>2792</v>
      </c>
      <c r="AD186" s="203">
        <v>0</v>
      </c>
      <c r="AE186" s="203">
        <v>0</v>
      </c>
      <c r="AF186" s="203">
        <v>0</v>
      </c>
      <c r="AG186" s="203">
        <v>0</v>
      </c>
      <c r="AH186" s="203">
        <v>0</v>
      </c>
      <c r="AI186" s="203">
        <v>0</v>
      </c>
      <c r="AJ186" s="203">
        <v>0</v>
      </c>
      <c r="AK186" s="203">
        <v>0</v>
      </c>
    </row>
    <row r="187" spans="1:37" s="96" customFormat="1" ht="12" x14ac:dyDescent="0.2">
      <c r="A187" s="201" t="s">
        <v>4986</v>
      </c>
      <c r="B187" s="201" t="s">
        <v>5292</v>
      </c>
      <c r="C187" s="201" t="s">
        <v>2777</v>
      </c>
      <c r="D187" s="201">
        <v>1958</v>
      </c>
      <c r="E187" s="201">
        <v>1965</v>
      </c>
      <c r="F187" s="202" t="s">
        <v>65</v>
      </c>
      <c r="G187" s="202" t="s">
        <v>2774</v>
      </c>
      <c r="H187" s="202" t="s">
        <v>2778</v>
      </c>
      <c r="I187" s="203">
        <v>0</v>
      </c>
      <c r="J187" s="201" t="s">
        <v>5554</v>
      </c>
      <c r="K187" s="202" t="s">
        <v>2776</v>
      </c>
      <c r="L187" s="203">
        <v>215000</v>
      </c>
      <c r="M187" s="204">
        <v>42437</v>
      </c>
      <c r="N187" s="205">
        <v>39228</v>
      </c>
      <c r="O187" s="205">
        <v>18339.599999999999</v>
      </c>
      <c r="P187" s="205">
        <v>90795</v>
      </c>
      <c r="Q187" s="206">
        <v>4.1399999999999999E-2</v>
      </c>
      <c r="R187" s="202" t="s">
        <v>2779</v>
      </c>
      <c r="S187" s="204">
        <v>43405</v>
      </c>
      <c r="T187" s="202" t="s">
        <v>2780</v>
      </c>
      <c r="U187" s="201">
        <v>96</v>
      </c>
      <c r="V187" s="202" t="s">
        <v>44</v>
      </c>
      <c r="W187" s="207">
        <v>42.23</v>
      </c>
      <c r="X187" s="204">
        <v>45583</v>
      </c>
      <c r="Y187" s="205">
        <v>1112.6500000000001</v>
      </c>
      <c r="Z187" s="204">
        <v>42661</v>
      </c>
      <c r="AA187" s="202" t="s">
        <v>2781</v>
      </c>
      <c r="AB187" s="202" t="s">
        <v>5808</v>
      </c>
      <c r="AC187" s="202" t="s">
        <v>2802</v>
      </c>
      <c r="AD187" s="203">
        <v>0</v>
      </c>
      <c r="AE187" s="203">
        <v>0</v>
      </c>
      <c r="AF187" s="203">
        <v>0</v>
      </c>
      <c r="AG187" s="203">
        <v>0</v>
      </c>
      <c r="AH187" s="203">
        <v>0</v>
      </c>
      <c r="AI187" s="203">
        <v>0</v>
      </c>
      <c r="AJ187" s="203">
        <v>0</v>
      </c>
      <c r="AK187" s="203">
        <v>0</v>
      </c>
    </row>
    <row r="188" spans="1:37" s="96" customFormat="1" ht="12" x14ac:dyDescent="0.2">
      <c r="A188" s="201" t="s">
        <v>4987</v>
      </c>
      <c r="B188" s="201" t="s">
        <v>5293</v>
      </c>
      <c r="C188" s="201" t="s">
        <v>2777</v>
      </c>
      <c r="D188" s="201">
        <v>1984</v>
      </c>
      <c r="E188" s="201"/>
      <c r="F188" s="202" t="s">
        <v>2774</v>
      </c>
      <c r="G188" s="202"/>
      <c r="H188" s="202" t="s">
        <v>2794</v>
      </c>
      <c r="I188" s="203">
        <v>9300</v>
      </c>
      <c r="J188" s="201" t="s">
        <v>5555</v>
      </c>
      <c r="K188" s="202" t="s">
        <v>2788</v>
      </c>
      <c r="L188" s="203">
        <v>174000</v>
      </c>
      <c r="M188" s="204">
        <v>42590</v>
      </c>
      <c r="N188" s="205">
        <v>29952</v>
      </c>
      <c r="O188" s="205"/>
      <c r="P188" s="205">
        <v>140199</v>
      </c>
      <c r="Q188" s="206">
        <v>4.99E-2</v>
      </c>
      <c r="R188" s="202" t="s">
        <v>2779</v>
      </c>
      <c r="S188" s="204">
        <v>43405</v>
      </c>
      <c r="T188" s="202" t="s">
        <v>38</v>
      </c>
      <c r="U188" s="201">
        <v>300</v>
      </c>
      <c r="V188" s="202" t="s">
        <v>77</v>
      </c>
      <c r="W188" s="207">
        <v>80.569999999999993</v>
      </c>
      <c r="X188" s="204">
        <v>51792</v>
      </c>
      <c r="Y188" s="205">
        <v>582.99</v>
      </c>
      <c r="Z188" s="204">
        <v>42661</v>
      </c>
      <c r="AA188" s="202" t="s">
        <v>2789</v>
      </c>
      <c r="AB188" s="202" t="s">
        <v>5809</v>
      </c>
      <c r="AC188" s="202" t="s">
        <v>2795</v>
      </c>
      <c r="AD188" s="203">
        <v>0</v>
      </c>
      <c r="AE188" s="203">
        <v>0</v>
      </c>
      <c r="AF188" s="203">
        <v>0</v>
      </c>
      <c r="AG188" s="203">
        <v>0</v>
      </c>
      <c r="AH188" s="203">
        <v>0</v>
      </c>
      <c r="AI188" s="203"/>
      <c r="AJ188" s="203">
        <v>0</v>
      </c>
      <c r="AK188" s="203"/>
    </row>
    <row r="189" spans="1:37" s="96" customFormat="1" ht="12" x14ac:dyDescent="0.2">
      <c r="A189" s="201" t="s">
        <v>4988</v>
      </c>
      <c r="B189" s="201" t="s">
        <v>5294</v>
      </c>
      <c r="C189" s="201" t="s">
        <v>2777</v>
      </c>
      <c r="D189" s="201">
        <v>1956</v>
      </c>
      <c r="E189" s="201">
        <v>1959</v>
      </c>
      <c r="F189" s="202" t="s">
        <v>2774</v>
      </c>
      <c r="G189" s="202" t="s">
        <v>2774</v>
      </c>
      <c r="H189" s="202" t="s">
        <v>2778</v>
      </c>
      <c r="I189" s="203">
        <v>0</v>
      </c>
      <c r="J189" s="201" t="s">
        <v>5556</v>
      </c>
      <c r="K189" s="202" t="s">
        <v>2775</v>
      </c>
      <c r="L189" s="203">
        <v>92000</v>
      </c>
      <c r="M189" s="204">
        <v>42577</v>
      </c>
      <c r="N189" s="205">
        <v>30000</v>
      </c>
      <c r="O189" s="205">
        <v>11983</v>
      </c>
      <c r="P189" s="205">
        <v>30000</v>
      </c>
      <c r="Q189" s="206">
        <v>4.3899999999999995E-2</v>
      </c>
      <c r="R189" s="202" t="s">
        <v>2779</v>
      </c>
      <c r="S189" s="204">
        <v>43770</v>
      </c>
      <c r="T189" s="202" t="s">
        <v>38</v>
      </c>
      <c r="U189" s="201">
        <v>72</v>
      </c>
      <c r="V189" s="202" t="s">
        <v>44</v>
      </c>
      <c r="W189" s="207">
        <v>32.61</v>
      </c>
      <c r="X189" s="204">
        <v>44852</v>
      </c>
      <c r="Y189" s="205">
        <v>474.71</v>
      </c>
      <c r="Z189" s="204">
        <v>42661</v>
      </c>
      <c r="AA189" s="202" t="s">
        <v>2781</v>
      </c>
      <c r="AB189" s="202" t="s">
        <v>5810</v>
      </c>
      <c r="AC189" s="202" t="s">
        <v>2795</v>
      </c>
      <c r="AD189" s="203">
        <v>0</v>
      </c>
      <c r="AE189" s="203">
        <v>0</v>
      </c>
      <c r="AF189" s="203">
        <v>0</v>
      </c>
      <c r="AG189" s="203">
        <v>0</v>
      </c>
      <c r="AH189" s="203">
        <v>0</v>
      </c>
      <c r="AI189" s="203">
        <v>0</v>
      </c>
      <c r="AJ189" s="203">
        <v>0</v>
      </c>
      <c r="AK189" s="203">
        <v>0</v>
      </c>
    </row>
    <row r="190" spans="1:37" s="96" customFormat="1" ht="12" x14ac:dyDescent="0.2">
      <c r="A190" s="201" t="s">
        <v>4989</v>
      </c>
      <c r="B190" s="201" t="s">
        <v>5295</v>
      </c>
      <c r="C190" s="201" t="s">
        <v>2777</v>
      </c>
      <c r="D190" s="201">
        <v>1968</v>
      </c>
      <c r="E190" s="201">
        <v>1967</v>
      </c>
      <c r="F190" s="202" t="s">
        <v>2774</v>
      </c>
      <c r="G190" s="202" t="s">
        <v>67</v>
      </c>
      <c r="H190" s="202" t="s">
        <v>2778</v>
      </c>
      <c r="I190" s="203">
        <v>0</v>
      </c>
      <c r="J190" s="201" t="s">
        <v>5557</v>
      </c>
      <c r="K190" s="202" t="s">
        <v>2775</v>
      </c>
      <c r="L190" s="203">
        <v>380000</v>
      </c>
      <c r="M190" s="204">
        <v>42605</v>
      </c>
      <c r="N190" s="205">
        <v>89000</v>
      </c>
      <c r="O190" s="205">
        <v>0</v>
      </c>
      <c r="P190" s="205">
        <v>190999</v>
      </c>
      <c r="Q190" s="206">
        <v>3.6900000000000002E-2</v>
      </c>
      <c r="R190" s="202" t="s">
        <v>2779</v>
      </c>
      <c r="S190" s="204">
        <v>43405</v>
      </c>
      <c r="T190" s="202" t="s">
        <v>38</v>
      </c>
      <c r="U190" s="201">
        <v>240</v>
      </c>
      <c r="V190" s="202" t="s">
        <v>44</v>
      </c>
      <c r="W190" s="207">
        <v>50.26</v>
      </c>
      <c r="X190" s="204">
        <v>49966</v>
      </c>
      <c r="Y190" s="205">
        <v>1126.46</v>
      </c>
      <c r="Z190" s="204">
        <v>42661</v>
      </c>
      <c r="AA190" s="202" t="s">
        <v>2781</v>
      </c>
      <c r="AB190" s="202" t="s">
        <v>5811</v>
      </c>
      <c r="AC190" s="202" t="s">
        <v>2799</v>
      </c>
      <c r="AD190" s="203">
        <v>0</v>
      </c>
      <c r="AE190" s="203">
        <v>0</v>
      </c>
      <c r="AF190" s="203">
        <v>0</v>
      </c>
      <c r="AG190" s="203">
        <v>0</v>
      </c>
      <c r="AH190" s="203">
        <v>0</v>
      </c>
      <c r="AI190" s="203">
        <v>0</v>
      </c>
      <c r="AJ190" s="203">
        <v>0</v>
      </c>
      <c r="AK190" s="203">
        <v>0</v>
      </c>
    </row>
    <row r="191" spans="1:37" s="96" customFormat="1" ht="12" x14ac:dyDescent="0.2">
      <c r="A191" s="201" t="s">
        <v>4990</v>
      </c>
      <c r="B191" s="201" t="s">
        <v>5296</v>
      </c>
      <c r="C191" s="201" t="s">
        <v>2777</v>
      </c>
      <c r="D191" s="201">
        <v>1968</v>
      </c>
      <c r="E191" s="201">
        <v>1966</v>
      </c>
      <c r="F191" s="202" t="s">
        <v>65</v>
      </c>
      <c r="G191" s="202" t="s">
        <v>65</v>
      </c>
      <c r="H191" s="202" t="s">
        <v>2778</v>
      </c>
      <c r="I191" s="203"/>
      <c r="J191" s="201" t="s">
        <v>5558</v>
      </c>
      <c r="K191" s="202" t="s">
        <v>2775</v>
      </c>
      <c r="L191" s="203">
        <v>800000</v>
      </c>
      <c r="M191" s="204">
        <v>42627</v>
      </c>
      <c r="N191" s="205">
        <v>89000</v>
      </c>
      <c r="O191" s="205">
        <v>89000</v>
      </c>
      <c r="P191" s="205">
        <v>599999</v>
      </c>
      <c r="Q191" s="206">
        <v>3.44E-2</v>
      </c>
      <c r="R191" s="202" t="s">
        <v>2779</v>
      </c>
      <c r="S191" s="204">
        <v>43405</v>
      </c>
      <c r="T191" s="202" t="s">
        <v>2780</v>
      </c>
      <c r="U191" s="201">
        <v>228</v>
      </c>
      <c r="V191" s="202" t="s">
        <v>44</v>
      </c>
      <c r="W191" s="207">
        <v>75</v>
      </c>
      <c r="X191" s="204">
        <v>49600</v>
      </c>
      <c r="Y191" s="205">
        <v>3588.23</v>
      </c>
      <c r="Z191" s="204">
        <v>42661</v>
      </c>
      <c r="AA191" s="202" t="s">
        <v>2781</v>
      </c>
      <c r="AB191" s="202" t="s">
        <v>5812</v>
      </c>
      <c r="AC191" s="202" t="s">
        <v>2790</v>
      </c>
      <c r="AD191" s="203">
        <v>0</v>
      </c>
      <c r="AE191" s="203">
        <v>0</v>
      </c>
      <c r="AF191" s="203">
        <v>0</v>
      </c>
      <c r="AG191" s="203">
        <v>0</v>
      </c>
      <c r="AH191" s="203">
        <v>0</v>
      </c>
      <c r="AI191" s="203">
        <v>0</v>
      </c>
      <c r="AJ191" s="203">
        <v>0</v>
      </c>
      <c r="AK191" s="203">
        <v>0</v>
      </c>
    </row>
    <row r="192" spans="1:37" s="96" customFormat="1" ht="12" x14ac:dyDescent="0.2">
      <c r="A192" s="201" t="s">
        <v>4991</v>
      </c>
      <c r="B192" s="201" t="s">
        <v>5297</v>
      </c>
      <c r="C192" s="201" t="s">
        <v>2777</v>
      </c>
      <c r="D192" s="201">
        <v>1990</v>
      </c>
      <c r="E192" s="201">
        <v>1992</v>
      </c>
      <c r="F192" s="202" t="s">
        <v>2774</v>
      </c>
      <c r="G192" s="202" t="s">
        <v>2774</v>
      </c>
      <c r="H192" s="202" t="s">
        <v>2778</v>
      </c>
      <c r="I192" s="203">
        <v>0</v>
      </c>
      <c r="J192" s="201" t="s">
        <v>5559</v>
      </c>
      <c r="K192" s="202" t="s">
        <v>2776</v>
      </c>
      <c r="L192" s="203">
        <v>199995</v>
      </c>
      <c r="M192" s="204">
        <v>42636</v>
      </c>
      <c r="N192" s="205">
        <v>27658.98</v>
      </c>
      <c r="O192" s="205">
        <v>19320</v>
      </c>
      <c r="P192" s="205">
        <v>169995</v>
      </c>
      <c r="Q192" s="206">
        <v>4.8899999999999999E-2</v>
      </c>
      <c r="R192" s="202" t="s">
        <v>2779</v>
      </c>
      <c r="S192" s="204">
        <v>43405</v>
      </c>
      <c r="T192" s="202" t="s">
        <v>38</v>
      </c>
      <c r="U192" s="201">
        <v>360</v>
      </c>
      <c r="V192" s="202" t="s">
        <v>44</v>
      </c>
      <c r="W192" s="207">
        <v>85</v>
      </c>
      <c r="X192" s="204">
        <v>53618</v>
      </c>
      <c r="Y192" s="205">
        <v>901.18</v>
      </c>
      <c r="Z192" s="204">
        <v>42661</v>
      </c>
      <c r="AA192" s="202" t="s">
        <v>2781</v>
      </c>
      <c r="AB192" s="202" t="s">
        <v>85</v>
      </c>
      <c r="AC192" s="202" t="s">
        <v>2795</v>
      </c>
      <c r="AD192" s="203">
        <v>0</v>
      </c>
      <c r="AE192" s="203">
        <v>0</v>
      </c>
      <c r="AF192" s="203">
        <v>0</v>
      </c>
      <c r="AG192" s="203">
        <v>0</v>
      </c>
      <c r="AH192" s="203">
        <v>0</v>
      </c>
      <c r="AI192" s="203">
        <v>0</v>
      </c>
      <c r="AJ192" s="203">
        <v>0</v>
      </c>
      <c r="AK192" s="203">
        <v>0</v>
      </c>
    </row>
    <row r="193" spans="1:37" s="96" customFormat="1" ht="12" x14ac:dyDescent="0.2">
      <c r="A193" s="201" t="s">
        <v>4992</v>
      </c>
      <c r="B193" s="201" t="s">
        <v>5298</v>
      </c>
      <c r="C193" s="201" t="s">
        <v>2777</v>
      </c>
      <c r="D193" s="201">
        <v>1971</v>
      </c>
      <c r="E193" s="201">
        <v>1972</v>
      </c>
      <c r="F193" s="202" t="s">
        <v>2774</v>
      </c>
      <c r="G193" s="202" t="s">
        <v>65</v>
      </c>
      <c r="H193" s="202" t="s">
        <v>2778</v>
      </c>
      <c r="I193" s="203"/>
      <c r="J193" s="201" t="s">
        <v>5560</v>
      </c>
      <c r="K193" s="202" t="s">
        <v>2776</v>
      </c>
      <c r="L193" s="203">
        <v>155000</v>
      </c>
      <c r="M193" s="204">
        <v>42632</v>
      </c>
      <c r="N193" s="205">
        <v>22687</v>
      </c>
      <c r="O193" s="205">
        <v>15000</v>
      </c>
      <c r="P193" s="205">
        <v>131750</v>
      </c>
      <c r="Q193" s="206">
        <v>4.8899999999999999E-2</v>
      </c>
      <c r="R193" s="202" t="s">
        <v>2779</v>
      </c>
      <c r="S193" s="204">
        <v>43770</v>
      </c>
      <c r="T193" s="202" t="s">
        <v>2780</v>
      </c>
      <c r="U193" s="201">
        <v>276</v>
      </c>
      <c r="V193" s="202" t="s">
        <v>44</v>
      </c>
      <c r="W193" s="207">
        <v>85</v>
      </c>
      <c r="X193" s="204">
        <v>51061</v>
      </c>
      <c r="Y193" s="205">
        <v>795.96</v>
      </c>
      <c r="Z193" s="204">
        <v>42661</v>
      </c>
      <c r="AA193" s="202" t="s">
        <v>2781</v>
      </c>
      <c r="AB193" s="202" t="s">
        <v>5813</v>
      </c>
      <c r="AC193" s="202" t="s">
        <v>2800</v>
      </c>
      <c r="AD193" s="203">
        <v>0</v>
      </c>
      <c r="AE193" s="203">
        <v>0</v>
      </c>
      <c r="AF193" s="203">
        <v>0</v>
      </c>
      <c r="AG193" s="203">
        <v>0</v>
      </c>
      <c r="AH193" s="203">
        <v>0</v>
      </c>
      <c r="AI193" s="203">
        <v>0</v>
      </c>
      <c r="AJ193" s="203">
        <v>0</v>
      </c>
      <c r="AK193" s="203">
        <v>0</v>
      </c>
    </row>
    <row r="194" spans="1:37" s="96" customFormat="1" ht="12" x14ac:dyDescent="0.2">
      <c r="A194" s="201" t="s">
        <v>4993</v>
      </c>
      <c r="B194" s="201" t="s">
        <v>4634</v>
      </c>
      <c r="C194" s="201" t="s">
        <v>2777</v>
      </c>
      <c r="D194" s="201">
        <v>1964</v>
      </c>
      <c r="E194" s="201"/>
      <c r="F194" s="202" t="s">
        <v>65</v>
      </c>
      <c r="G194" s="202"/>
      <c r="H194" s="202" t="s">
        <v>2778</v>
      </c>
      <c r="I194" s="203">
        <v>0</v>
      </c>
      <c r="J194" s="201" t="s">
        <v>4637</v>
      </c>
      <c r="K194" s="202" t="s">
        <v>2776</v>
      </c>
      <c r="L194" s="203">
        <v>171500</v>
      </c>
      <c r="M194" s="204">
        <v>42545</v>
      </c>
      <c r="N194" s="205">
        <v>41933</v>
      </c>
      <c r="O194" s="205">
        <v>0</v>
      </c>
      <c r="P194" s="205">
        <v>129624</v>
      </c>
      <c r="Q194" s="206">
        <v>3.7900000000000003E-2</v>
      </c>
      <c r="R194" s="202" t="s">
        <v>2779</v>
      </c>
      <c r="S194" s="204">
        <v>43405</v>
      </c>
      <c r="T194" s="202" t="s">
        <v>38</v>
      </c>
      <c r="U194" s="201">
        <v>264</v>
      </c>
      <c r="V194" s="202" t="s">
        <v>44</v>
      </c>
      <c r="W194" s="207">
        <v>75.58</v>
      </c>
      <c r="X194" s="204">
        <v>50696</v>
      </c>
      <c r="Y194" s="205">
        <v>724.55</v>
      </c>
      <c r="Z194" s="204">
        <v>42661</v>
      </c>
      <c r="AA194" s="202" t="s">
        <v>2781</v>
      </c>
      <c r="AB194" s="202" t="s">
        <v>4638</v>
      </c>
      <c r="AC194" s="202" t="s">
        <v>2802</v>
      </c>
      <c r="AD194" s="203">
        <v>0</v>
      </c>
      <c r="AE194" s="203">
        <v>0</v>
      </c>
      <c r="AF194" s="203">
        <v>0</v>
      </c>
      <c r="AG194" s="203">
        <v>0</v>
      </c>
      <c r="AH194" s="203">
        <v>0</v>
      </c>
      <c r="AI194" s="203">
        <v>0</v>
      </c>
      <c r="AJ194" s="203">
        <v>0</v>
      </c>
      <c r="AK194" s="203">
        <v>0</v>
      </c>
    </row>
    <row r="195" spans="1:37" s="96" customFormat="1" ht="12" x14ac:dyDescent="0.2">
      <c r="A195" s="201" t="s">
        <v>4994</v>
      </c>
      <c r="B195" s="201" t="s">
        <v>5299</v>
      </c>
      <c r="C195" s="201" t="s">
        <v>2777</v>
      </c>
      <c r="D195" s="201">
        <v>1964</v>
      </c>
      <c r="E195" s="201">
        <v>1964</v>
      </c>
      <c r="F195" s="202" t="s">
        <v>2774</v>
      </c>
      <c r="G195" s="202" t="s">
        <v>2774</v>
      </c>
      <c r="H195" s="202" t="s">
        <v>2794</v>
      </c>
      <c r="I195" s="203">
        <v>5940</v>
      </c>
      <c r="J195" s="201" t="s">
        <v>5561</v>
      </c>
      <c r="K195" s="202" t="s">
        <v>2776</v>
      </c>
      <c r="L195" s="203">
        <v>105000</v>
      </c>
      <c r="M195" s="204">
        <v>42557</v>
      </c>
      <c r="N195" s="205">
        <v>19434</v>
      </c>
      <c r="O195" s="205">
        <v>5286</v>
      </c>
      <c r="P195" s="205">
        <v>79749</v>
      </c>
      <c r="Q195" s="206">
        <v>4.5899999999999996E-2</v>
      </c>
      <c r="R195" s="202" t="s">
        <v>2779</v>
      </c>
      <c r="S195" s="204">
        <v>43405</v>
      </c>
      <c r="T195" s="202" t="s">
        <v>2780</v>
      </c>
      <c r="U195" s="201">
        <v>120</v>
      </c>
      <c r="V195" s="202" t="s">
        <v>77</v>
      </c>
      <c r="W195" s="207">
        <v>75.95</v>
      </c>
      <c r="X195" s="204">
        <v>46313</v>
      </c>
      <c r="Y195" s="205">
        <v>305.04000000000002</v>
      </c>
      <c r="Z195" s="204">
        <v>42661</v>
      </c>
      <c r="AA195" s="202" t="s">
        <v>2781</v>
      </c>
      <c r="AB195" s="202" t="s">
        <v>5814</v>
      </c>
      <c r="AC195" s="202" t="s">
        <v>2797</v>
      </c>
      <c r="AD195" s="203">
        <v>0</v>
      </c>
      <c r="AE195" s="203">
        <v>0</v>
      </c>
      <c r="AF195" s="203">
        <v>0</v>
      </c>
      <c r="AG195" s="203">
        <v>0</v>
      </c>
      <c r="AH195" s="203">
        <v>0</v>
      </c>
      <c r="AI195" s="203">
        <v>0</v>
      </c>
      <c r="AJ195" s="203">
        <v>0</v>
      </c>
      <c r="AK195" s="203">
        <v>0</v>
      </c>
    </row>
    <row r="196" spans="1:37" s="96" customFormat="1" ht="12" x14ac:dyDescent="0.2">
      <c r="A196" s="201" t="s">
        <v>4995</v>
      </c>
      <c r="B196" s="201" t="s">
        <v>4425</v>
      </c>
      <c r="C196" s="201" t="s">
        <v>2777</v>
      </c>
      <c r="D196" s="201">
        <v>1964</v>
      </c>
      <c r="E196" s="201"/>
      <c r="F196" s="202" t="s">
        <v>65</v>
      </c>
      <c r="G196" s="202"/>
      <c r="H196" s="202" t="s">
        <v>2794</v>
      </c>
      <c r="I196" s="203">
        <v>10800</v>
      </c>
      <c r="J196" s="201" t="s">
        <v>4427</v>
      </c>
      <c r="K196" s="202" t="s">
        <v>2788</v>
      </c>
      <c r="L196" s="203">
        <v>220000</v>
      </c>
      <c r="M196" s="204">
        <v>42608</v>
      </c>
      <c r="N196" s="205">
        <v>45500</v>
      </c>
      <c r="O196" s="205"/>
      <c r="P196" s="205">
        <v>155040</v>
      </c>
      <c r="Q196" s="206">
        <v>3.8900000000000004E-2</v>
      </c>
      <c r="R196" s="202" t="s">
        <v>2779</v>
      </c>
      <c r="S196" s="204">
        <v>43405</v>
      </c>
      <c r="T196" s="202" t="s">
        <v>2780</v>
      </c>
      <c r="U196" s="201">
        <v>264</v>
      </c>
      <c r="V196" s="202" t="s">
        <v>77</v>
      </c>
      <c r="W196" s="207">
        <v>70.47</v>
      </c>
      <c r="X196" s="204">
        <v>50696</v>
      </c>
      <c r="Y196" s="205">
        <v>502.59</v>
      </c>
      <c r="Z196" s="204">
        <v>42661</v>
      </c>
      <c r="AA196" s="202" t="s">
        <v>2789</v>
      </c>
      <c r="AB196" s="202" t="s">
        <v>4428</v>
      </c>
      <c r="AC196" s="202" t="s">
        <v>2802</v>
      </c>
      <c r="AD196" s="203">
        <v>0</v>
      </c>
      <c r="AE196" s="203">
        <v>0</v>
      </c>
      <c r="AF196" s="203">
        <v>0</v>
      </c>
      <c r="AG196" s="203">
        <v>0</v>
      </c>
      <c r="AH196" s="203">
        <v>0</v>
      </c>
      <c r="AI196" s="203"/>
      <c r="AJ196" s="203">
        <v>0</v>
      </c>
      <c r="AK196" s="203"/>
    </row>
    <row r="197" spans="1:37" s="96" customFormat="1" ht="12" x14ac:dyDescent="0.2">
      <c r="A197" s="201" t="s">
        <v>4996</v>
      </c>
      <c r="B197" s="201" t="s">
        <v>5300</v>
      </c>
      <c r="C197" s="201" t="s">
        <v>2777</v>
      </c>
      <c r="D197" s="201">
        <v>1975</v>
      </c>
      <c r="E197" s="201">
        <v>1979</v>
      </c>
      <c r="F197" s="202" t="s">
        <v>65</v>
      </c>
      <c r="G197" s="202" t="s">
        <v>65</v>
      </c>
      <c r="H197" s="202" t="s">
        <v>2778</v>
      </c>
      <c r="I197" s="203">
        <v>0</v>
      </c>
      <c r="J197" s="201" t="s">
        <v>5562</v>
      </c>
      <c r="K197" s="202" t="s">
        <v>2775</v>
      </c>
      <c r="L197" s="203">
        <v>470000</v>
      </c>
      <c r="M197" s="204">
        <v>42549</v>
      </c>
      <c r="N197" s="205">
        <v>54181</v>
      </c>
      <c r="O197" s="205">
        <v>54181</v>
      </c>
      <c r="P197" s="205">
        <v>396299</v>
      </c>
      <c r="Q197" s="206">
        <v>4.8399999999999999E-2</v>
      </c>
      <c r="R197" s="202" t="s">
        <v>2779</v>
      </c>
      <c r="S197" s="204">
        <v>43405</v>
      </c>
      <c r="T197" s="202" t="s">
        <v>38</v>
      </c>
      <c r="U197" s="201">
        <v>336</v>
      </c>
      <c r="V197" s="202" t="s">
        <v>44</v>
      </c>
      <c r="W197" s="207">
        <v>84.32</v>
      </c>
      <c r="X197" s="204">
        <v>52889</v>
      </c>
      <c r="Y197" s="205">
        <v>2155.9299999999998</v>
      </c>
      <c r="Z197" s="204">
        <v>42662</v>
      </c>
      <c r="AA197" s="202" t="s">
        <v>2781</v>
      </c>
      <c r="AB197" s="202" t="s">
        <v>5815</v>
      </c>
      <c r="AC197" s="202" t="s">
        <v>2784</v>
      </c>
      <c r="AD197" s="203">
        <v>0</v>
      </c>
      <c r="AE197" s="203">
        <v>0</v>
      </c>
      <c r="AF197" s="203">
        <v>0</v>
      </c>
      <c r="AG197" s="203">
        <v>0</v>
      </c>
      <c r="AH197" s="203">
        <v>0</v>
      </c>
      <c r="AI197" s="203">
        <v>0</v>
      </c>
      <c r="AJ197" s="203">
        <v>0</v>
      </c>
      <c r="AK197" s="203">
        <v>0</v>
      </c>
    </row>
    <row r="198" spans="1:37" s="96" customFormat="1" ht="12" x14ac:dyDescent="0.2">
      <c r="A198" s="201" t="s">
        <v>4997</v>
      </c>
      <c r="B198" s="201" t="s">
        <v>5301</v>
      </c>
      <c r="C198" s="201" t="s">
        <v>2777</v>
      </c>
      <c r="D198" s="201">
        <v>1968</v>
      </c>
      <c r="E198" s="201"/>
      <c r="F198" s="202" t="s">
        <v>65</v>
      </c>
      <c r="G198" s="202"/>
      <c r="H198" s="202" t="s">
        <v>2794</v>
      </c>
      <c r="I198" s="203">
        <v>6840</v>
      </c>
      <c r="J198" s="201" t="s">
        <v>5563</v>
      </c>
      <c r="K198" s="202" t="s">
        <v>2776</v>
      </c>
      <c r="L198" s="203">
        <v>110000</v>
      </c>
      <c r="M198" s="204">
        <v>42633</v>
      </c>
      <c r="N198" s="205">
        <v>44900</v>
      </c>
      <c r="O198" s="205"/>
      <c r="P198" s="205">
        <v>75999</v>
      </c>
      <c r="Q198" s="206">
        <v>3.8399999999999997E-2</v>
      </c>
      <c r="R198" s="202" t="s">
        <v>2779</v>
      </c>
      <c r="S198" s="204">
        <v>43770</v>
      </c>
      <c r="T198" s="202" t="s">
        <v>2780</v>
      </c>
      <c r="U198" s="201">
        <v>240</v>
      </c>
      <c r="V198" s="202" t="s">
        <v>77</v>
      </c>
      <c r="W198" s="207">
        <v>69.09</v>
      </c>
      <c r="X198" s="204">
        <v>49967</v>
      </c>
      <c r="Y198" s="205">
        <v>243.2</v>
      </c>
      <c r="Z198" s="204">
        <v>42662</v>
      </c>
      <c r="AA198" s="202" t="s">
        <v>2781</v>
      </c>
      <c r="AB198" s="202" t="s">
        <v>5816</v>
      </c>
      <c r="AC198" s="202" t="s">
        <v>2802</v>
      </c>
      <c r="AD198" s="203">
        <v>0</v>
      </c>
      <c r="AE198" s="203">
        <v>0</v>
      </c>
      <c r="AF198" s="203">
        <v>0</v>
      </c>
      <c r="AG198" s="203">
        <v>0</v>
      </c>
      <c r="AH198" s="203">
        <v>785</v>
      </c>
      <c r="AI198" s="203"/>
      <c r="AJ198" s="203">
        <v>0</v>
      </c>
      <c r="AK198" s="203"/>
    </row>
    <row r="199" spans="1:37" s="96" customFormat="1" ht="12" x14ac:dyDescent="0.2">
      <c r="A199" s="201" t="s">
        <v>4998</v>
      </c>
      <c r="B199" s="201" t="s">
        <v>5302</v>
      </c>
      <c r="C199" s="201" t="s">
        <v>2777</v>
      </c>
      <c r="D199" s="201">
        <v>1972</v>
      </c>
      <c r="E199" s="201">
        <v>1975</v>
      </c>
      <c r="F199" s="202" t="s">
        <v>2774</v>
      </c>
      <c r="G199" s="202" t="s">
        <v>67</v>
      </c>
      <c r="H199" s="202" t="s">
        <v>2794</v>
      </c>
      <c r="I199" s="203">
        <v>6000</v>
      </c>
      <c r="J199" s="201" t="s">
        <v>5564</v>
      </c>
      <c r="K199" s="202" t="s">
        <v>2776</v>
      </c>
      <c r="L199" s="203">
        <v>90000</v>
      </c>
      <c r="M199" s="204">
        <v>42576</v>
      </c>
      <c r="N199" s="205">
        <v>8241</v>
      </c>
      <c r="O199" s="205">
        <v>4121</v>
      </c>
      <c r="P199" s="205">
        <v>68850</v>
      </c>
      <c r="Q199" s="206">
        <v>4.0899999999999999E-2</v>
      </c>
      <c r="R199" s="202" t="s">
        <v>2779</v>
      </c>
      <c r="S199" s="204">
        <v>43405</v>
      </c>
      <c r="T199" s="202" t="s">
        <v>2780</v>
      </c>
      <c r="U199" s="201">
        <v>300</v>
      </c>
      <c r="V199" s="202" t="s">
        <v>44</v>
      </c>
      <c r="W199" s="207">
        <v>76.5</v>
      </c>
      <c r="X199" s="204">
        <v>51793</v>
      </c>
      <c r="Y199" s="205">
        <v>366.85</v>
      </c>
      <c r="Z199" s="204">
        <v>42662</v>
      </c>
      <c r="AA199" s="202" t="s">
        <v>2781</v>
      </c>
      <c r="AB199" s="202" t="s">
        <v>5817</v>
      </c>
      <c r="AC199" s="202" t="s">
        <v>2799</v>
      </c>
      <c r="AD199" s="203">
        <v>0</v>
      </c>
      <c r="AE199" s="203">
        <v>0</v>
      </c>
      <c r="AF199" s="203">
        <v>0</v>
      </c>
      <c r="AG199" s="203">
        <v>0</v>
      </c>
      <c r="AH199" s="203">
        <v>0</v>
      </c>
      <c r="AI199" s="203">
        <v>0</v>
      </c>
      <c r="AJ199" s="203">
        <v>0</v>
      </c>
      <c r="AK199" s="203">
        <v>0</v>
      </c>
    </row>
    <row r="200" spans="1:37" s="96" customFormat="1" ht="12" x14ac:dyDescent="0.2">
      <c r="A200" s="201" t="s">
        <v>4999</v>
      </c>
      <c r="B200" s="201" t="s">
        <v>5303</v>
      </c>
      <c r="C200" s="201" t="s">
        <v>2777</v>
      </c>
      <c r="D200" s="201">
        <v>1988</v>
      </c>
      <c r="E200" s="201">
        <v>1989</v>
      </c>
      <c r="F200" s="202" t="s">
        <v>2774</v>
      </c>
      <c r="G200" s="202" t="s">
        <v>67</v>
      </c>
      <c r="H200" s="202" t="s">
        <v>2778</v>
      </c>
      <c r="I200" s="203">
        <v>0</v>
      </c>
      <c r="J200" s="201" t="s">
        <v>5565</v>
      </c>
      <c r="K200" s="202" t="s">
        <v>2775</v>
      </c>
      <c r="L200" s="203">
        <v>595000</v>
      </c>
      <c r="M200" s="204">
        <v>42593</v>
      </c>
      <c r="N200" s="205">
        <v>208000</v>
      </c>
      <c r="O200" s="205">
        <v>0</v>
      </c>
      <c r="P200" s="205">
        <v>475999</v>
      </c>
      <c r="Q200" s="206">
        <v>4.2900000000000001E-2</v>
      </c>
      <c r="R200" s="202" t="s">
        <v>2779</v>
      </c>
      <c r="S200" s="204">
        <v>43405</v>
      </c>
      <c r="T200" s="202" t="s">
        <v>38</v>
      </c>
      <c r="U200" s="201">
        <v>156</v>
      </c>
      <c r="V200" s="202" t="s">
        <v>44</v>
      </c>
      <c r="W200" s="207">
        <v>80</v>
      </c>
      <c r="X200" s="204">
        <v>47410</v>
      </c>
      <c r="Y200" s="205">
        <v>3986.12</v>
      </c>
      <c r="Z200" s="204">
        <v>42662</v>
      </c>
      <c r="AA200" s="202" t="s">
        <v>2781</v>
      </c>
      <c r="AB200" s="202" t="s">
        <v>5818</v>
      </c>
      <c r="AC200" s="202" t="s">
        <v>2790</v>
      </c>
      <c r="AD200" s="203">
        <v>0</v>
      </c>
      <c r="AE200" s="203">
        <v>0</v>
      </c>
      <c r="AF200" s="203">
        <v>0</v>
      </c>
      <c r="AG200" s="203">
        <v>0</v>
      </c>
      <c r="AH200" s="203">
        <v>0</v>
      </c>
      <c r="AI200" s="203">
        <v>0</v>
      </c>
      <c r="AJ200" s="203">
        <v>0</v>
      </c>
      <c r="AK200" s="203">
        <v>0</v>
      </c>
    </row>
    <row r="201" spans="1:37" s="96" customFormat="1" ht="12" x14ac:dyDescent="0.2">
      <c r="A201" s="201" t="s">
        <v>5000</v>
      </c>
      <c r="B201" s="201" t="s">
        <v>5304</v>
      </c>
      <c r="C201" s="201" t="s">
        <v>2777</v>
      </c>
      <c r="D201" s="201">
        <v>1974</v>
      </c>
      <c r="E201" s="201"/>
      <c r="F201" s="202" t="s">
        <v>65</v>
      </c>
      <c r="G201" s="202"/>
      <c r="H201" s="202" t="s">
        <v>2778</v>
      </c>
      <c r="I201" s="203">
        <v>0</v>
      </c>
      <c r="J201" s="201" t="s">
        <v>5566</v>
      </c>
      <c r="K201" s="202" t="s">
        <v>2775</v>
      </c>
      <c r="L201" s="203">
        <v>565000</v>
      </c>
      <c r="M201" s="204">
        <v>42531</v>
      </c>
      <c r="N201" s="205">
        <v>116437</v>
      </c>
      <c r="O201" s="205">
        <v>0</v>
      </c>
      <c r="P201" s="205">
        <v>452999</v>
      </c>
      <c r="Q201" s="206">
        <v>4.2900000000000001E-2</v>
      </c>
      <c r="R201" s="202" t="s">
        <v>2779</v>
      </c>
      <c r="S201" s="204">
        <v>43405</v>
      </c>
      <c r="T201" s="202" t="s">
        <v>2780</v>
      </c>
      <c r="U201" s="201">
        <v>324</v>
      </c>
      <c r="V201" s="202" t="s">
        <v>44</v>
      </c>
      <c r="W201" s="207">
        <v>80.180000000000007</v>
      </c>
      <c r="X201" s="204">
        <v>52523</v>
      </c>
      <c r="Y201" s="205">
        <v>2363.0500000000002</v>
      </c>
      <c r="Z201" s="204">
        <v>42662</v>
      </c>
      <c r="AA201" s="202" t="s">
        <v>2781</v>
      </c>
      <c r="AB201" s="202" t="s">
        <v>5819</v>
      </c>
      <c r="AC201" s="202" t="s">
        <v>2784</v>
      </c>
      <c r="AD201" s="203">
        <v>0</v>
      </c>
      <c r="AE201" s="203">
        <v>0</v>
      </c>
      <c r="AF201" s="203">
        <v>0</v>
      </c>
      <c r="AG201" s="203">
        <v>0</v>
      </c>
      <c r="AH201" s="203">
        <v>0</v>
      </c>
      <c r="AI201" s="203"/>
      <c r="AJ201" s="203">
        <v>0</v>
      </c>
      <c r="AK201" s="203"/>
    </row>
    <row r="202" spans="1:37" s="96" customFormat="1" ht="12" x14ac:dyDescent="0.2">
      <c r="A202" s="201" t="s">
        <v>5001</v>
      </c>
      <c r="B202" s="201" t="s">
        <v>5305</v>
      </c>
      <c r="C202" s="201" t="s">
        <v>2777</v>
      </c>
      <c r="D202" s="201">
        <v>1964</v>
      </c>
      <c r="E202" s="201">
        <v>1969</v>
      </c>
      <c r="F202" s="202" t="s">
        <v>65</v>
      </c>
      <c r="G202" s="202" t="s">
        <v>65</v>
      </c>
      <c r="H202" s="202" t="s">
        <v>2778</v>
      </c>
      <c r="I202" s="203">
        <v>0</v>
      </c>
      <c r="J202" s="201" t="s">
        <v>5567</v>
      </c>
      <c r="K202" s="202" t="s">
        <v>2775</v>
      </c>
      <c r="L202" s="203">
        <v>1000000</v>
      </c>
      <c r="M202" s="204">
        <v>42528</v>
      </c>
      <c r="N202" s="205">
        <v>173947</v>
      </c>
      <c r="O202" s="205">
        <v>40353</v>
      </c>
      <c r="P202" s="205">
        <v>750999</v>
      </c>
      <c r="Q202" s="206">
        <v>3.7900000000000003E-2</v>
      </c>
      <c r="R202" s="202" t="s">
        <v>2779</v>
      </c>
      <c r="S202" s="204">
        <v>43405</v>
      </c>
      <c r="T202" s="202" t="s">
        <v>38</v>
      </c>
      <c r="U202" s="201">
        <v>264</v>
      </c>
      <c r="V202" s="202" t="s">
        <v>44</v>
      </c>
      <c r="W202" s="207">
        <v>75.099999999999994</v>
      </c>
      <c r="X202" s="204">
        <v>50697</v>
      </c>
      <c r="Y202" s="205">
        <v>4197.8100000000004</v>
      </c>
      <c r="Z202" s="204">
        <v>42662</v>
      </c>
      <c r="AA202" s="202" t="s">
        <v>2781</v>
      </c>
      <c r="AB202" s="202" t="s">
        <v>5820</v>
      </c>
      <c r="AC202" s="202" t="s">
        <v>2787</v>
      </c>
      <c r="AD202" s="203">
        <v>0</v>
      </c>
      <c r="AE202" s="203">
        <v>0</v>
      </c>
      <c r="AF202" s="203">
        <v>0</v>
      </c>
      <c r="AG202" s="203">
        <v>0</v>
      </c>
      <c r="AH202" s="203">
        <v>0</v>
      </c>
      <c r="AI202" s="203">
        <v>0</v>
      </c>
      <c r="AJ202" s="203">
        <v>0</v>
      </c>
      <c r="AK202" s="203">
        <v>0</v>
      </c>
    </row>
    <row r="203" spans="1:37" s="96" customFormat="1" ht="12" x14ac:dyDescent="0.2">
      <c r="A203" s="201" t="s">
        <v>5002</v>
      </c>
      <c r="B203" s="201" t="s">
        <v>5306</v>
      </c>
      <c r="C203" s="201" t="s">
        <v>2777</v>
      </c>
      <c r="D203" s="201">
        <v>1971</v>
      </c>
      <c r="E203" s="201"/>
      <c r="F203" s="202" t="s">
        <v>65</v>
      </c>
      <c r="G203" s="202"/>
      <c r="H203" s="202" t="s">
        <v>2794</v>
      </c>
      <c r="I203" s="203">
        <v>12000</v>
      </c>
      <c r="J203" s="201" t="s">
        <v>5568</v>
      </c>
      <c r="K203" s="202" t="s">
        <v>2776</v>
      </c>
      <c r="L203" s="203">
        <v>323000</v>
      </c>
      <c r="M203" s="204">
        <v>42538</v>
      </c>
      <c r="N203" s="205">
        <v>16291</v>
      </c>
      <c r="O203" s="205">
        <v>0</v>
      </c>
      <c r="P203" s="205">
        <v>174460.79999999999</v>
      </c>
      <c r="Q203" s="206">
        <v>3.8900000000000004E-2</v>
      </c>
      <c r="R203" s="202" t="s">
        <v>2779</v>
      </c>
      <c r="S203" s="204">
        <v>43405</v>
      </c>
      <c r="T203" s="202" t="s">
        <v>2780</v>
      </c>
      <c r="U203" s="201">
        <v>264</v>
      </c>
      <c r="V203" s="202" t="s">
        <v>77</v>
      </c>
      <c r="W203" s="207">
        <v>54.01</v>
      </c>
      <c r="X203" s="204">
        <v>50697</v>
      </c>
      <c r="Y203" s="205">
        <v>565.54</v>
      </c>
      <c r="Z203" s="204">
        <v>42662</v>
      </c>
      <c r="AA203" s="202" t="s">
        <v>2781</v>
      </c>
      <c r="AB203" s="202" t="s">
        <v>5821</v>
      </c>
      <c r="AC203" s="202" t="s">
        <v>2802</v>
      </c>
      <c r="AD203" s="203">
        <v>0</v>
      </c>
      <c r="AE203" s="203">
        <v>0</v>
      </c>
      <c r="AF203" s="203">
        <v>0</v>
      </c>
      <c r="AG203" s="203">
        <v>0</v>
      </c>
      <c r="AH203" s="203">
        <v>0</v>
      </c>
      <c r="AI203" s="203"/>
      <c r="AJ203" s="203">
        <v>0</v>
      </c>
      <c r="AK203" s="203"/>
    </row>
    <row r="204" spans="1:37" s="96" customFormat="1" ht="12" x14ac:dyDescent="0.2">
      <c r="A204" s="201" t="s">
        <v>5003</v>
      </c>
      <c r="B204" s="201" t="s">
        <v>5307</v>
      </c>
      <c r="C204" s="201" t="s">
        <v>2777</v>
      </c>
      <c r="D204" s="201">
        <v>1969</v>
      </c>
      <c r="E204" s="201"/>
      <c r="F204" s="202" t="s">
        <v>2774</v>
      </c>
      <c r="G204" s="202"/>
      <c r="H204" s="202" t="s">
        <v>2794</v>
      </c>
      <c r="I204" s="203">
        <v>9300</v>
      </c>
      <c r="J204" s="201" t="s">
        <v>5569</v>
      </c>
      <c r="K204" s="202" t="s">
        <v>2788</v>
      </c>
      <c r="L204" s="203">
        <v>146000</v>
      </c>
      <c r="M204" s="204">
        <v>42530</v>
      </c>
      <c r="N204" s="205">
        <v>33995</v>
      </c>
      <c r="O204" s="205">
        <v>0</v>
      </c>
      <c r="P204" s="205">
        <v>119136</v>
      </c>
      <c r="Q204" s="206">
        <v>4.4900000000000002E-2</v>
      </c>
      <c r="R204" s="202" t="s">
        <v>2779</v>
      </c>
      <c r="S204" s="204">
        <v>43405</v>
      </c>
      <c r="T204" s="202" t="s">
        <v>38</v>
      </c>
      <c r="U204" s="201">
        <v>240</v>
      </c>
      <c r="V204" s="202" t="s">
        <v>77</v>
      </c>
      <c r="W204" s="207">
        <v>81.599999999999994</v>
      </c>
      <c r="X204" s="204">
        <v>49967</v>
      </c>
      <c r="Y204" s="205">
        <v>445.77</v>
      </c>
      <c r="Z204" s="204">
        <v>42662</v>
      </c>
      <c r="AA204" s="202" t="s">
        <v>2789</v>
      </c>
      <c r="AB204" s="202" t="s">
        <v>5822</v>
      </c>
      <c r="AC204" s="202" t="s">
        <v>2797</v>
      </c>
      <c r="AD204" s="203">
        <v>0</v>
      </c>
      <c r="AE204" s="203">
        <v>0</v>
      </c>
      <c r="AF204" s="203">
        <v>0</v>
      </c>
      <c r="AG204" s="203">
        <v>0</v>
      </c>
      <c r="AH204" s="203">
        <v>0</v>
      </c>
      <c r="AI204" s="203"/>
      <c r="AJ204" s="203">
        <v>0</v>
      </c>
      <c r="AK204" s="203"/>
    </row>
    <row r="205" spans="1:37" s="96" customFormat="1" ht="12" x14ac:dyDescent="0.2">
      <c r="A205" s="201" t="s">
        <v>5004</v>
      </c>
      <c r="B205" s="201" t="s">
        <v>4439</v>
      </c>
      <c r="C205" s="201" t="s">
        <v>2777</v>
      </c>
      <c r="D205" s="201">
        <v>1971</v>
      </c>
      <c r="E205" s="201"/>
      <c r="F205" s="202" t="s">
        <v>2774</v>
      </c>
      <c r="G205" s="202"/>
      <c r="H205" s="202" t="s">
        <v>2778</v>
      </c>
      <c r="I205" s="203">
        <v>0</v>
      </c>
      <c r="J205" s="201" t="s">
        <v>4442</v>
      </c>
      <c r="K205" s="202" t="s">
        <v>2788</v>
      </c>
      <c r="L205" s="203">
        <v>168000</v>
      </c>
      <c r="M205" s="204">
        <v>42633</v>
      </c>
      <c r="N205" s="205">
        <v>39895</v>
      </c>
      <c r="O205" s="205">
        <v>0</v>
      </c>
      <c r="P205" s="205">
        <v>107000</v>
      </c>
      <c r="Q205" s="206">
        <v>4.24E-2</v>
      </c>
      <c r="R205" s="202" t="s">
        <v>2779</v>
      </c>
      <c r="S205" s="204">
        <v>43405</v>
      </c>
      <c r="T205" s="202" t="s">
        <v>2780</v>
      </c>
      <c r="U205" s="201">
        <v>216</v>
      </c>
      <c r="V205" s="202" t="s">
        <v>44</v>
      </c>
      <c r="W205" s="207">
        <v>63.69</v>
      </c>
      <c r="X205" s="204">
        <v>49236</v>
      </c>
      <c r="Y205" s="205">
        <v>709.05</v>
      </c>
      <c r="Z205" s="204">
        <v>42662</v>
      </c>
      <c r="AA205" s="202" t="s">
        <v>2789</v>
      </c>
      <c r="AB205" s="202" t="s">
        <v>4443</v>
      </c>
      <c r="AC205" s="202" t="s">
        <v>2790</v>
      </c>
      <c r="AD205" s="203">
        <v>0</v>
      </c>
      <c r="AE205" s="203">
        <v>0</v>
      </c>
      <c r="AF205" s="203">
        <v>0</v>
      </c>
      <c r="AG205" s="203">
        <v>0</v>
      </c>
      <c r="AH205" s="203">
        <v>0</v>
      </c>
      <c r="AI205" s="203">
        <v>0</v>
      </c>
      <c r="AJ205" s="203">
        <v>0</v>
      </c>
      <c r="AK205" s="203">
        <v>0</v>
      </c>
    </row>
    <row r="206" spans="1:37" s="96" customFormat="1" ht="12" x14ac:dyDescent="0.2">
      <c r="A206" s="201" t="s">
        <v>5005</v>
      </c>
      <c r="B206" s="201" t="s">
        <v>4708</v>
      </c>
      <c r="C206" s="201" t="s">
        <v>2777</v>
      </c>
      <c r="D206" s="201">
        <v>1979</v>
      </c>
      <c r="E206" s="201">
        <v>1980</v>
      </c>
      <c r="F206" s="202" t="s">
        <v>65</v>
      </c>
      <c r="G206" s="202" t="s">
        <v>65</v>
      </c>
      <c r="H206" s="202" t="s">
        <v>2778</v>
      </c>
      <c r="I206" s="203">
        <v>0</v>
      </c>
      <c r="J206" s="201" t="s">
        <v>4712</v>
      </c>
      <c r="K206" s="202" t="s">
        <v>2775</v>
      </c>
      <c r="L206" s="203">
        <v>190000</v>
      </c>
      <c r="M206" s="204">
        <v>42614</v>
      </c>
      <c r="N206" s="205">
        <v>36737</v>
      </c>
      <c r="O206" s="205">
        <v>4192</v>
      </c>
      <c r="P206" s="205">
        <v>125999</v>
      </c>
      <c r="Q206" s="206">
        <v>3.7900000000000003E-2</v>
      </c>
      <c r="R206" s="202" t="s">
        <v>2779</v>
      </c>
      <c r="S206" s="204">
        <v>43405</v>
      </c>
      <c r="T206" s="202" t="s">
        <v>38</v>
      </c>
      <c r="U206" s="201">
        <v>360</v>
      </c>
      <c r="V206" s="202" t="s">
        <v>44</v>
      </c>
      <c r="W206" s="207">
        <v>66.319999999999993</v>
      </c>
      <c r="X206" s="204">
        <v>53619</v>
      </c>
      <c r="Y206" s="205">
        <v>586.38</v>
      </c>
      <c r="Z206" s="204">
        <v>42662</v>
      </c>
      <c r="AA206" s="202" t="s">
        <v>2781</v>
      </c>
      <c r="AB206" s="202" t="s">
        <v>4713</v>
      </c>
      <c r="AC206" s="202" t="s">
        <v>2803</v>
      </c>
      <c r="AD206" s="203">
        <v>0</v>
      </c>
      <c r="AE206" s="203">
        <v>0</v>
      </c>
      <c r="AF206" s="203">
        <v>0</v>
      </c>
      <c r="AG206" s="203">
        <v>0</v>
      </c>
      <c r="AH206" s="203">
        <v>0</v>
      </c>
      <c r="AI206" s="203">
        <v>0</v>
      </c>
      <c r="AJ206" s="203">
        <v>0</v>
      </c>
      <c r="AK206" s="203">
        <v>0</v>
      </c>
    </row>
    <row r="207" spans="1:37" s="96" customFormat="1" ht="12" x14ac:dyDescent="0.2">
      <c r="A207" s="201" t="s">
        <v>5006</v>
      </c>
      <c r="B207" s="201" t="s">
        <v>5308</v>
      </c>
      <c r="C207" s="201" t="s">
        <v>2777</v>
      </c>
      <c r="D207" s="201">
        <v>1974</v>
      </c>
      <c r="E207" s="201">
        <v>1976</v>
      </c>
      <c r="F207" s="202" t="s">
        <v>65</v>
      </c>
      <c r="G207" s="202" t="s">
        <v>65</v>
      </c>
      <c r="H207" s="202" t="s">
        <v>2778</v>
      </c>
      <c r="I207" s="203"/>
      <c r="J207" s="201" t="s">
        <v>5570</v>
      </c>
      <c r="K207" s="202" t="s">
        <v>2785</v>
      </c>
      <c r="L207" s="203">
        <v>270000</v>
      </c>
      <c r="M207" s="204">
        <v>42636</v>
      </c>
      <c r="N207" s="205">
        <v>42607</v>
      </c>
      <c r="O207" s="205">
        <v>13893</v>
      </c>
      <c r="P207" s="205">
        <v>175000</v>
      </c>
      <c r="Q207" s="206">
        <v>4.1399999999999999E-2</v>
      </c>
      <c r="R207" s="202" t="s">
        <v>2779</v>
      </c>
      <c r="S207" s="204">
        <v>43405</v>
      </c>
      <c r="T207" s="202" t="s">
        <v>38</v>
      </c>
      <c r="U207" s="201">
        <v>300</v>
      </c>
      <c r="V207" s="202" t="s">
        <v>44</v>
      </c>
      <c r="W207" s="207">
        <v>64.81</v>
      </c>
      <c r="X207" s="204">
        <v>51793</v>
      </c>
      <c r="Y207" s="205">
        <v>937.3</v>
      </c>
      <c r="Z207" s="204">
        <v>42662</v>
      </c>
      <c r="AA207" s="202" t="s">
        <v>2781</v>
      </c>
      <c r="AB207" s="202" t="s">
        <v>5823</v>
      </c>
      <c r="AC207" s="202" t="s">
        <v>2782</v>
      </c>
      <c r="AD207" s="203">
        <v>0</v>
      </c>
      <c r="AE207" s="203">
        <v>0</v>
      </c>
      <c r="AF207" s="203">
        <v>0</v>
      </c>
      <c r="AG207" s="203">
        <v>0</v>
      </c>
      <c r="AH207" s="203">
        <v>0</v>
      </c>
      <c r="AI207" s="203">
        <v>0</v>
      </c>
      <c r="AJ207" s="203">
        <v>0</v>
      </c>
      <c r="AK207" s="203">
        <v>0</v>
      </c>
    </row>
    <row r="208" spans="1:37" s="96" customFormat="1" ht="12" x14ac:dyDescent="0.2">
      <c r="A208" s="201" t="s">
        <v>5007</v>
      </c>
      <c r="B208" s="201" t="s">
        <v>4416</v>
      </c>
      <c r="C208" s="201" t="s">
        <v>2777</v>
      </c>
      <c r="D208" s="201">
        <v>1976</v>
      </c>
      <c r="E208" s="201"/>
      <c r="F208" s="202" t="s">
        <v>2774</v>
      </c>
      <c r="G208" s="202"/>
      <c r="H208" s="202" t="s">
        <v>2794</v>
      </c>
      <c r="I208" s="203">
        <v>13200</v>
      </c>
      <c r="J208" s="201" t="s">
        <v>4419</v>
      </c>
      <c r="K208" s="202" t="s">
        <v>2776</v>
      </c>
      <c r="L208" s="203">
        <v>270000</v>
      </c>
      <c r="M208" s="204">
        <v>42499</v>
      </c>
      <c r="N208" s="205">
        <v>26144</v>
      </c>
      <c r="O208" s="205"/>
      <c r="P208" s="205">
        <v>191999</v>
      </c>
      <c r="Q208" s="206">
        <v>4.1900000000000007E-2</v>
      </c>
      <c r="R208" s="202" t="s">
        <v>2779</v>
      </c>
      <c r="S208" s="204">
        <v>43405</v>
      </c>
      <c r="T208" s="202" t="s">
        <v>2780</v>
      </c>
      <c r="U208" s="201">
        <v>300</v>
      </c>
      <c r="V208" s="202" t="s">
        <v>77</v>
      </c>
      <c r="W208" s="207">
        <v>71.11</v>
      </c>
      <c r="X208" s="204">
        <v>51794</v>
      </c>
      <c r="Y208" s="205">
        <v>670.4</v>
      </c>
      <c r="Z208" s="204">
        <v>42663</v>
      </c>
      <c r="AA208" s="202" t="s">
        <v>2781</v>
      </c>
      <c r="AB208" s="202" t="s">
        <v>4420</v>
      </c>
      <c r="AC208" s="202" t="s">
        <v>2790</v>
      </c>
      <c r="AD208" s="203">
        <v>0</v>
      </c>
      <c r="AE208" s="203">
        <v>0</v>
      </c>
      <c r="AF208" s="203">
        <v>0</v>
      </c>
      <c r="AG208" s="203">
        <v>0</v>
      </c>
      <c r="AH208" s="203">
        <v>0</v>
      </c>
      <c r="AI208" s="203">
        <v>0</v>
      </c>
      <c r="AJ208" s="203">
        <v>0</v>
      </c>
      <c r="AK208" s="203">
        <v>0</v>
      </c>
    </row>
    <row r="209" spans="1:37" s="96" customFormat="1" ht="12" x14ac:dyDescent="0.2">
      <c r="A209" s="201" t="s">
        <v>5008</v>
      </c>
      <c r="B209" s="201" t="s">
        <v>5309</v>
      </c>
      <c r="C209" s="201" t="s">
        <v>2777</v>
      </c>
      <c r="D209" s="201">
        <v>1989</v>
      </c>
      <c r="E209" s="201">
        <v>1993</v>
      </c>
      <c r="F209" s="202" t="s">
        <v>2774</v>
      </c>
      <c r="G209" s="202" t="s">
        <v>2774</v>
      </c>
      <c r="H209" s="202" t="s">
        <v>2778</v>
      </c>
      <c r="I209" s="203">
        <v>0</v>
      </c>
      <c r="J209" s="201" t="s">
        <v>5571</v>
      </c>
      <c r="K209" s="202" t="s">
        <v>2775</v>
      </c>
      <c r="L209" s="203">
        <v>124000</v>
      </c>
      <c r="M209" s="204">
        <v>42551</v>
      </c>
      <c r="N209" s="205">
        <v>19760</v>
      </c>
      <c r="O209" s="205">
        <v>15288</v>
      </c>
      <c r="P209" s="205">
        <v>111600</v>
      </c>
      <c r="Q209" s="206">
        <v>5.3899999999999997E-2</v>
      </c>
      <c r="R209" s="202" t="s">
        <v>2779</v>
      </c>
      <c r="S209" s="204">
        <v>43405</v>
      </c>
      <c r="T209" s="202" t="s">
        <v>38</v>
      </c>
      <c r="U209" s="201">
        <v>360</v>
      </c>
      <c r="V209" s="202" t="s">
        <v>44</v>
      </c>
      <c r="W209" s="207">
        <v>90</v>
      </c>
      <c r="X209" s="204">
        <v>53620</v>
      </c>
      <c r="Y209" s="205">
        <v>625.97</v>
      </c>
      <c r="Z209" s="204">
        <v>42663</v>
      </c>
      <c r="AA209" s="202" t="s">
        <v>2781</v>
      </c>
      <c r="AB209" s="202" t="s">
        <v>5824</v>
      </c>
      <c r="AC209" s="202" t="s">
        <v>2804</v>
      </c>
      <c r="AD209" s="203">
        <v>0</v>
      </c>
      <c r="AE209" s="203">
        <v>0</v>
      </c>
      <c r="AF209" s="203">
        <v>0</v>
      </c>
      <c r="AG209" s="203">
        <v>0</v>
      </c>
      <c r="AH209" s="203">
        <v>0</v>
      </c>
      <c r="AI209" s="203">
        <v>0</v>
      </c>
      <c r="AJ209" s="203">
        <v>0</v>
      </c>
      <c r="AK209" s="203">
        <v>0</v>
      </c>
    </row>
    <row r="210" spans="1:37" s="96" customFormat="1" ht="12" x14ac:dyDescent="0.2">
      <c r="A210" s="201" t="s">
        <v>5009</v>
      </c>
      <c r="B210" s="201" t="s">
        <v>4567</v>
      </c>
      <c r="C210" s="201" t="s">
        <v>2777</v>
      </c>
      <c r="D210" s="201">
        <v>1992</v>
      </c>
      <c r="E210" s="201">
        <v>1992</v>
      </c>
      <c r="F210" s="202" t="s">
        <v>2774</v>
      </c>
      <c r="G210" s="202" t="s">
        <v>2774</v>
      </c>
      <c r="H210" s="202" t="s">
        <v>2778</v>
      </c>
      <c r="I210" s="203">
        <v>0</v>
      </c>
      <c r="J210" s="201" t="s">
        <v>4571</v>
      </c>
      <c r="K210" s="202" t="s">
        <v>2775</v>
      </c>
      <c r="L210" s="203">
        <v>105000</v>
      </c>
      <c r="M210" s="204">
        <v>42606</v>
      </c>
      <c r="N210" s="205">
        <v>33655</v>
      </c>
      <c r="O210" s="205">
        <v>20682</v>
      </c>
      <c r="P210" s="205">
        <v>94500</v>
      </c>
      <c r="Q210" s="206">
        <v>5.3899999999999997E-2</v>
      </c>
      <c r="R210" s="202" t="s">
        <v>2779</v>
      </c>
      <c r="S210" s="204">
        <v>43405</v>
      </c>
      <c r="T210" s="202" t="s">
        <v>38</v>
      </c>
      <c r="U210" s="201">
        <v>360</v>
      </c>
      <c r="V210" s="202" t="s">
        <v>44</v>
      </c>
      <c r="W210" s="207">
        <v>90</v>
      </c>
      <c r="X210" s="204">
        <v>53620</v>
      </c>
      <c r="Y210" s="205">
        <v>530.05999999999995</v>
      </c>
      <c r="Z210" s="204">
        <v>42663</v>
      </c>
      <c r="AA210" s="202" t="s">
        <v>2781</v>
      </c>
      <c r="AB210" s="202" t="s">
        <v>4572</v>
      </c>
      <c r="AC210" s="202" t="s">
        <v>2800</v>
      </c>
      <c r="AD210" s="203">
        <v>0</v>
      </c>
      <c r="AE210" s="203">
        <v>0</v>
      </c>
      <c r="AF210" s="203">
        <v>0</v>
      </c>
      <c r="AG210" s="203">
        <v>0</v>
      </c>
      <c r="AH210" s="203">
        <v>2995</v>
      </c>
      <c r="AI210" s="203">
        <v>0</v>
      </c>
      <c r="AJ210" s="203">
        <v>0</v>
      </c>
      <c r="AK210" s="203">
        <v>0</v>
      </c>
    </row>
    <row r="211" spans="1:37" s="96" customFormat="1" ht="12" x14ac:dyDescent="0.2">
      <c r="A211" s="201" t="s">
        <v>5010</v>
      </c>
      <c r="B211" s="201" t="s">
        <v>5310</v>
      </c>
      <c r="C211" s="201" t="s">
        <v>2777</v>
      </c>
      <c r="D211" s="201">
        <v>1981</v>
      </c>
      <c r="E211" s="201">
        <v>1982</v>
      </c>
      <c r="F211" s="202" t="s">
        <v>2774</v>
      </c>
      <c r="G211" s="202" t="s">
        <v>2774</v>
      </c>
      <c r="H211" s="202" t="s">
        <v>2778</v>
      </c>
      <c r="I211" s="203">
        <v>0</v>
      </c>
      <c r="J211" s="201" t="s">
        <v>5572</v>
      </c>
      <c r="K211" s="202" t="s">
        <v>2776</v>
      </c>
      <c r="L211" s="203">
        <v>250000</v>
      </c>
      <c r="M211" s="204">
        <v>42622</v>
      </c>
      <c r="N211" s="205">
        <v>138500</v>
      </c>
      <c r="O211" s="205">
        <v>19500</v>
      </c>
      <c r="P211" s="205">
        <v>147000</v>
      </c>
      <c r="Q211" s="206">
        <v>4.1399999999999999E-2</v>
      </c>
      <c r="R211" s="202" t="s">
        <v>2779</v>
      </c>
      <c r="S211" s="204">
        <v>43405</v>
      </c>
      <c r="T211" s="202" t="s">
        <v>2780</v>
      </c>
      <c r="U211" s="201">
        <v>348</v>
      </c>
      <c r="V211" s="202" t="s">
        <v>44</v>
      </c>
      <c r="W211" s="207">
        <v>58.8</v>
      </c>
      <c r="X211" s="204">
        <v>53255</v>
      </c>
      <c r="Y211" s="205">
        <v>726.2</v>
      </c>
      <c r="Z211" s="204">
        <v>42663</v>
      </c>
      <c r="AA211" s="202" t="s">
        <v>2781</v>
      </c>
      <c r="AB211" s="202" t="s">
        <v>5825</v>
      </c>
      <c r="AC211" s="202" t="s">
        <v>2797</v>
      </c>
      <c r="AD211" s="203">
        <v>0</v>
      </c>
      <c r="AE211" s="203">
        <v>0</v>
      </c>
      <c r="AF211" s="203">
        <v>0</v>
      </c>
      <c r="AG211" s="203">
        <v>0</v>
      </c>
      <c r="AH211" s="203">
        <v>0</v>
      </c>
      <c r="AI211" s="203">
        <v>0</v>
      </c>
      <c r="AJ211" s="203">
        <v>0</v>
      </c>
      <c r="AK211" s="203">
        <v>0</v>
      </c>
    </row>
    <row r="212" spans="1:37" s="96" customFormat="1" ht="12" x14ac:dyDescent="0.2">
      <c r="A212" s="201" t="s">
        <v>5011</v>
      </c>
      <c r="B212" s="201" t="s">
        <v>5311</v>
      </c>
      <c r="C212" s="201" t="s">
        <v>2777</v>
      </c>
      <c r="D212" s="201">
        <v>1978</v>
      </c>
      <c r="E212" s="201"/>
      <c r="F212" s="202" t="s">
        <v>2774</v>
      </c>
      <c r="G212" s="202"/>
      <c r="H212" s="202" t="s">
        <v>2778</v>
      </c>
      <c r="I212" s="203">
        <v>0</v>
      </c>
      <c r="J212" s="201" t="s">
        <v>5573</v>
      </c>
      <c r="K212" s="202" t="s">
        <v>2788</v>
      </c>
      <c r="L212" s="203">
        <v>270000</v>
      </c>
      <c r="M212" s="204">
        <v>42551</v>
      </c>
      <c r="N212" s="205">
        <v>65000</v>
      </c>
      <c r="O212" s="205">
        <v>0</v>
      </c>
      <c r="P212" s="205">
        <v>215000</v>
      </c>
      <c r="Q212" s="206">
        <v>4.6900000000000004E-2</v>
      </c>
      <c r="R212" s="202" t="s">
        <v>2779</v>
      </c>
      <c r="S212" s="204">
        <v>43405</v>
      </c>
      <c r="T212" s="202" t="s">
        <v>38</v>
      </c>
      <c r="U212" s="201">
        <v>372</v>
      </c>
      <c r="V212" s="202" t="s">
        <v>44</v>
      </c>
      <c r="W212" s="207">
        <v>79.63</v>
      </c>
      <c r="X212" s="204">
        <v>53985</v>
      </c>
      <c r="Y212" s="205">
        <v>1097.45</v>
      </c>
      <c r="Z212" s="204">
        <v>42663</v>
      </c>
      <c r="AA212" s="202" t="s">
        <v>2789</v>
      </c>
      <c r="AB212" s="202" t="s">
        <v>5826</v>
      </c>
      <c r="AC212" s="202" t="s">
        <v>2782</v>
      </c>
      <c r="AD212" s="203">
        <v>0</v>
      </c>
      <c r="AE212" s="203">
        <v>0</v>
      </c>
      <c r="AF212" s="203">
        <v>0</v>
      </c>
      <c r="AG212" s="203">
        <v>0</v>
      </c>
      <c r="AH212" s="203">
        <v>0</v>
      </c>
      <c r="AI212" s="203"/>
      <c r="AJ212" s="203">
        <v>0</v>
      </c>
      <c r="AK212" s="203"/>
    </row>
    <row r="213" spans="1:37" s="96" customFormat="1" ht="12" x14ac:dyDescent="0.2">
      <c r="A213" s="201" t="s">
        <v>5012</v>
      </c>
      <c r="B213" s="201" t="s">
        <v>5312</v>
      </c>
      <c r="C213" s="201" t="s">
        <v>2777</v>
      </c>
      <c r="D213" s="201">
        <v>1968</v>
      </c>
      <c r="E213" s="201">
        <v>1963</v>
      </c>
      <c r="F213" s="202" t="s">
        <v>65</v>
      </c>
      <c r="G213" s="202" t="s">
        <v>2774</v>
      </c>
      <c r="H213" s="202" t="s">
        <v>2778</v>
      </c>
      <c r="I213" s="203">
        <v>0</v>
      </c>
      <c r="J213" s="201" t="s">
        <v>5574</v>
      </c>
      <c r="K213" s="202" t="s">
        <v>2775</v>
      </c>
      <c r="L213" s="203">
        <v>430000</v>
      </c>
      <c r="M213" s="204">
        <v>42622</v>
      </c>
      <c r="N213" s="205">
        <v>80500</v>
      </c>
      <c r="O213" s="205">
        <v>14491</v>
      </c>
      <c r="P213" s="205">
        <v>290999</v>
      </c>
      <c r="Q213" s="206">
        <v>3.7900000000000003E-2</v>
      </c>
      <c r="R213" s="202" t="s">
        <v>2779</v>
      </c>
      <c r="S213" s="204">
        <v>43405</v>
      </c>
      <c r="T213" s="202" t="s">
        <v>38</v>
      </c>
      <c r="U213" s="201">
        <v>240</v>
      </c>
      <c r="V213" s="202" t="s">
        <v>44</v>
      </c>
      <c r="W213" s="207">
        <v>67.67</v>
      </c>
      <c r="X213" s="204">
        <v>49968</v>
      </c>
      <c r="Y213" s="205">
        <v>1731.36</v>
      </c>
      <c r="Z213" s="204">
        <v>42663</v>
      </c>
      <c r="AA213" s="202" t="s">
        <v>2781</v>
      </c>
      <c r="AB213" s="202" t="s">
        <v>85</v>
      </c>
      <c r="AC213" s="202" t="s">
        <v>2783</v>
      </c>
      <c r="AD213" s="203">
        <v>0</v>
      </c>
      <c r="AE213" s="203">
        <v>0</v>
      </c>
      <c r="AF213" s="203">
        <v>0</v>
      </c>
      <c r="AG213" s="203">
        <v>0</v>
      </c>
      <c r="AH213" s="203">
        <v>0</v>
      </c>
      <c r="AI213" s="203">
        <v>0</v>
      </c>
      <c r="AJ213" s="203">
        <v>0</v>
      </c>
      <c r="AK213" s="203">
        <v>0</v>
      </c>
    </row>
    <row r="214" spans="1:37" s="96" customFormat="1" ht="12" x14ac:dyDescent="0.2">
      <c r="A214" s="201" t="s">
        <v>5013</v>
      </c>
      <c r="B214" s="201" t="s">
        <v>4389</v>
      </c>
      <c r="C214" s="201" t="s">
        <v>2777</v>
      </c>
      <c r="D214" s="201">
        <v>1964</v>
      </c>
      <c r="E214" s="201">
        <v>1964</v>
      </c>
      <c r="F214" s="202" t="s">
        <v>65</v>
      </c>
      <c r="G214" s="202" t="s">
        <v>2774</v>
      </c>
      <c r="H214" s="202" t="s">
        <v>2794</v>
      </c>
      <c r="I214" s="203">
        <v>6600</v>
      </c>
      <c r="J214" s="201" t="s">
        <v>5575</v>
      </c>
      <c r="K214" s="202" t="s">
        <v>2776</v>
      </c>
      <c r="L214" s="203">
        <v>125000</v>
      </c>
      <c r="M214" s="204">
        <v>42545</v>
      </c>
      <c r="N214" s="205">
        <v>19434</v>
      </c>
      <c r="O214" s="205">
        <v>5286</v>
      </c>
      <c r="P214" s="205">
        <v>94749</v>
      </c>
      <c r="Q214" s="206">
        <v>4.5899999999999996E-2</v>
      </c>
      <c r="R214" s="202" t="s">
        <v>2779</v>
      </c>
      <c r="S214" s="204">
        <v>43405</v>
      </c>
      <c r="T214" s="202" t="s">
        <v>2780</v>
      </c>
      <c r="U214" s="201">
        <v>120</v>
      </c>
      <c r="V214" s="202" t="s">
        <v>77</v>
      </c>
      <c r="W214" s="207">
        <v>75.8</v>
      </c>
      <c r="X214" s="204">
        <v>46315</v>
      </c>
      <c r="Y214" s="205">
        <v>362.41</v>
      </c>
      <c r="Z214" s="204">
        <v>42663</v>
      </c>
      <c r="AA214" s="202" t="s">
        <v>2781</v>
      </c>
      <c r="AB214" s="202" t="s">
        <v>4392</v>
      </c>
      <c r="AC214" s="202" t="s">
        <v>2797</v>
      </c>
      <c r="AD214" s="203">
        <v>0</v>
      </c>
      <c r="AE214" s="203">
        <v>0</v>
      </c>
      <c r="AF214" s="203">
        <v>0</v>
      </c>
      <c r="AG214" s="203">
        <v>0</v>
      </c>
      <c r="AH214" s="203">
        <v>0</v>
      </c>
      <c r="AI214" s="203">
        <v>0</v>
      </c>
      <c r="AJ214" s="203">
        <v>0</v>
      </c>
      <c r="AK214" s="203">
        <v>0</v>
      </c>
    </row>
    <row r="215" spans="1:37" s="96" customFormat="1" ht="12" x14ac:dyDescent="0.2">
      <c r="A215" s="201" t="s">
        <v>5014</v>
      </c>
      <c r="B215" s="201" t="s">
        <v>5313</v>
      </c>
      <c r="C215" s="201" t="s">
        <v>2777</v>
      </c>
      <c r="D215" s="201">
        <v>1978</v>
      </c>
      <c r="E215" s="201">
        <v>1981</v>
      </c>
      <c r="F215" s="202" t="s">
        <v>2774</v>
      </c>
      <c r="G215" s="202" t="s">
        <v>2774</v>
      </c>
      <c r="H215" s="202" t="s">
        <v>2778</v>
      </c>
      <c r="I215" s="203"/>
      <c r="J215" s="201" t="s">
        <v>5576</v>
      </c>
      <c r="K215" s="202" t="s">
        <v>2775</v>
      </c>
      <c r="L215" s="203">
        <v>335000</v>
      </c>
      <c r="M215" s="204">
        <v>42632</v>
      </c>
      <c r="N215" s="205">
        <v>74320</v>
      </c>
      <c r="O215" s="205">
        <v>12000</v>
      </c>
      <c r="P215" s="205">
        <v>286049</v>
      </c>
      <c r="Q215" s="206">
        <v>4.8399999999999999E-2</v>
      </c>
      <c r="R215" s="202" t="s">
        <v>2779</v>
      </c>
      <c r="S215" s="204">
        <v>43405</v>
      </c>
      <c r="T215" s="202" t="s">
        <v>38</v>
      </c>
      <c r="U215" s="201">
        <v>372</v>
      </c>
      <c r="V215" s="202" t="s">
        <v>44</v>
      </c>
      <c r="W215" s="207">
        <v>85.39</v>
      </c>
      <c r="X215" s="204">
        <v>53985</v>
      </c>
      <c r="Y215" s="205">
        <v>1486.22</v>
      </c>
      <c r="Z215" s="204">
        <v>42663</v>
      </c>
      <c r="AA215" s="202" t="s">
        <v>2781</v>
      </c>
      <c r="AB215" s="202" t="s">
        <v>5827</v>
      </c>
      <c r="AC215" s="202" t="s">
        <v>2784</v>
      </c>
      <c r="AD215" s="203">
        <v>0</v>
      </c>
      <c r="AE215" s="203">
        <v>0</v>
      </c>
      <c r="AF215" s="203">
        <v>0</v>
      </c>
      <c r="AG215" s="203">
        <v>0</v>
      </c>
      <c r="AH215" s="203">
        <v>1539</v>
      </c>
      <c r="AI215" s="203">
        <v>0</v>
      </c>
      <c r="AJ215" s="203">
        <v>0</v>
      </c>
      <c r="AK215" s="203">
        <v>0</v>
      </c>
    </row>
    <row r="216" spans="1:37" s="96" customFormat="1" ht="12" x14ac:dyDescent="0.2">
      <c r="A216" s="201" t="s">
        <v>5015</v>
      </c>
      <c r="B216" s="201" t="s">
        <v>5314</v>
      </c>
      <c r="C216" s="201" t="s">
        <v>2777</v>
      </c>
      <c r="D216" s="201">
        <v>1987</v>
      </c>
      <c r="E216" s="201">
        <v>1985</v>
      </c>
      <c r="F216" s="202" t="s">
        <v>2774</v>
      </c>
      <c r="G216" s="202" t="s">
        <v>2774</v>
      </c>
      <c r="H216" s="202" t="s">
        <v>2778</v>
      </c>
      <c r="I216" s="203">
        <v>0</v>
      </c>
      <c r="J216" s="201" t="s">
        <v>5577</v>
      </c>
      <c r="K216" s="202" t="s">
        <v>2776</v>
      </c>
      <c r="L216" s="203">
        <v>105000</v>
      </c>
      <c r="M216" s="204">
        <v>42557</v>
      </c>
      <c r="N216" s="205">
        <v>14374</v>
      </c>
      <c r="O216" s="205">
        <v>15789</v>
      </c>
      <c r="P216" s="205">
        <v>94500</v>
      </c>
      <c r="Q216" s="206">
        <v>5.3899999999999997E-2</v>
      </c>
      <c r="R216" s="202" t="s">
        <v>2779</v>
      </c>
      <c r="S216" s="204">
        <v>43405</v>
      </c>
      <c r="T216" s="202" t="s">
        <v>38</v>
      </c>
      <c r="U216" s="201">
        <v>420</v>
      </c>
      <c r="V216" s="202" t="s">
        <v>44</v>
      </c>
      <c r="W216" s="207">
        <v>90</v>
      </c>
      <c r="X216" s="204">
        <v>55446</v>
      </c>
      <c r="Y216" s="205">
        <v>500.69</v>
      </c>
      <c r="Z216" s="204">
        <v>42663</v>
      </c>
      <c r="AA216" s="202" t="s">
        <v>2781</v>
      </c>
      <c r="AB216" s="202" t="s">
        <v>5828</v>
      </c>
      <c r="AC216" s="202" t="s">
        <v>2795</v>
      </c>
      <c r="AD216" s="203">
        <v>0</v>
      </c>
      <c r="AE216" s="203">
        <v>0</v>
      </c>
      <c r="AF216" s="203">
        <v>0</v>
      </c>
      <c r="AG216" s="203">
        <v>0</v>
      </c>
      <c r="AH216" s="203">
        <v>0</v>
      </c>
      <c r="AI216" s="203">
        <v>0</v>
      </c>
      <c r="AJ216" s="203">
        <v>0</v>
      </c>
      <c r="AK216" s="203">
        <v>0</v>
      </c>
    </row>
    <row r="217" spans="1:37" s="96" customFormat="1" ht="12" x14ac:dyDescent="0.2">
      <c r="A217" s="201" t="s">
        <v>5016</v>
      </c>
      <c r="B217" s="201" t="s">
        <v>5315</v>
      </c>
      <c r="C217" s="201" t="s">
        <v>2777</v>
      </c>
      <c r="D217" s="201">
        <v>1967</v>
      </c>
      <c r="E217" s="201">
        <v>1974</v>
      </c>
      <c r="F217" s="202" t="s">
        <v>65</v>
      </c>
      <c r="G217" s="202" t="s">
        <v>65</v>
      </c>
      <c r="H217" s="202" t="s">
        <v>2778</v>
      </c>
      <c r="I217" s="203"/>
      <c r="J217" s="201" t="s">
        <v>5578</v>
      </c>
      <c r="K217" s="202" t="s">
        <v>2775</v>
      </c>
      <c r="L217" s="203">
        <v>490597</v>
      </c>
      <c r="M217" s="204">
        <v>42640</v>
      </c>
      <c r="N217" s="205">
        <v>83716</v>
      </c>
      <c r="O217" s="205">
        <v>16111</v>
      </c>
      <c r="P217" s="205">
        <v>260999</v>
      </c>
      <c r="Q217" s="206">
        <v>3.5400000000000001E-2</v>
      </c>
      <c r="R217" s="202" t="s">
        <v>2779</v>
      </c>
      <c r="S217" s="204">
        <v>43405</v>
      </c>
      <c r="T217" s="202" t="s">
        <v>38</v>
      </c>
      <c r="U217" s="201">
        <v>240</v>
      </c>
      <c r="V217" s="202" t="s">
        <v>44</v>
      </c>
      <c r="W217" s="207">
        <v>53.2</v>
      </c>
      <c r="X217" s="204">
        <v>49968</v>
      </c>
      <c r="Y217" s="205">
        <v>1519.06</v>
      </c>
      <c r="Z217" s="204">
        <v>42663</v>
      </c>
      <c r="AA217" s="202" t="s">
        <v>2781</v>
      </c>
      <c r="AB217" s="202" t="s">
        <v>5829</v>
      </c>
      <c r="AC217" s="202" t="s">
        <v>2783</v>
      </c>
      <c r="AD217" s="203">
        <v>0</v>
      </c>
      <c r="AE217" s="203">
        <v>0</v>
      </c>
      <c r="AF217" s="203">
        <v>0</v>
      </c>
      <c r="AG217" s="203">
        <v>0</v>
      </c>
      <c r="AH217" s="203">
        <v>0</v>
      </c>
      <c r="AI217" s="203">
        <v>0</v>
      </c>
      <c r="AJ217" s="203">
        <v>0</v>
      </c>
      <c r="AK217" s="203">
        <v>0</v>
      </c>
    </row>
    <row r="218" spans="1:37" s="96" customFormat="1" ht="12" x14ac:dyDescent="0.2">
      <c r="A218" s="201" t="s">
        <v>5017</v>
      </c>
      <c r="B218" s="201" t="s">
        <v>5316</v>
      </c>
      <c r="C218" s="201" t="s">
        <v>2777</v>
      </c>
      <c r="D218" s="201">
        <v>1975</v>
      </c>
      <c r="E218" s="201">
        <v>1976</v>
      </c>
      <c r="F218" s="202" t="s">
        <v>2774</v>
      </c>
      <c r="G218" s="202" t="s">
        <v>65</v>
      </c>
      <c r="H218" s="202" t="s">
        <v>2778</v>
      </c>
      <c r="I218" s="203"/>
      <c r="J218" s="201" t="s">
        <v>5579</v>
      </c>
      <c r="K218" s="202" t="s">
        <v>2775</v>
      </c>
      <c r="L218" s="203">
        <v>364000</v>
      </c>
      <c r="M218" s="204">
        <v>42625</v>
      </c>
      <c r="N218" s="205">
        <v>35326</v>
      </c>
      <c r="O218" s="205">
        <v>38725</v>
      </c>
      <c r="P218" s="205">
        <v>259400</v>
      </c>
      <c r="Q218" s="206">
        <v>4.24E-2</v>
      </c>
      <c r="R218" s="202" t="s">
        <v>2779</v>
      </c>
      <c r="S218" s="204">
        <v>43405</v>
      </c>
      <c r="T218" s="202" t="s">
        <v>38</v>
      </c>
      <c r="U218" s="201">
        <v>336</v>
      </c>
      <c r="V218" s="202" t="s">
        <v>44</v>
      </c>
      <c r="W218" s="207">
        <v>71.260000000000005</v>
      </c>
      <c r="X218" s="204">
        <v>52890</v>
      </c>
      <c r="Y218" s="205">
        <v>1320.13</v>
      </c>
      <c r="Z218" s="204">
        <v>42663</v>
      </c>
      <c r="AA218" s="202" t="s">
        <v>2781</v>
      </c>
      <c r="AB218" s="202" t="s">
        <v>5830</v>
      </c>
      <c r="AC218" s="202" t="s">
        <v>2784</v>
      </c>
      <c r="AD218" s="203">
        <v>0</v>
      </c>
      <c r="AE218" s="203">
        <v>0</v>
      </c>
      <c r="AF218" s="203">
        <v>0</v>
      </c>
      <c r="AG218" s="203">
        <v>0</v>
      </c>
      <c r="AH218" s="203">
        <v>0</v>
      </c>
      <c r="AI218" s="203">
        <v>0</v>
      </c>
      <c r="AJ218" s="203">
        <v>0</v>
      </c>
      <c r="AK218" s="203">
        <v>0</v>
      </c>
    </row>
    <row r="219" spans="1:37" s="96" customFormat="1" ht="12" x14ac:dyDescent="0.2">
      <c r="A219" s="201" t="s">
        <v>5018</v>
      </c>
      <c r="B219" s="201" t="s">
        <v>4644</v>
      </c>
      <c r="C219" s="201" t="s">
        <v>2777</v>
      </c>
      <c r="D219" s="201">
        <v>1977</v>
      </c>
      <c r="E219" s="201">
        <v>1972</v>
      </c>
      <c r="F219" s="202" t="s">
        <v>2774</v>
      </c>
      <c r="G219" s="202" t="s">
        <v>2774</v>
      </c>
      <c r="H219" s="202" t="s">
        <v>2778</v>
      </c>
      <c r="I219" s="203">
        <v>0</v>
      </c>
      <c r="J219" s="201" t="s">
        <v>4648</v>
      </c>
      <c r="K219" s="202" t="s">
        <v>2775</v>
      </c>
      <c r="L219" s="203">
        <v>325000</v>
      </c>
      <c r="M219" s="204">
        <v>42628</v>
      </c>
      <c r="N219" s="205">
        <v>40459</v>
      </c>
      <c r="O219" s="205">
        <v>18523</v>
      </c>
      <c r="P219" s="205">
        <v>212900</v>
      </c>
      <c r="Q219" s="206">
        <v>3.7900000000000003E-2</v>
      </c>
      <c r="R219" s="202" t="s">
        <v>2779</v>
      </c>
      <c r="S219" s="204">
        <v>43405</v>
      </c>
      <c r="T219" s="202" t="s">
        <v>38</v>
      </c>
      <c r="U219" s="201">
        <v>300</v>
      </c>
      <c r="V219" s="202" t="s">
        <v>44</v>
      </c>
      <c r="W219" s="207">
        <v>65.510000000000005</v>
      </c>
      <c r="X219" s="204">
        <v>51794</v>
      </c>
      <c r="Y219" s="205">
        <v>1099.23</v>
      </c>
      <c r="Z219" s="204">
        <v>42663</v>
      </c>
      <c r="AA219" s="202" t="s">
        <v>2781</v>
      </c>
      <c r="AB219" s="202" t="s">
        <v>4649</v>
      </c>
      <c r="AC219" s="202" t="s">
        <v>2792</v>
      </c>
      <c r="AD219" s="203">
        <v>0</v>
      </c>
      <c r="AE219" s="203">
        <v>0</v>
      </c>
      <c r="AF219" s="203">
        <v>0</v>
      </c>
      <c r="AG219" s="203">
        <v>0</v>
      </c>
      <c r="AH219" s="203">
        <v>0</v>
      </c>
      <c r="AI219" s="203">
        <v>0</v>
      </c>
      <c r="AJ219" s="203">
        <v>0</v>
      </c>
      <c r="AK219" s="203">
        <v>0</v>
      </c>
    </row>
    <row r="220" spans="1:37" s="96" customFormat="1" ht="12" x14ac:dyDescent="0.2">
      <c r="A220" s="201" t="s">
        <v>5019</v>
      </c>
      <c r="B220" s="201" t="s">
        <v>5317</v>
      </c>
      <c r="C220" s="201" t="s">
        <v>2777</v>
      </c>
      <c r="D220" s="201">
        <v>1992</v>
      </c>
      <c r="E220" s="201"/>
      <c r="F220" s="202" t="s">
        <v>65</v>
      </c>
      <c r="G220" s="202"/>
      <c r="H220" s="202" t="s">
        <v>2778</v>
      </c>
      <c r="I220" s="203">
        <v>0</v>
      </c>
      <c r="J220" s="201" t="s">
        <v>5580</v>
      </c>
      <c r="K220" s="202" t="s">
        <v>2788</v>
      </c>
      <c r="L220" s="203">
        <v>160000</v>
      </c>
      <c r="M220" s="204">
        <v>42515</v>
      </c>
      <c r="N220" s="205">
        <v>31320</v>
      </c>
      <c r="O220" s="205">
        <v>0</v>
      </c>
      <c r="P220" s="205">
        <v>125000</v>
      </c>
      <c r="Q220" s="206">
        <v>4.6900000000000004E-2</v>
      </c>
      <c r="R220" s="202" t="s">
        <v>2779</v>
      </c>
      <c r="S220" s="204">
        <v>43405</v>
      </c>
      <c r="T220" s="202" t="s">
        <v>38</v>
      </c>
      <c r="U220" s="201">
        <v>420</v>
      </c>
      <c r="V220" s="202" t="s">
        <v>44</v>
      </c>
      <c r="W220" s="207">
        <v>78.13</v>
      </c>
      <c r="X220" s="204">
        <v>55446</v>
      </c>
      <c r="Y220" s="205">
        <v>606.36</v>
      </c>
      <c r="Z220" s="204">
        <v>42663</v>
      </c>
      <c r="AA220" s="202" t="s">
        <v>2789</v>
      </c>
      <c r="AB220" s="202" t="s">
        <v>5831</v>
      </c>
      <c r="AC220" s="202" t="s">
        <v>2802</v>
      </c>
      <c r="AD220" s="203">
        <v>0</v>
      </c>
      <c r="AE220" s="203">
        <v>0</v>
      </c>
      <c r="AF220" s="203">
        <v>0</v>
      </c>
      <c r="AG220" s="203">
        <v>0</v>
      </c>
      <c r="AH220" s="203">
        <v>0</v>
      </c>
      <c r="AI220" s="203"/>
      <c r="AJ220" s="203">
        <v>0</v>
      </c>
      <c r="AK220" s="203"/>
    </row>
    <row r="221" spans="1:37" s="96" customFormat="1" ht="12" x14ac:dyDescent="0.2">
      <c r="A221" s="201" t="s">
        <v>5020</v>
      </c>
      <c r="B221" s="201" t="s">
        <v>5318</v>
      </c>
      <c r="C221" s="201" t="s">
        <v>2777</v>
      </c>
      <c r="D221" s="201">
        <v>1971</v>
      </c>
      <c r="E221" s="201">
        <v>1966</v>
      </c>
      <c r="F221" s="202" t="s">
        <v>2774</v>
      </c>
      <c r="G221" s="202" t="s">
        <v>2774</v>
      </c>
      <c r="H221" s="202" t="s">
        <v>2778</v>
      </c>
      <c r="I221" s="203">
        <v>0</v>
      </c>
      <c r="J221" s="201" t="s">
        <v>5581</v>
      </c>
      <c r="K221" s="202" t="s">
        <v>2775</v>
      </c>
      <c r="L221" s="203">
        <v>235000</v>
      </c>
      <c r="M221" s="204">
        <v>42586</v>
      </c>
      <c r="N221" s="205">
        <v>48332</v>
      </c>
      <c r="O221" s="205">
        <v>19698</v>
      </c>
      <c r="P221" s="205">
        <v>185000</v>
      </c>
      <c r="Q221" s="206">
        <v>4.6900000000000004E-2</v>
      </c>
      <c r="R221" s="202" t="s">
        <v>2779</v>
      </c>
      <c r="S221" s="204">
        <v>43405</v>
      </c>
      <c r="T221" s="202" t="s">
        <v>2780</v>
      </c>
      <c r="U221" s="201">
        <v>240</v>
      </c>
      <c r="V221" s="202" t="s">
        <v>44</v>
      </c>
      <c r="W221" s="207">
        <v>78.72</v>
      </c>
      <c r="X221" s="204">
        <v>49968</v>
      </c>
      <c r="Y221" s="205">
        <v>1189.46</v>
      </c>
      <c r="Z221" s="204">
        <v>42663</v>
      </c>
      <c r="AA221" s="202" t="s">
        <v>2789</v>
      </c>
      <c r="AB221" s="202" t="s">
        <v>5832</v>
      </c>
      <c r="AC221" s="202" t="s">
        <v>2795</v>
      </c>
      <c r="AD221" s="203">
        <v>0</v>
      </c>
      <c r="AE221" s="203">
        <v>0</v>
      </c>
      <c r="AF221" s="203">
        <v>0</v>
      </c>
      <c r="AG221" s="203">
        <v>0</v>
      </c>
      <c r="AH221" s="203">
        <v>0</v>
      </c>
      <c r="AI221" s="203">
        <v>0</v>
      </c>
      <c r="AJ221" s="203">
        <v>0</v>
      </c>
      <c r="AK221" s="203">
        <v>0</v>
      </c>
    </row>
    <row r="222" spans="1:37" s="96" customFormat="1" ht="12" x14ac:dyDescent="0.2">
      <c r="A222" s="201" t="s">
        <v>5021</v>
      </c>
      <c r="B222" s="201" t="s">
        <v>5319</v>
      </c>
      <c r="C222" s="201" t="s">
        <v>2777</v>
      </c>
      <c r="D222" s="201">
        <v>1989</v>
      </c>
      <c r="E222" s="201"/>
      <c r="F222" s="202" t="s">
        <v>65</v>
      </c>
      <c r="G222" s="202"/>
      <c r="H222" s="202" t="s">
        <v>2778</v>
      </c>
      <c r="I222" s="203">
        <v>0</v>
      </c>
      <c r="J222" s="201" t="s">
        <v>5582</v>
      </c>
      <c r="K222" s="202" t="s">
        <v>2776</v>
      </c>
      <c r="L222" s="203">
        <v>76000</v>
      </c>
      <c r="M222" s="204">
        <v>42620</v>
      </c>
      <c r="N222" s="205">
        <v>18395</v>
      </c>
      <c r="O222" s="205">
        <v>0</v>
      </c>
      <c r="P222" s="205">
        <v>62000</v>
      </c>
      <c r="Q222" s="206">
        <v>5.2400000000000002E-2</v>
      </c>
      <c r="R222" s="202" t="s">
        <v>2779</v>
      </c>
      <c r="S222" s="204">
        <v>43405</v>
      </c>
      <c r="T222" s="202" t="s">
        <v>38</v>
      </c>
      <c r="U222" s="201">
        <v>420</v>
      </c>
      <c r="V222" s="202" t="s">
        <v>44</v>
      </c>
      <c r="W222" s="207">
        <v>81.58</v>
      </c>
      <c r="X222" s="204">
        <v>55433</v>
      </c>
      <c r="Y222" s="205">
        <v>341.98</v>
      </c>
      <c r="Z222" s="204">
        <v>42650</v>
      </c>
      <c r="AA222" s="202" t="s">
        <v>2781</v>
      </c>
      <c r="AB222" s="202" t="s">
        <v>5833</v>
      </c>
      <c r="AC222" s="202" t="s">
        <v>2799</v>
      </c>
      <c r="AD222" s="203">
        <v>0</v>
      </c>
      <c r="AE222" s="203">
        <v>0</v>
      </c>
      <c r="AF222" s="203">
        <v>0</v>
      </c>
      <c r="AG222" s="203">
        <v>0</v>
      </c>
      <c r="AH222" s="203">
        <v>0</v>
      </c>
      <c r="AI222" s="203">
        <v>0</v>
      </c>
      <c r="AJ222" s="203">
        <v>0</v>
      </c>
      <c r="AK222" s="203">
        <v>0</v>
      </c>
    </row>
    <row r="223" spans="1:37" s="96" customFormat="1" ht="12" x14ac:dyDescent="0.2">
      <c r="A223" s="201" t="s">
        <v>5022</v>
      </c>
      <c r="B223" s="201" t="s">
        <v>4379</v>
      </c>
      <c r="C223" s="201" t="s">
        <v>2777</v>
      </c>
      <c r="D223" s="201">
        <v>1972</v>
      </c>
      <c r="E223" s="201"/>
      <c r="F223" s="202" t="s">
        <v>2774</v>
      </c>
      <c r="G223" s="202"/>
      <c r="H223" s="202" t="s">
        <v>2794</v>
      </c>
      <c r="I223" s="203">
        <v>15600</v>
      </c>
      <c r="J223" s="201"/>
      <c r="K223" s="202" t="s">
        <v>2775</v>
      </c>
      <c r="L223" s="203">
        <v>350000</v>
      </c>
      <c r="M223" s="204">
        <v>42620</v>
      </c>
      <c r="N223" s="205">
        <v>78504</v>
      </c>
      <c r="O223" s="205"/>
      <c r="P223" s="205">
        <v>231999</v>
      </c>
      <c r="Q223" s="206">
        <v>3.6900000000000002E-2</v>
      </c>
      <c r="R223" s="202" t="s">
        <v>2779</v>
      </c>
      <c r="S223" s="204">
        <v>43405</v>
      </c>
      <c r="T223" s="202" t="s">
        <v>2780</v>
      </c>
      <c r="U223" s="201">
        <v>216</v>
      </c>
      <c r="V223" s="202" t="s">
        <v>77</v>
      </c>
      <c r="W223" s="207">
        <v>66.290000000000006</v>
      </c>
      <c r="X223" s="204">
        <v>49224</v>
      </c>
      <c r="Y223" s="205">
        <v>713.4</v>
      </c>
      <c r="Z223" s="204">
        <v>42650</v>
      </c>
      <c r="AA223" s="202" t="s">
        <v>2781</v>
      </c>
      <c r="AB223" s="202" t="s">
        <v>4383</v>
      </c>
      <c r="AC223" s="202" t="s">
        <v>2787</v>
      </c>
      <c r="AD223" s="203">
        <v>0</v>
      </c>
      <c r="AE223" s="203">
        <v>0</v>
      </c>
      <c r="AF223" s="203">
        <v>0</v>
      </c>
      <c r="AG223" s="203">
        <v>0</v>
      </c>
      <c r="AH223" s="203">
        <v>0</v>
      </c>
      <c r="AI223" s="203"/>
      <c r="AJ223" s="203">
        <v>0</v>
      </c>
      <c r="AK223" s="203"/>
    </row>
    <row r="224" spans="1:37" s="96" customFormat="1" ht="12" x14ac:dyDescent="0.2">
      <c r="A224" s="201" t="s">
        <v>5023</v>
      </c>
      <c r="B224" s="201" t="s">
        <v>4756</v>
      </c>
      <c r="C224" s="201" t="s">
        <v>2777</v>
      </c>
      <c r="D224" s="201">
        <v>1984</v>
      </c>
      <c r="E224" s="201"/>
      <c r="F224" s="202" t="s">
        <v>2774</v>
      </c>
      <c r="G224" s="202"/>
      <c r="H224" s="202" t="s">
        <v>2778</v>
      </c>
      <c r="I224" s="203">
        <v>0</v>
      </c>
      <c r="J224" s="201" t="s">
        <v>4760</v>
      </c>
      <c r="K224" s="202" t="s">
        <v>2775</v>
      </c>
      <c r="L224" s="203">
        <v>120000</v>
      </c>
      <c r="M224" s="204">
        <v>42464</v>
      </c>
      <c r="N224" s="205">
        <v>32395</v>
      </c>
      <c r="O224" s="205">
        <v>0</v>
      </c>
      <c r="P224" s="205">
        <v>102000</v>
      </c>
      <c r="Q224" s="206">
        <v>5.2900000000000003E-2</v>
      </c>
      <c r="R224" s="202" t="s">
        <v>2779</v>
      </c>
      <c r="S224" s="204">
        <v>43770</v>
      </c>
      <c r="T224" s="202" t="s">
        <v>2780</v>
      </c>
      <c r="U224" s="201">
        <v>456</v>
      </c>
      <c r="V224" s="202" t="s">
        <v>44</v>
      </c>
      <c r="W224" s="207">
        <v>85</v>
      </c>
      <c r="X224" s="204">
        <v>56529</v>
      </c>
      <c r="Y224" s="205">
        <v>519.55999999999995</v>
      </c>
      <c r="Z224" s="204">
        <v>42650</v>
      </c>
      <c r="AA224" s="202" t="s">
        <v>2781</v>
      </c>
      <c r="AB224" s="202" t="s">
        <v>4761</v>
      </c>
      <c r="AC224" s="202" t="s">
        <v>2783</v>
      </c>
      <c r="AD224" s="203">
        <v>0</v>
      </c>
      <c r="AE224" s="203">
        <v>0</v>
      </c>
      <c r="AF224" s="203">
        <v>0</v>
      </c>
      <c r="AG224" s="203">
        <v>0</v>
      </c>
      <c r="AH224" s="203">
        <v>0</v>
      </c>
      <c r="AI224" s="203">
        <v>0</v>
      </c>
      <c r="AJ224" s="203">
        <v>0</v>
      </c>
      <c r="AK224" s="203">
        <v>0</v>
      </c>
    </row>
    <row r="225" spans="1:37" s="96" customFormat="1" ht="12" x14ac:dyDescent="0.2">
      <c r="A225" s="201" t="s">
        <v>5024</v>
      </c>
      <c r="B225" s="201" t="s">
        <v>5320</v>
      </c>
      <c r="C225" s="201" t="s">
        <v>2777</v>
      </c>
      <c r="D225" s="201">
        <v>1962</v>
      </c>
      <c r="E225" s="201"/>
      <c r="F225" s="202" t="s">
        <v>2774</v>
      </c>
      <c r="G225" s="202"/>
      <c r="H225" s="202" t="s">
        <v>2778</v>
      </c>
      <c r="I225" s="203">
        <v>0</v>
      </c>
      <c r="J225" s="201" t="s">
        <v>5583</v>
      </c>
      <c r="K225" s="202" t="s">
        <v>2776</v>
      </c>
      <c r="L225" s="203">
        <v>92000</v>
      </c>
      <c r="M225" s="204">
        <v>42584</v>
      </c>
      <c r="N225" s="205">
        <v>42087</v>
      </c>
      <c r="O225" s="205">
        <v>0</v>
      </c>
      <c r="P225" s="205">
        <v>82800</v>
      </c>
      <c r="Q225" s="206">
        <v>5.3899999999999997E-2</v>
      </c>
      <c r="R225" s="202" t="s">
        <v>2779</v>
      </c>
      <c r="S225" s="204">
        <v>43405</v>
      </c>
      <c r="T225" s="202" t="s">
        <v>38</v>
      </c>
      <c r="U225" s="201">
        <v>156</v>
      </c>
      <c r="V225" s="202" t="s">
        <v>44</v>
      </c>
      <c r="W225" s="207">
        <v>90</v>
      </c>
      <c r="X225" s="204">
        <v>47398</v>
      </c>
      <c r="Y225" s="205">
        <v>739.41</v>
      </c>
      <c r="Z225" s="204">
        <v>42650</v>
      </c>
      <c r="AA225" s="202" t="s">
        <v>2781</v>
      </c>
      <c r="AB225" s="202" t="s">
        <v>5834</v>
      </c>
      <c r="AC225" s="202" t="s">
        <v>2795</v>
      </c>
      <c r="AD225" s="203">
        <v>0</v>
      </c>
      <c r="AE225" s="203">
        <v>0</v>
      </c>
      <c r="AF225" s="203">
        <v>0</v>
      </c>
      <c r="AG225" s="203">
        <v>0</v>
      </c>
      <c r="AH225" s="203">
        <v>0</v>
      </c>
      <c r="AI225" s="203"/>
      <c r="AJ225" s="203">
        <v>0</v>
      </c>
      <c r="AK225" s="203"/>
    </row>
    <row r="226" spans="1:37" s="96" customFormat="1" ht="12" x14ac:dyDescent="0.2">
      <c r="A226" s="201" t="s">
        <v>5025</v>
      </c>
      <c r="B226" s="201" t="s">
        <v>4584</v>
      </c>
      <c r="C226" s="201" t="s">
        <v>2777</v>
      </c>
      <c r="D226" s="201">
        <v>1961</v>
      </c>
      <c r="E226" s="201">
        <v>1961</v>
      </c>
      <c r="F226" s="202" t="s">
        <v>65</v>
      </c>
      <c r="G226" s="202" t="s">
        <v>65</v>
      </c>
      <c r="H226" s="202" t="s">
        <v>2778</v>
      </c>
      <c r="I226" s="203">
        <v>0</v>
      </c>
      <c r="J226" s="201" t="s">
        <v>4588</v>
      </c>
      <c r="K226" s="202" t="s">
        <v>2788</v>
      </c>
      <c r="L226" s="203">
        <v>1066000</v>
      </c>
      <c r="M226" s="204">
        <v>42558</v>
      </c>
      <c r="N226" s="205">
        <v>59839</v>
      </c>
      <c r="O226" s="205">
        <v>9638</v>
      </c>
      <c r="P226" s="205">
        <v>196999</v>
      </c>
      <c r="Q226" s="206">
        <v>3.6900000000000002E-2</v>
      </c>
      <c r="R226" s="202" t="s">
        <v>2779</v>
      </c>
      <c r="S226" s="204">
        <v>43405</v>
      </c>
      <c r="T226" s="202" t="s">
        <v>2780</v>
      </c>
      <c r="U226" s="201">
        <v>168</v>
      </c>
      <c r="V226" s="202" t="s">
        <v>77</v>
      </c>
      <c r="W226" s="207">
        <v>18.48</v>
      </c>
      <c r="X226" s="204">
        <v>47763</v>
      </c>
      <c r="Y226" s="205">
        <v>605.77</v>
      </c>
      <c r="Z226" s="204">
        <v>42650</v>
      </c>
      <c r="AA226" s="202" t="s">
        <v>2789</v>
      </c>
      <c r="AB226" s="202" t="s">
        <v>4589</v>
      </c>
      <c r="AC226" s="202" t="s">
        <v>2784</v>
      </c>
      <c r="AD226" s="203">
        <v>0</v>
      </c>
      <c r="AE226" s="203">
        <v>0</v>
      </c>
      <c r="AF226" s="203">
        <v>0</v>
      </c>
      <c r="AG226" s="203">
        <v>0</v>
      </c>
      <c r="AH226" s="203">
        <v>0</v>
      </c>
      <c r="AI226" s="203">
        <v>0</v>
      </c>
      <c r="AJ226" s="203">
        <v>0</v>
      </c>
      <c r="AK226" s="203">
        <v>0</v>
      </c>
    </row>
    <row r="227" spans="1:37" s="96" customFormat="1" ht="12" x14ac:dyDescent="0.2">
      <c r="A227" s="201" t="s">
        <v>5026</v>
      </c>
      <c r="B227" s="201" t="s">
        <v>5321</v>
      </c>
      <c r="C227" s="201" t="s">
        <v>2777</v>
      </c>
      <c r="D227" s="201">
        <v>1984</v>
      </c>
      <c r="E227" s="201">
        <v>1987</v>
      </c>
      <c r="F227" s="202" t="s">
        <v>2774</v>
      </c>
      <c r="G227" s="202" t="s">
        <v>2774</v>
      </c>
      <c r="H227" s="202" t="s">
        <v>2778</v>
      </c>
      <c r="I227" s="203"/>
      <c r="J227" s="201" t="s">
        <v>5584</v>
      </c>
      <c r="K227" s="202" t="s">
        <v>2775</v>
      </c>
      <c r="L227" s="203">
        <v>220000</v>
      </c>
      <c r="M227" s="204">
        <v>42629</v>
      </c>
      <c r="N227" s="205">
        <v>19017</v>
      </c>
      <c r="O227" s="205">
        <v>40000</v>
      </c>
      <c r="P227" s="205">
        <v>198000</v>
      </c>
      <c r="Q227" s="206">
        <v>5.3899999999999997E-2</v>
      </c>
      <c r="R227" s="202" t="s">
        <v>2779</v>
      </c>
      <c r="S227" s="204">
        <v>43405</v>
      </c>
      <c r="T227" s="202" t="s">
        <v>38</v>
      </c>
      <c r="U227" s="201">
        <v>420</v>
      </c>
      <c r="V227" s="202" t="s">
        <v>44</v>
      </c>
      <c r="W227" s="207">
        <v>90</v>
      </c>
      <c r="X227" s="204">
        <v>55433</v>
      </c>
      <c r="Y227" s="205">
        <v>1049.06</v>
      </c>
      <c r="Z227" s="204">
        <v>42650</v>
      </c>
      <c r="AA227" s="202" t="s">
        <v>2781</v>
      </c>
      <c r="AB227" s="202" t="s">
        <v>5835</v>
      </c>
      <c r="AC227" s="202" t="s">
        <v>2784</v>
      </c>
      <c r="AD227" s="203">
        <v>0</v>
      </c>
      <c r="AE227" s="203">
        <v>0</v>
      </c>
      <c r="AF227" s="203">
        <v>0</v>
      </c>
      <c r="AG227" s="203">
        <v>0</v>
      </c>
      <c r="AH227" s="203">
        <v>0</v>
      </c>
      <c r="AI227" s="203">
        <v>0</v>
      </c>
      <c r="AJ227" s="203">
        <v>0</v>
      </c>
      <c r="AK227" s="203">
        <v>0</v>
      </c>
    </row>
    <row r="228" spans="1:37" s="96" customFormat="1" ht="12" x14ac:dyDescent="0.2">
      <c r="A228" s="201" t="s">
        <v>5027</v>
      </c>
      <c r="B228" s="201" t="s">
        <v>5322</v>
      </c>
      <c r="C228" s="201" t="s">
        <v>2777</v>
      </c>
      <c r="D228" s="201">
        <v>1972</v>
      </c>
      <c r="E228" s="201"/>
      <c r="F228" s="202" t="s">
        <v>65</v>
      </c>
      <c r="G228" s="202"/>
      <c r="H228" s="202" t="s">
        <v>2794</v>
      </c>
      <c r="I228" s="203">
        <v>5880</v>
      </c>
      <c r="J228" s="201" t="s">
        <v>5585</v>
      </c>
      <c r="K228" s="202" t="s">
        <v>2776</v>
      </c>
      <c r="L228" s="203">
        <v>130000</v>
      </c>
      <c r="M228" s="204">
        <v>42551</v>
      </c>
      <c r="N228" s="205">
        <v>25000</v>
      </c>
      <c r="O228" s="205">
        <v>0</v>
      </c>
      <c r="P228" s="205">
        <v>85299</v>
      </c>
      <c r="Q228" s="206">
        <v>4.3899999999999995E-2</v>
      </c>
      <c r="R228" s="202" t="s">
        <v>2779</v>
      </c>
      <c r="S228" s="204">
        <v>43405</v>
      </c>
      <c r="T228" s="202" t="s">
        <v>2780</v>
      </c>
      <c r="U228" s="201">
        <v>240</v>
      </c>
      <c r="V228" s="202" t="s">
        <v>77</v>
      </c>
      <c r="W228" s="207">
        <v>65.61</v>
      </c>
      <c r="X228" s="204">
        <v>49955</v>
      </c>
      <c r="Y228" s="205">
        <v>312.05</v>
      </c>
      <c r="Z228" s="204">
        <v>42650</v>
      </c>
      <c r="AA228" s="202" t="s">
        <v>2781</v>
      </c>
      <c r="AB228" s="202" t="s">
        <v>5836</v>
      </c>
      <c r="AC228" s="202" t="s">
        <v>2804</v>
      </c>
      <c r="AD228" s="203">
        <v>0</v>
      </c>
      <c r="AE228" s="203">
        <v>0</v>
      </c>
      <c r="AF228" s="203">
        <v>0</v>
      </c>
      <c r="AG228" s="203">
        <v>0</v>
      </c>
      <c r="AH228" s="203">
        <v>0</v>
      </c>
      <c r="AI228" s="203"/>
      <c r="AJ228" s="203">
        <v>0</v>
      </c>
      <c r="AK228" s="203"/>
    </row>
    <row r="229" spans="1:37" s="96" customFormat="1" ht="12" x14ac:dyDescent="0.2">
      <c r="A229" s="201" t="s">
        <v>5028</v>
      </c>
      <c r="B229" s="201" t="s">
        <v>5323</v>
      </c>
      <c r="C229" s="201" t="s">
        <v>2777</v>
      </c>
      <c r="D229" s="201">
        <v>1970</v>
      </c>
      <c r="E229" s="201">
        <v>1966</v>
      </c>
      <c r="F229" s="202" t="s">
        <v>2774</v>
      </c>
      <c r="G229" s="202" t="s">
        <v>2774</v>
      </c>
      <c r="H229" s="202" t="s">
        <v>2778</v>
      </c>
      <c r="I229" s="203"/>
      <c r="J229" s="201" t="s">
        <v>5586</v>
      </c>
      <c r="K229" s="202" t="s">
        <v>2776</v>
      </c>
      <c r="L229" s="203">
        <v>320000</v>
      </c>
      <c r="M229" s="204">
        <v>42633</v>
      </c>
      <c r="N229" s="205">
        <v>24711</v>
      </c>
      <c r="O229" s="205">
        <v>35954</v>
      </c>
      <c r="P229" s="205">
        <v>141890</v>
      </c>
      <c r="Q229" s="206">
        <v>4.1399999999999999E-2</v>
      </c>
      <c r="R229" s="202" t="s">
        <v>2779</v>
      </c>
      <c r="S229" s="204">
        <v>43405</v>
      </c>
      <c r="T229" s="202" t="s">
        <v>2780</v>
      </c>
      <c r="U229" s="201">
        <v>240</v>
      </c>
      <c r="V229" s="202" t="s">
        <v>44</v>
      </c>
      <c r="W229" s="207">
        <v>44.34</v>
      </c>
      <c r="X229" s="204">
        <v>49955</v>
      </c>
      <c r="Y229" s="205">
        <v>870.33</v>
      </c>
      <c r="Z229" s="204">
        <v>42650</v>
      </c>
      <c r="AA229" s="202" t="s">
        <v>2781</v>
      </c>
      <c r="AB229" s="202" t="s">
        <v>5837</v>
      </c>
      <c r="AC229" s="202" t="s">
        <v>2783</v>
      </c>
      <c r="AD229" s="203">
        <v>0</v>
      </c>
      <c r="AE229" s="203">
        <v>0</v>
      </c>
      <c r="AF229" s="203">
        <v>0</v>
      </c>
      <c r="AG229" s="203">
        <v>0</v>
      </c>
      <c r="AH229" s="203">
        <v>0</v>
      </c>
      <c r="AI229" s="203">
        <v>0</v>
      </c>
      <c r="AJ229" s="203">
        <v>0</v>
      </c>
      <c r="AK229" s="203">
        <v>0</v>
      </c>
    </row>
    <row r="230" spans="1:37" s="96" customFormat="1" ht="12" x14ac:dyDescent="0.2">
      <c r="A230" s="201" t="s">
        <v>5029</v>
      </c>
      <c r="B230" s="201" t="s">
        <v>5324</v>
      </c>
      <c r="C230" s="201" t="s">
        <v>2777</v>
      </c>
      <c r="D230" s="201">
        <v>1959</v>
      </c>
      <c r="E230" s="201"/>
      <c r="F230" s="202" t="s">
        <v>65</v>
      </c>
      <c r="G230" s="202"/>
      <c r="H230" s="202" t="s">
        <v>2794</v>
      </c>
      <c r="I230" s="203">
        <v>9000</v>
      </c>
      <c r="J230" s="201" t="s">
        <v>5587</v>
      </c>
      <c r="K230" s="202" t="s">
        <v>2776</v>
      </c>
      <c r="L230" s="203">
        <v>160000</v>
      </c>
      <c r="M230" s="204">
        <v>42635</v>
      </c>
      <c r="N230" s="205">
        <v>37583</v>
      </c>
      <c r="O230" s="205"/>
      <c r="P230" s="205">
        <v>120999</v>
      </c>
      <c r="Q230" s="206">
        <v>3.9900000000000005E-2</v>
      </c>
      <c r="R230" s="202" t="s">
        <v>2779</v>
      </c>
      <c r="S230" s="204">
        <v>43405</v>
      </c>
      <c r="T230" s="202" t="s">
        <v>2780</v>
      </c>
      <c r="U230" s="201">
        <v>120</v>
      </c>
      <c r="V230" s="202" t="s">
        <v>77</v>
      </c>
      <c r="W230" s="207">
        <v>75.62</v>
      </c>
      <c r="X230" s="204">
        <v>46305</v>
      </c>
      <c r="Y230" s="205">
        <v>402.32</v>
      </c>
      <c r="Z230" s="204">
        <v>42653</v>
      </c>
      <c r="AA230" s="202" t="s">
        <v>2781</v>
      </c>
      <c r="AB230" s="202" t="s">
        <v>5838</v>
      </c>
      <c r="AC230" s="202" t="s">
        <v>2790</v>
      </c>
      <c r="AD230" s="203">
        <v>0</v>
      </c>
      <c r="AE230" s="203">
        <v>0</v>
      </c>
      <c r="AF230" s="203">
        <v>0</v>
      </c>
      <c r="AG230" s="203">
        <v>0</v>
      </c>
      <c r="AH230" s="203">
        <v>0</v>
      </c>
      <c r="AI230" s="203"/>
      <c r="AJ230" s="203">
        <v>0</v>
      </c>
      <c r="AK230" s="203"/>
    </row>
    <row r="231" spans="1:37" s="96" customFormat="1" ht="12" x14ac:dyDescent="0.2">
      <c r="A231" s="201" t="s">
        <v>5030</v>
      </c>
      <c r="B231" s="201" t="s">
        <v>5325</v>
      </c>
      <c r="C231" s="201" t="s">
        <v>2777</v>
      </c>
      <c r="D231" s="201">
        <v>1979</v>
      </c>
      <c r="E231" s="201">
        <v>1977</v>
      </c>
      <c r="F231" s="202" t="s">
        <v>2774</v>
      </c>
      <c r="G231" s="202" t="s">
        <v>2774</v>
      </c>
      <c r="H231" s="202" t="s">
        <v>2778</v>
      </c>
      <c r="I231" s="203">
        <v>0</v>
      </c>
      <c r="J231" s="201" t="s">
        <v>5588</v>
      </c>
      <c r="K231" s="202" t="s">
        <v>2776</v>
      </c>
      <c r="L231" s="203">
        <v>440000</v>
      </c>
      <c r="M231" s="204">
        <v>42621</v>
      </c>
      <c r="N231" s="205">
        <v>51181.68</v>
      </c>
      <c r="O231" s="205">
        <v>39166.639999999999</v>
      </c>
      <c r="P231" s="205">
        <v>300000</v>
      </c>
      <c r="Q231" s="206">
        <v>4.1399999999999999E-2</v>
      </c>
      <c r="R231" s="202" t="s">
        <v>2779</v>
      </c>
      <c r="S231" s="204">
        <v>43405</v>
      </c>
      <c r="T231" s="202" t="s">
        <v>2780</v>
      </c>
      <c r="U231" s="201">
        <v>240</v>
      </c>
      <c r="V231" s="202" t="s">
        <v>44</v>
      </c>
      <c r="W231" s="207">
        <v>68.180000000000007</v>
      </c>
      <c r="X231" s="204">
        <v>49958</v>
      </c>
      <c r="Y231" s="205">
        <v>1840.15</v>
      </c>
      <c r="Z231" s="204">
        <v>42653</v>
      </c>
      <c r="AA231" s="202" t="s">
        <v>2781</v>
      </c>
      <c r="AB231" s="202" t="s">
        <v>5839</v>
      </c>
      <c r="AC231" s="202" t="s">
        <v>2783</v>
      </c>
      <c r="AD231" s="203">
        <v>0</v>
      </c>
      <c r="AE231" s="203">
        <v>0</v>
      </c>
      <c r="AF231" s="203">
        <v>0</v>
      </c>
      <c r="AG231" s="203">
        <v>0</v>
      </c>
      <c r="AH231" s="203">
        <v>0</v>
      </c>
      <c r="AI231" s="203">
        <v>0</v>
      </c>
      <c r="AJ231" s="203">
        <v>0</v>
      </c>
      <c r="AK231" s="203">
        <v>0</v>
      </c>
    </row>
    <row r="232" spans="1:37" s="96" customFormat="1" ht="12" x14ac:dyDescent="0.2">
      <c r="A232" s="201" t="s">
        <v>5031</v>
      </c>
      <c r="B232" s="201" t="s">
        <v>4547</v>
      </c>
      <c r="C232" s="201" t="s">
        <v>2777</v>
      </c>
      <c r="D232" s="201">
        <v>1976</v>
      </c>
      <c r="E232" s="201">
        <v>1973</v>
      </c>
      <c r="F232" s="202" t="s">
        <v>2774</v>
      </c>
      <c r="G232" s="202" t="s">
        <v>2774</v>
      </c>
      <c r="H232" s="202" t="s">
        <v>2794</v>
      </c>
      <c r="I232" s="203">
        <v>6000</v>
      </c>
      <c r="J232" s="201" t="s">
        <v>4550</v>
      </c>
      <c r="K232" s="202" t="s">
        <v>2775</v>
      </c>
      <c r="L232" s="203">
        <v>80000</v>
      </c>
      <c r="M232" s="204">
        <v>42620</v>
      </c>
      <c r="N232" s="205">
        <v>55335</v>
      </c>
      <c r="O232" s="205">
        <v>20540</v>
      </c>
      <c r="P232" s="205">
        <v>65280</v>
      </c>
      <c r="Q232" s="206">
        <v>4.6399999999999997E-2</v>
      </c>
      <c r="R232" s="202" t="s">
        <v>2779</v>
      </c>
      <c r="S232" s="204">
        <v>43405</v>
      </c>
      <c r="T232" s="202" t="s">
        <v>38</v>
      </c>
      <c r="U232" s="201">
        <v>300</v>
      </c>
      <c r="V232" s="202" t="s">
        <v>77</v>
      </c>
      <c r="W232" s="207">
        <v>81.599999999999994</v>
      </c>
      <c r="X232" s="204">
        <v>51794</v>
      </c>
      <c r="Y232" s="205">
        <v>252.42</v>
      </c>
      <c r="Z232" s="204">
        <v>42663</v>
      </c>
      <c r="AA232" s="202" t="s">
        <v>2781</v>
      </c>
      <c r="AB232" s="202" t="s">
        <v>4551</v>
      </c>
      <c r="AC232" s="202" t="s">
        <v>2782</v>
      </c>
      <c r="AD232" s="203">
        <v>0</v>
      </c>
      <c r="AE232" s="203">
        <v>0</v>
      </c>
      <c r="AF232" s="203">
        <v>0</v>
      </c>
      <c r="AG232" s="203">
        <v>0</v>
      </c>
      <c r="AH232" s="203">
        <v>0</v>
      </c>
      <c r="AI232" s="203">
        <v>0</v>
      </c>
      <c r="AJ232" s="203">
        <v>0</v>
      </c>
      <c r="AK232" s="203">
        <v>0</v>
      </c>
    </row>
    <row r="233" spans="1:37" s="96" customFormat="1" ht="12" x14ac:dyDescent="0.2">
      <c r="A233" s="201" t="s">
        <v>5032</v>
      </c>
      <c r="B233" s="201" t="s">
        <v>5326</v>
      </c>
      <c r="C233" s="201" t="s">
        <v>2777</v>
      </c>
      <c r="D233" s="201">
        <v>1967</v>
      </c>
      <c r="E233" s="201">
        <v>1978</v>
      </c>
      <c r="F233" s="202" t="s">
        <v>65</v>
      </c>
      <c r="G233" s="202" t="s">
        <v>2774</v>
      </c>
      <c r="H233" s="202" t="s">
        <v>2778</v>
      </c>
      <c r="I233" s="203">
        <v>0</v>
      </c>
      <c r="J233" s="201" t="s">
        <v>5589</v>
      </c>
      <c r="K233" s="202" t="s">
        <v>2775</v>
      </c>
      <c r="L233" s="203">
        <v>168725</v>
      </c>
      <c r="M233" s="204">
        <v>42552</v>
      </c>
      <c r="N233" s="205">
        <v>41740</v>
      </c>
      <c r="O233" s="205">
        <v>24285</v>
      </c>
      <c r="P233" s="205">
        <v>144714</v>
      </c>
      <c r="Q233" s="206">
        <v>4.8399999999999999E-2</v>
      </c>
      <c r="R233" s="202" t="s">
        <v>2779</v>
      </c>
      <c r="S233" s="204">
        <v>43405</v>
      </c>
      <c r="T233" s="202" t="s">
        <v>38</v>
      </c>
      <c r="U233" s="201">
        <v>216</v>
      </c>
      <c r="V233" s="202" t="s">
        <v>44</v>
      </c>
      <c r="W233" s="207">
        <v>85.77</v>
      </c>
      <c r="X233" s="204">
        <v>49237</v>
      </c>
      <c r="Y233" s="205">
        <v>1004.93</v>
      </c>
      <c r="Z233" s="204">
        <v>42663</v>
      </c>
      <c r="AA233" s="202" t="s">
        <v>2781</v>
      </c>
      <c r="AB233" s="202" t="s">
        <v>5840</v>
      </c>
      <c r="AC233" s="202" t="s">
        <v>2801</v>
      </c>
      <c r="AD233" s="203">
        <v>0</v>
      </c>
      <c r="AE233" s="203">
        <v>0</v>
      </c>
      <c r="AF233" s="203">
        <v>0</v>
      </c>
      <c r="AG233" s="203">
        <v>0</v>
      </c>
      <c r="AH233" s="203">
        <v>0</v>
      </c>
      <c r="AI233" s="203">
        <v>0</v>
      </c>
      <c r="AJ233" s="203">
        <v>0</v>
      </c>
      <c r="AK233" s="203">
        <v>0</v>
      </c>
    </row>
    <row r="234" spans="1:37" s="96" customFormat="1" ht="12" x14ac:dyDescent="0.2">
      <c r="A234" s="201" t="s">
        <v>5033</v>
      </c>
      <c r="B234" s="201" t="s">
        <v>4541</v>
      </c>
      <c r="C234" s="201" t="s">
        <v>2777</v>
      </c>
      <c r="D234" s="201">
        <v>1980</v>
      </c>
      <c r="E234" s="201"/>
      <c r="F234" s="202" t="s">
        <v>2774</v>
      </c>
      <c r="G234" s="202"/>
      <c r="H234" s="202" t="s">
        <v>2778</v>
      </c>
      <c r="I234" s="203">
        <v>0</v>
      </c>
      <c r="J234" s="201" t="s">
        <v>4545</v>
      </c>
      <c r="K234" s="202" t="s">
        <v>2788</v>
      </c>
      <c r="L234" s="203">
        <v>310000</v>
      </c>
      <c r="M234" s="204">
        <v>42620</v>
      </c>
      <c r="N234" s="205">
        <v>68500</v>
      </c>
      <c r="O234" s="205">
        <v>0</v>
      </c>
      <c r="P234" s="205">
        <v>279000</v>
      </c>
      <c r="Q234" s="206">
        <v>4.99E-2</v>
      </c>
      <c r="R234" s="202" t="s">
        <v>2779</v>
      </c>
      <c r="S234" s="204">
        <v>43405</v>
      </c>
      <c r="T234" s="202" t="s">
        <v>38</v>
      </c>
      <c r="U234" s="201">
        <v>396</v>
      </c>
      <c r="V234" s="202" t="s">
        <v>44</v>
      </c>
      <c r="W234" s="207">
        <v>90</v>
      </c>
      <c r="X234" s="204">
        <v>54716</v>
      </c>
      <c r="Y234" s="205">
        <v>1438.25</v>
      </c>
      <c r="Z234" s="204">
        <v>42663</v>
      </c>
      <c r="AA234" s="202" t="s">
        <v>2789</v>
      </c>
      <c r="AB234" s="202" t="s">
        <v>4546</v>
      </c>
      <c r="AC234" s="202" t="s">
        <v>2784</v>
      </c>
      <c r="AD234" s="203">
        <v>0</v>
      </c>
      <c r="AE234" s="203">
        <v>0</v>
      </c>
      <c r="AF234" s="203">
        <v>0</v>
      </c>
      <c r="AG234" s="203">
        <v>0</v>
      </c>
      <c r="AH234" s="203">
        <v>0</v>
      </c>
      <c r="AI234" s="203">
        <v>0</v>
      </c>
      <c r="AJ234" s="203">
        <v>0</v>
      </c>
      <c r="AK234" s="203">
        <v>0</v>
      </c>
    </row>
    <row r="235" spans="1:37" s="96" customFormat="1" ht="12" x14ac:dyDescent="0.2">
      <c r="A235" s="201" t="s">
        <v>5034</v>
      </c>
      <c r="B235" s="201" t="s">
        <v>5327</v>
      </c>
      <c r="C235" s="201" t="s">
        <v>2777</v>
      </c>
      <c r="D235" s="201">
        <v>1982</v>
      </c>
      <c r="E235" s="201"/>
      <c r="F235" s="202" t="s">
        <v>65</v>
      </c>
      <c r="G235" s="202"/>
      <c r="H235" s="202" t="s">
        <v>2778</v>
      </c>
      <c r="I235" s="203">
        <v>0</v>
      </c>
      <c r="J235" s="201" t="s">
        <v>5590</v>
      </c>
      <c r="K235" s="202" t="s">
        <v>2775</v>
      </c>
      <c r="L235" s="203">
        <v>350000</v>
      </c>
      <c r="M235" s="204">
        <v>42506</v>
      </c>
      <c r="N235" s="205">
        <v>80736</v>
      </c>
      <c r="O235" s="205">
        <v>0</v>
      </c>
      <c r="P235" s="205">
        <v>248000</v>
      </c>
      <c r="Q235" s="206">
        <v>4.1399999999999999E-2</v>
      </c>
      <c r="R235" s="202" t="s">
        <v>2779</v>
      </c>
      <c r="S235" s="204">
        <v>43405</v>
      </c>
      <c r="T235" s="202" t="s">
        <v>2780</v>
      </c>
      <c r="U235" s="201">
        <v>408</v>
      </c>
      <c r="V235" s="202" t="s">
        <v>44</v>
      </c>
      <c r="W235" s="207">
        <v>70.86</v>
      </c>
      <c r="X235" s="204">
        <v>55082</v>
      </c>
      <c r="Y235" s="205">
        <v>1133.73</v>
      </c>
      <c r="Z235" s="204">
        <v>42664</v>
      </c>
      <c r="AA235" s="202" t="s">
        <v>2781</v>
      </c>
      <c r="AB235" s="202" t="s">
        <v>5841</v>
      </c>
      <c r="AC235" s="202" t="s">
        <v>2792</v>
      </c>
      <c r="AD235" s="203">
        <v>0</v>
      </c>
      <c r="AE235" s="203">
        <v>0</v>
      </c>
      <c r="AF235" s="203">
        <v>0</v>
      </c>
      <c r="AG235" s="203">
        <v>0</v>
      </c>
      <c r="AH235" s="203">
        <v>0</v>
      </c>
      <c r="AI235" s="203"/>
      <c r="AJ235" s="203">
        <v>0</v>
      </c>
      <c r="AK235" s="203"/>
    </row>
    <row r="236" spans="1:37" s="96" customFormat="1" ht="12" x14ac:dyDescent="0.2">
      <c r="A236" s="201" t="s">
        <v>5035</v>
      </c>
      <c r="B236" s="201" t="s">
        <v>4750</v>
      </c>
      <c r="C236" s="201" t="s">
        <v>2777</v>
      </c>
      <c r="D236" s="201">
        <v>1973</v>
      </c>
      <c r="E236" s="201">
        <v>1972</v>
      </c>
      <c r="F236" s="202" t="s">
        <v>65</v>
      </c>
      <c r="G236" s="202" t="s">
        <v>65</v>
      </c>
      <c r="H236" s="202" t="s">
        <v>2778</v>
      </c>
      <c r="I236" s="203">
        <v>0</v>
      </c>
      <c r="J236" s="201" t="s">
        <v>4754</v>
      </c>
      <c r="K236" s="202" t="s">
        <v>2775</v>
      </c>
      <c r="L236" s="203">
        <v>350000</v>
      </c>
      <c r="M236" s="204">
        <v>42481</v>
      </c>
      <c r="N236" s="205">
        <v>23787</v>
      </c>
      <c r="O236" s="205">
        <v>23117</v>
      </c>
      <c r="P236" s="205">
        <v>177214</v>
      </c>
      <c r="Q236" s="206">
        <v>3.6400000000000002E-2</v>
      </c>
      <c r="R236" s="202" t="s">
        <v>2779</v>
      </c>
      <c r="S236" s="204">
        <v>43770</v>
      </c>
      <c r="T236" s="202" t="s">
        <v>2780</v>
      </c>
      <c r="U236" s="201">
        <v>240</v>
      </c>
      <c r="V236" s="202" t="s">
        <v>2786</v>
      </c>
      <c r="W236" s="207">
        <v>49.2</v>
      </c>
      <c r="X236" s="204">
        <v>49969</v>
      </c>
      <c r="Y236" s="205">
        <v>670.59</v>
      </c>
      <c r="Z236" s="204">
        <v>42664</v>
      </c>
      <c r="AA236" s="202" t="s">
        <v>2781</v>
      </c>
      <c r="AB236" s="202" t="s">
        <v>4755</v>
      </c>
      <c r="AC236" s="202" t="s">
        <v>2791</v>
      </c>
      <c r="AD236" s="203">
        <v>0</v>
      </c>
      <c r="AE236" s="203">
        <v>0</v>
      </c>
      <c r="AF236" s="203">
        <v>0</v>
      </c>
      <c r="AG236" s="203">
        <v>0</v>
      </c>
      <c r="AH236" s="203">
        <v>0</v>
      </c>
      <c r="AI236" s="203">
        <v>0</v>
      </c>
      <c r="AJ236" s="203">
        <v>0</v>
      </c>
      <c r="AK236" s="203">
        <v>0</v>
      </c>
    </row>
    <row r="237" spans="1:37" s="96" customFormat="1" ht="12" x14ac:dyDescent="0.2">
      <c r="A237" s="201" t="s">
        <v>5036</v>
      </c>
      <c r="B237" s="201" t="s">
        <v>5328</v>
      </c>
      <c r="C237" s="201" t="s">
        <v>2777</v>
      </c>
      <c r="D237" s="201">
        <v>1984</v>
      </c>
      <c r="E237" s="201"/>
      <c r="F237" s="202" t="s">
        <v>65</v>
      </c>
      <c r="G237" s="202"/>
      <c r="H237" s="202" t="s">
        <v>2778</v>
      </c>
      <c r="I237" s="203">
        <v>0</v>
      </c>
      <c r="J237" s="201" t="s">
        <v>5591</v>
      </c>
      <c r="K237" s="202" t="s">
        <v>2788</v>
      </c>
      <c r="L237" s="203">
        <v>155000</v>
      </c>
      <c r="M237" s="204">
        <v>42591</v>
      </c>
      <c r="N237" s="205">
        <v>35273</v>
      </c>
      <c r="O237" s="205">
        <v>0</v>
      </c>
      <c r="P237" s="205">
        <v>124999</v>
      </c>
      <c r="Q237" s="206">
        <v>4.2900000000000001E-2</v>
      </c>
      <c r="R237" s="202" t="s">
        <v>2779</v>
      </c>
      <c r="S237" s="204">
        <v>43405</v>
      </c>
      <c r="T237" s="202" t="s">
        <v>38</v>
      </c>
      <c r="U237" s="201">
        <v>360</v>
      </c>
      <c r="V237" s="202" t="s">
        <v>44</v>
      </c>
      <c r="W237" s="207">
        <v>80.64</v>
      </c>
      <c r="X237" s="204">
        <v>53621</v>
      </c>
      <c r="Y237" s="205">
        <v>617.85</v>
      </c>
      <c r="Z237" s="204">
        <v>42664</v>
      </c>
      <c r="AA237" s="202" t="s">
        <v>2789</v>
      </c>
      <c r="AB237" s="202" t="s">
        <v>5842</v>
      </c>
      <c r="AC237" s="202" t="s">
        <v>2783</v>
      </c>
      <c r="AD237" s="203">
        <v>0</v>
      </c>
      <c r="AE237" s="203">
        <v>0</v>
      </c>
      <c r="AF237" s="203">
        <v>0</v>
      </c>
      <c r="AG237" s="203">
        <v>0</v>
      </c>
      <c r="AH237" s="203">
        <v>0</v>
      </c>
      <c r="AI237" s="203">
        <v>0</v>
      </c>
      <c r="AJ237" s="203">
        <v>0</v>
      </c>
      <c r="AK237" s="203">
        <v>0</v>
      </c>
    </row>
    <row r="238" spans="1:37" s="96" customFormat="1" ht="12" x14ac:dyDescent="0.2">
      <c r="A238" s="201" t="s">
        <v>5037</v>
      </c>
      <c r="B238" s="201" t="s">
        <v>4365</v>
      </c>
      <c r="C238" s="201" t="s">
        <v>2777</v>
      </c>
      <c r="D238" s="201">
        <v>1990</v>
      </c>
      <c r="E238" s="201">
        <v>1990</v>
      </c>
      <c r="F238" s="202" t="s">
        <v>2774</v>
      </c>
      <c r="G238" s="202" t="s">
        <v>2774</v>
      </c>
      <c r="H238" s="202" t="s">
        <v>2778</v>
      </c>
      <c r="I238" s="203">
        <v>0</v>
      </c>
      <c r="J238" s="201" t="s">
        <v>5592</v>
      </c>
      <c r="K238" s="202" t="s">
        <v>2775</v>
      </c>
      <c r="L238" s="203">
        <v>149950</v>
      </c>
      <c r="M238" s="204">
        <v>42600</v>
      </c>
      <c r="N238" s="205">
        <v>27000</v>
      </c>
      <c r="O238" s="205">
        <v>24207</v>
      </c>
      <c r="P238" s="205">
        <v>134955</v>
      </c>
      <c r="Q238" s="206">
        <v>5.3899999999999997E-2</v>
      </c>
      <c r="R238" s="202" t="s">
        <v>2779</v>
      </c>
      <c r="S238" s="204">
        <v>43405</v>
      </c>
      <c r="T238" s="202" t="s">
        <v>38</v>
      </c>
      <c r="U238" s="201">
        <v>420</v>
      </c>
      <c r="V238" s="202" t="s">
        <v>44</v>
      </c>
      <c r="W238" s="207">
        <v>90</v>
      </c>
      <c r="X238" s="204">
        <v>55447</v>
      </c>
      <c r="Y238" s="205">
        <v>715.03</v>
      </c>
      <c r="Z238" s="204">
        <v>42664</v>
      </c>
      <c r="AA238" s="202" t="s">
        <v>2781</v>
      </c>
      <c r="AB238" s="202" t="s">
        <v>4369</v>
      </c>
      <c r="AC238" s="202" t="s">
        <v>2801</v>
      </c>
      <c r="AD238" s="203">
        <v>0</v>
      </c>
      <c r="AE238" s="203">
        <v>0</v>
      </c>
      <c r="AF238" s="203">
        <v>0</v>
      </c>
      <c r="AG238" s="203">
        <v>0</v>
      </c>
      <c r="AH238" s="203">
        <v>0</v>
      </c>
      <c r="AI238" s="203">
        <v>0</v>
      </c>
      <c r="AJ238" s="203">
        <v>0</v>
      </c>
      <c r="AK238" s="203">
        <v>0</v>
      </c>
    </row>
    <row r="239" spans="1:37" s="96" customFormat="1" ht="12" x14ac:dyDescent="0.2">
      <c r="A239" s="201" t="s">
        <v>5038</v>
      </c>
      <c r="B239" s="201" t="s">
        <v>4375</v>
      </c>
      <c r="C239" s="201" t="s">
        <v>2777</v>
      </c>
      <c r="D239" s="201">
        <v>1983</v>
      </c>
      <c r="E239" s="201">
        <v>1983</v>
      </c>
      <c r="F239" s="202" t="s">
        <v>2774</v>
      </c>
      <c r="G239" s="202" t="s">
        <v>65</v>
      </c>
      <c r="H239" s="202" t="s">
        <v>2778</v>
      </c>
      <c r="I239" s="203">
        <v>0</v>
      </c>
      <c r="J239" s="201" t="s">
        <v>4377</v>
      </c>
      <c r="K239" s="202" t="s">
        <v>2775</v>
      </c>
      <c r="L239" s="203">
        <v>140000</v>
      </c>
      <c r="M239" s="204">
        <v>42636</v>
      </c>
      <c r="N239" s="205">
        <v>21540</v>
      </c>
      <c r="O239" s="205">
        <v>35093</v>
      </c>
      <c r="P239" s="205">
        <v>126000</v>
      </c>
      <c r="Q239" s="206">
        <v>5.3899999999999997E-2</v>
      </c>
      <c r="R239" s="202" t="s">
        <v>2779</v>
      </c>
      <c r="S239" s="204">
        <v>43405</v>
      </c>
      <c r="T239" s="202" t="s">
        <v>38</v>
      </c>
      <c r="U239" s="201">
        <v>420</v>
      </c>
      <c r="V239" s="202" t="s">
        <v>44</v>
      </c>
      <c r="W239" s="207">
        <v>90</v>
      </c>
      <c r="X239" s="204">
        <v>55447</v>
      </c>
      <c r="Y239" s="205">
        <v>667.59</v>
      </c>
      <c r="Z239" s="204">
        <v>42664</v>
      </c>
      <c r="AA239" s="202" t="s">
        <v>2789</v>
      </c>
      <c r="AB239" s="202" t="s">
        <v>4378</v>
      </c>
      <c r="AC239" s="202" t="s">
        <v>2804</v>
      </c>
      <c r="AD239" s="203">
        <v>0</v>
      </c>
      <c r="AE239" s="203">
        <v>0</v>
      </c>
      <c r="AF239" s="203">
        <v>0</v>
      </c>
      <c r="AG239" s="203">
        <v>0</v>
      </c>
      <c r="AH239" s="203">
        <v>0</v>
      </c>
      <c r="AI239" s="203">
        <v>0</v>
      </c>
      <c r="AJ239" s="203">
        <v>0</v>
      </c>
      <c r="AK239" s="203">
        <v>0</v>
      </c>
    </row>
    <row r="240" spans="1:37" s="96" customFormat="1" ht="12" x14ac:dyDescent="0.2">
      <c r="A240" s="201" t="s">
        <v>5039</v>
      </c>
      <c r="B240" s="201" t="s">
        <v>5329</v>
      </c>
      <c r="C240" s="201" t="s">
        <v>2777</v>
      </c>
      <c r="D240" s="201">
        <v>1965</v>
      </c>
      <c r="E240" s="201">
        <v>1961</v>
      </c>
      <c r="F240" s="202" t="s">
        <v>65</v>
      </c>
      <c r="G240" s="202" t="s">
        <v>2774</v>
      </c>
      <c r="H240" s="202" t="s">
        <v>2778</v>
      </c>
      <c r="I240" s="203">
        <v>0</v>
      </c>
      <c r="J240" s="201" t="s">
        <v>5593</v>
      </c>
      <c r="K240" s="202" t="s">
        <v>2785</v>
      </c>
      <c r="L240" s="203">
        <v>395000</v>
      </c>
      <c r="M240" s="204">
        <v>42601</v>
      </c>
      <c r="N240" s="205">
        <v>165833</v>
      </c>
      <c r="O240" s="205">
        <v>95000</v>
      </c>
      <c r="P240" s="205">
        <v>245999</v>
      </c>
      <c r="Q240" s="206">
        <v>3.6900000000000002E-2</v>
      </c>
      <c r="R240" s="202" t="s">
        <v>2779</v>
      </c>
      <c r="S240" s="204">
        <v>43405</v>
      </c>
      <c r="T240" s="202" t="s">
        <v>38</v>
      </c>
      <c r="U240" s="201">
        <v>168</v>
      </c>
      <c r="V240" s="202" t="s">
        <v>44</v>
      </c>
      <c r="W240" s="207">
        <v>62.28</v>
      </c>
      <c r="X240" s="204">
        <v>47777</v>
      </c>
      <c r="Y240" s="205">
        <v>1877.13</v>
      </c>
      <c r="Z240" s="204">
        <v>42664</v>
      </c>
      <c r="AA240" s="202" t="s">
        <v>2781</v>
      </c>
      <c r="AB240" s="202" t="s">
        <v>5843</v>
      </c>
      <c r="AC240" s="202" t="s">
        <v>2793</v>
      </c>
      <c r="AD240" s="203">
        <v>0</v>
      </c>
      <c r="AE240" s="203">
        <v>0</v>
      </c>
      <c r="AF240" s="203">
        <v>0</v>
      </c>
      <c r="AG240" s="203">
        <v>0</v>
      </c>
      <c r="AH240" s="203">
        <v>0</v>
      </c>
      <c r="AI240" s="203">
        <v>0</v>
      </c>
      <c r="AJ240" s="203">
        <v>0</v>
      </c>
      <c r="AK240" s="203">
        <v>0</v>
      </c>
    </row>
    <row r="241" spans="1:37" s="96" customFormat="1" ht="12" x14ac:dyDescent="0.2">
      <c r="A241" s="201" t="s">
        <v>5040</v>
      </c>
      <c r="B241" s="201" t="s">
        <v>5330</v>
      </c>
      <c r="C241" s="201" t="s">
        <v>2777</v>
      </c>
      <c r="D241" s="201">
        <v>1976</v>
      </c>
      <c r="E241" s="201">
        <v>1979</v>
      </c>
      <c r="F241" s="202" t="s">
        <v>2774</v>
      </c>
      <c r="G241" s="202" t="s">
        <v>65</v>
      </c>
      <c r="H241" s="202" t="s">
        <v>2778</v>
      </c>
      <c r="I241" s="203">
        <v>0</v>
      </c>
      <c r="J241" s="201" t="s">
        <v>5594</v>
      </c>
      <c r="K241" s="202" t="s">
        <v>2775</v>
      </c>
      <c r="L241" s="203">
        <v>475000</v>
      </c>
      <c r="M241" s="204">
        <v>42620</v>
      </c>
      <c r="N241" s="205">
        <v>90000</v>
      </c>
      <c r="O241" s="205">
        <v>88540</v>
      </c>
      <c r="P241" s="205">
        <v>427500</v>
      </c>
      <c r="Q241" s="206">
        <v>4.99E-2</v>
      </c>
      <c r="R241" s="202" t="s">
        <v>2779</v>
      </c>
      <c r="S241" s="204">
        <v>43405</v>
      </c>
      <c r="T241" s="202" t="s">
        <v>38</v>
      </c>
      <c r="U241" s="201">
        <v>312</v>
      </c>
      <c r="V241" s="202" t="s">
        <v>44</v>
      </c>
      <c r="W241" s="207">
        <v>90</v>
      </c>
      <c r="X241" s="204">
        <v>52160</v>
      </c>
      <c r="Y241" s="205">
        <v>2448.5300000000002</v>
      </c>
      <c r="Z241" s="204">
        <v>42664</v>
      </c>
      <c r="AA241" s="202" t="s">
        <v>2781</v>
      </c>
      <c r="AB241" s="202" t="s">
        <v>5844</v>
      </c>
      <c r="AC241" s="202" t="s">
        <v>2796</v>
      </c>
      <c r="AD241" s="203">
        <v>0</v>
      </c>
      <c r="AE241" s="203">
        <v>0</v>
      </c>
      <c r="AF241" s="203">
        <v>0</v>
      </c>
      <c r="AG241" s="203">
        <v>0</v>
      </c>
      <c r="AH241" s="203">
        <v>0</v>
      </c>
      <c r="AI241" s="203">
        <v>0</v>
      </c>
      <c r="AJ241" s="203">
        <v>0</v>
      </c>
      <c r="AK241" s="203">
        <v>0</v>
      </c>
    </row>
    <row r="242" spans="1:37" s="96" customFormat="1" ht="12" x14ac:dyDescent="0.2">
      <c r="A242" s="201" t="s">
        <v>5041</v>
      </c>
      <c r="B242" s="201" t="s">
        <v>5331</v>
      </c>
      <c r="C242" s="201" t="s">
        <v>2777</v>
      </c>
      <c r="D242" s="201">
        <v>1976</v>
      </c>
      <c r="E242" s="201"/>
      <c r="F242" s="202" t="s">
        <v>65</v>
      </c>
      <c r="G242" s="202"/>
      <c r="H242" s="202" t="s">
        <v>2778</v>
      </c>
      <c r="I242" s="203">
        <v>0</v>
      </c>
      <c r="J242" s="201" t="s">
        <v>5595</v>
      </c>
      <c r="K242" s="202" t="s">
        <v>2775</v>
      </c>
      <c r="L242" s="203">
        <v>735000</v>
      </c>
      <c r="M242" s="204">
        <v>42573</v>
      </c>
      <c r="N242" s="205">
        <v>107139</v>
      </c>
      <c r="O242" s="205">
        <v>0</v>
      </c>
      <c r="P242" s="205">
        <v>449999</v>
      </c>
      <c r="Q242" s="206">
        <v>3.6900000000000002E-2</v>
      </c>
      <c r="R242" s="202" t="s">
        <v>2779</v>
      </c>
      <c r="S242" s="204">
        <v>43405</v>
      </c>
      <c r="T242" s="202" t="s">
        <v>38</v>
      </c>
      <c r="U242" s="201">
        <v>348</v>
      </c>
      <c r="V242" s="202" t="s">
        <v>44</v>
      </c>
      <c r="W242" s="207">
        <v>61.22</v>
      </c>
      <c r="X242" s="204">
        <v>53256</v>
      </c>
      <c r="Y242" s="205">
        <v>2107.89</v>
      </c>
      <c r="Z242" s="204">
        <v>42664</v>
      </c>
      <c r="AA242" s="202" t="s">
        <v>2781</v>
      </c>
      <c r="AB242" s="202" t="s">
        <v>5845</v>
      </c>
      <c r="AC242" s="202" t="s">
        <v>2790</v>
      </c>
      <c r="AD242" s="203">
        <v>0</v>
      </c>
      <c r="AE242" s="203">
        <v>0</v>
      </c>
      <c r="AF242" s="203">
        <v>0</v>
      </c>
      <c r="AG242" s="203">
        <v>0</v>
      </c>
      <c r="AH242" s="203">
        <v>0</v>
      </c>
      <c r="AI242" s="203">
        <v>0</v>
      </c>
      <c r="AJ242" s="203">
        <v>0</v>
      </c>
      <c r="AK242" s="203">
        <v>0</v>
      </c>
    </row>
    <row r="243" spans="1:37" s="96" customFormat="1" ht="12" x14ac:dyDescent="0.2">
      <c r="A243" s="201" t="s">
        <v>5042</v>
      </c>
      <c r="B243" s="201" t="s">
        <v>5332</v>
      </c>
      <c r="C243" s="201" t="s">
        <v>2777</v>
      </c>
      <c r="D243" s="201">
        <v>1966</v>
      </c>
      <c r="E243" s="201">
        <v>1971</v>
      </c>
      <c r="F243" s="202" t="s">
        <v>2774</v>
      </c>
      <c r="G243" s="202" t="s">
        <v>2774</v>
      </c>
      <c r="H243" s="202" t="s">
        <v>2778</v>
      </c>
      <c r="I243" s="203">
        <v>0</v>
      </c>
      <c r="J243" s="201" t="s">
        <v>5596</v>
      </c>
      <c r="K243" s="202" t="s">
        <v>2775</v>
      </c>
      <c r="L243" s="203">
        <v>200000</v>
      </c>
      <c r="M243" s="204">
        <v>42627</v>
      </c>
      <c r="N243" s="205">
        <v>23340</v>
      </c>
      <c r="O243" s="205">
        <v>16772</v>
      </c>
      <c r="P243" s="205">
        <v>80000</v>
      </c>
      <c r="Q243" s="206">
        <v>4.1399999999999999E-2</v>
      </c>
      <c r="R243" s="202" t="s">
        <v>2779</v>
      </c>
      <c r="S243" s="204">
        <v>43405</v>
      </c>
      <c r="T243" s="202" t="s">
        <v>2780</v>
      </c>
      <c r="U243" s="201">
        <v>180</v>
      </c>
      <c r="V243" s="202" t="s">
        <v>44</v>
      </c>
      <c r="W243" s="207">
        <v>40</v>
      </c>
      <c r="X243" s="204">
        <v>48142</v>
      </c>
      <c r="Y243" s="205">
        <v>597.38</v>
      </c>
      <c r="Z243" s="204">
        <v>42664</v>
      </c>
      <c r="AA243" s="202" t="s">
        <v>2781</v>
      </c>
      <c r="AB243" s="202" t="s">
        <v>5846</v>
      </c>
      <c r="AC243" s="202" t="s">
        <v>2795</v>
      </c>
      <c r="AD243" s="203">
        <v>0</v>
      </c>
      <c r="AE243" s="203">
        <v>0</v>
      </c>
      <c r="AF243" s="203">
        <v>0</v>
      </c>
      <c r="AG243" s="203">
        <v>0</v>
      </c>
      <c r="AH243" s="203">
        <v>225</v>
      </c>
      <c r="AI243" s="203">
        <v>0</v>
      </c>
      <c r="AJ243" s="203">
        <v>0</v>
      </c>
      <c r="AK243" s="203">
        <v>0</v>
      </c>
    </row>
    <row r="244" spans="1:37" s="96" customFormat="1" ht="12" x14ac:dyDescent="0.2">
      <c r="A244" s="201" t="s">
        <v>5043</v>
      </c>
      <c r="B244" s="201" t="s">
        <v>4767</v>
      </c>
      <c r="C244" s="201" t="s">
        <v>2777</v>
      </c>
      <c r="D244" s="201">
        <v>1979</v>
      </c>
      <c r="E244" s="201"/>
      <c r="F244" s="202" t="s">
        <v>2774</v>
      </c>
      <c r="G244" s="202"/>
      <c r="H244" s="202" t="s">
        <v>2778</v>
      </c>
      <c r="I244" s="203"/>
      <c r="J244" s="201" t="s">
        <v>4770</v>
      </c>
      <c r="K244" s="202" t="s">
        <v>2775</v>
      </c>
      <c r="L244" s="203">
        <v>249950</v>
      </c>
      <c r="M244" s="204">
        <v>42660</v>
      </c>
      <c r="N244" s="205">
        <v>80462</v>
      </c>
      <c r="O244" s="205"/>
      <c r="P244" s="205">
        <v>213756</v>
      </c>
      <c r="Q244" s="206">
        <v>4.8399999999999999E-2</v>
      </c>
      <c r="R244" s="202" t="s">
        <v>2779</v>
      </c>
      <c r="S244" s="204">
        <v>43405</v>
      </c>
      <c r="T244" s="202" t="s">
        <v>38</v>
      </c>
      <c r="U244" s="201">
        <v>384</v>
      </c>
      <c r="V244" s="202" t="s">
        <v>44</v>
      </c>
      <c r="W244" s="207">
        <v>85.52</v>
      </c>
      <c r="X244" s="204">
        <v>54352</v>
      </c>
      <c r="Y244" s="205">
        <v>1095.72</v>
      </c>
      <c r="Z244" s="204">
        <v>42664</v>
      </c>
      <c r="AA244" s="202" t="s">
        <v>2781</v>
      </c>
      <c r="AB244" s="202" t="s">
        <v>4771</v>
      </c>
      <c r="AC244" s="202" t="s">
        <v>2792</v>
      </c>
      <c r="AD244" s="203">
        <v>0</v>
      </c>
      <c r="AE244" s="203">
        <v>0</v>
      </c>
      <c r="AF244" s="203">
        <v>0</v>
      </c>
      <c r="AG244" s="203">
        <v>0</v>
      </c>
      <c r="AH244" s="203">
        <v>0</v>
      </c>
      <c r="AI244" s="203"/>
      <c r="AJ244" s="203">
        <v>0</v>
      </c>
      <c r="AK244" s="203"/>
    </row>
    <row r="245" spans="1:37" s="96" customFormat="1" ht="12" x14ac:dyDescent="0.2">
      <c r="A245" s="201" t="s">
        <v>5044</v>
      </c>
      <c r="B245" s="201" t="s">
        <v>5333</v>
      </c>
      <c r="C245" s="201" t="s">
        <v>2777</v>
      </c>
      <c r="D245" s="201">
        <v>1972</v>
      </c>
      <c r="E245" s="201"/>
      <c r="F245" s="202" t="s">
        <v>2774</v>
      </c>
      <c r="G245" s="202"/>
      <c r="H245" s="202" t="s">
        <v>2778</v>
      </c>
      <c r="I245" s="203">
        <v>0</v>
      </c>
      <c r="J245" s="201" t="s">
        <v>5597</v>
      </c>
      <c r="K245" s="202" t="s">
        <v>2776</v>
      </c>
      <c r="L245" s="203">
        <v>265000</v>
      </c>
      <c r="M245" s="204">
        <v>42557</v>
      </c>
      <c r="N245" s="205">
        <v>65604</v>
      </c>
      <c r="O245" s="205">
        <v>0</v>
      </c>
      <c r="P245" s="205">
        <v>170000</v>
      </c>
      <c r="Q245" s="206">
        <v>4.1399999999999999E-2</v>
      </c>
      <c r="R245" s="202" t="s">
        <v>2779</v>
      </c>
      <c r="S245" s="204">
        <v>43405</v>
      </c>
      <c r="T245" s="202" t="s">
        <v>38</v>
      </c>
      <c r="U245" s="201">
        <v>300</v>
      </c>
      <c r="V245" s="202" t="s">
        <v>44</v>
      </c>
      <c r="W245" s="207">
        <v>64.150000000000006</v>
      </c>
      <c r="X245" s="204">
        <v>51795</v>
      </c>
      <c r="Y245" s="205">
        <v>910.52</v>
      </c>
      <c r="Z245" s="204">
        <v>42664</v>
      </c>
      <c r="AA245" s="202" t="s">
        <v>2781</v>
      </c>
      <c r="AB245" s="202" t="s">
        <v>5847</v>
      </c>
      <c r="AC245" s="202" t="s">
        <v>2797</v>
      </c>
      <c r="AD245" s="203">
        <v>0</v>
      </c>
      <c r="AE245" s="203">
        <v>0</v>
      </c>
      <c r="AF245" s="203">
        <v>0</v>
      </c>
      <c r="AG245" s="203">
        <v>0</v>
      </c>
      <c r="AH245" s="203">
        <v>0</v>
      </c>
      <c r="AI245" s="203">
        <v>0</v>
      </c>
      <c r="AJ245" s="203">
        <v>0</v>
      </c>
      <c r="AK245" s="203">
        <v>0</v>
      </c>
    </row>
    <row r="246" spans="1:37" s="96" customFormat="1" ht="12" x14ac:dyDescent="0.2">
      <c r="A246" s="201" t="s">
        <v>5045</v>
      </c>
      <c r="B246" s="201" t="s">
        <v>5334</v>
      </c>
      <c r="C246" s="201" t="s">
        <v>2777</v>
      </c>
      <c r="D246" s="201">
        <v>1974</v>
      </c>
      <c r="E246" s="201">
        <v>1976</v>
      </c>
      <c r="F246" s="202" t="s">
        <v>2774</v>
      </c>
      <c r="G246" s="202" t="s">
        <v>2774</v>
      </c>
      <c r="H246" s="202" t="s">
        <v>2778</v>
      </c>
      <c r="I246" s="203">
        <v>0</v>
      </c>
      <c r="J246" s="201" t="s">
        <v>5598</v>
      </c>
      <c r="K246" s="202" t="s">
        <v>2776</v>
      </c>
      <c r="L246" s="203">
        <v>350000</v>
      </c>
      <c r="M246" s="204">
        <v>42635</v>
      </c>
      <c r="N246" s="205">
        <v>50013</v>
      </c>
      <c r="O246" s="205">
        <v>19276</v>
      </c>
      <c r="P246" s="205">
        <v>245000</v>
      </c>
      <c r="Q246" s="206">
        <v>4.1399999999999999E-2</v>
      </c>
      <c r="R246" s="202" t="s">
        <v>2779</v>
      </c>
      <c r="S246" s="204">
        <v>43405</v>
      </c>
      <c r="T246" s="202" t="s">
        <v>2780</v>
      </c>
      <c r="U246" s="201">
        <v>300</v>
      </c>
      <c r="V246" s="202" t="s">
        <v>44</v>
      </c>
      <c r="W246" s="207">
        <v>70</v>
      </c>
      <c r="X246" s="204">
        <v>51798</v>
      </c>
      <c r="Y246" s="205">
        <v>1312.21</v>
      </c>
      <c r="Z246" s="204">
        <v>42667</v>
      </c>
      <c r="AA246" s="202" t="s">
        <v>2781</v>
      </c>
      <c r="AB246" s="202" t="s">
        <v>5848</v>
      </c>
      <c r="AC246" s="202" t="s">
        <v>2783</v>
      </c>
      <c r="AD246" s="203">
        <v>0</v>
      </c>
      <c r="AE246" s="203">
        <v>0</v>
      </c>
      <c r="AF246" s="203">
        <v>0</v>
      </c>
      <c r="AG246" s="203">
        <v>0</v>
      </c>
      <c r="AH246" s="203"/>
      <c r="AI246" s="203"/>
      <c r="AJ246" s="203"/>
      <c r="AK246" s="203"/>
    </row>
    <row r="247" spans="1:37" s="96" customFormat="1" ht="12" x14ac:dyDescent="0.2">
      <c r="A247" s="201" t="s">
        <v>5046</v>
      </c>
      <c r="B247" s="201" t="s">
        <v>5335</v>
      </c>
      <c r="C247" s="201" t="s">
        <v>2777</v>
      </c>
      <c r="D247" s="201">
        <v>1960</v>
      </c>
      <c r="E247" s="201"/>
      <c r="F247" s="202" t="s">
        <v>65</v>
      </c>
      <c r="G247" s="202"/>
      <c r="H247" s="202" t="s">
        <v>2778</v>
      </c>
      <c r="I247" s="203">
        <v>0</v>
      </c>
      <c r="J247" s="201" t="s">
        <v>5599</v>
      </c>
      <c r="K247" s="202" t="s">
        <v>2775</v>
      </c>
      <c r="L247" s="203">
        <v>395000</v>
      </c>
      <c r="M247" s="204">
        <v>42620</v>
      </c>
      <c r="N247" s="205">
        <v>101229</v>
      </c>
      <c r="O247" s="205">
        <v>0</v>
      </c>
      <c r="P247" s="205">
        <v>262256</v>
      </c>
      <c r="Q247" s="206">
        <v>3.7900000000000003E-2</v>
      </c>
      <c r="R247" s="202" t="s">
        <v>2779</v>
      </c>
      <c r="S247" s="204">
        <v>43405</v>
      </c>
      <c r="T247" s="202" t="s">
        <v>38</v>
      </c>
      <c r="U247" s="201">
        <v>156</v>
      </c>
      <c r="V247" s="202" t="s">
        <v>44</v>
      </c>
      <c r="W247" s="207">
        <v>66.39</v>
      </c>
      <c r="X247" s="204">
        <v>47415</v>
      </c>
      <c r="Y247" s="205">
        <v>2131.75</v>
      </c>
      <c r="Z247" s="204">
        <v>42667</v>
      </c>
      <c r="AA247" s="202" t="s">
        <v>2781</v>
      </c>
      <c r="AB247" s="202" t="s">
        <v>5849</v>
      </c>
      <c r="AC247" s="202" t="s">
        <v>2783</v>
      </c>
      <c r="AD247" s="203">
        <v>0</v>
      </c>
      <c r="AE247" s="203">
        <v>0</v>
      </c>
      <c r="AF247" s="203">
        <v>0</v>
      </c>
      <c r="AG247" s="203">
        <v>0</v>
      </c>
      <c r="AH247" s="203">
        <v>0</v>
      </c>
      <c r="AI247" s="203">
        <v>0</v>
      </c>
      <c r="AJ247" s="203">
        <v>0</v>
      </c>
      <c r="AK247" s="203">
        <v>0</v>
      </c>
    </row>
    <row r="248" spans="1:37" s="96" customFormat="1" ht="12" x14ac:dyDescent="0.2">
      <c r="A248" s="201" t="s">
        <v>5047</v>
      </c>
      <c r="B248" s="201" t="s">
        <v>5336</v>
      </c>
      <c r="C248" s="201" t="s">
        <v>2777</v>
      </c>
      <c r="D248" s="201">
        <v>1974</v>
      </c>
      <c r="E248" s="201"/>
      <c r="F248" s="202" t="s">
        <v>65</v>
      </c>
      <c r="G248" s="202"/>
      <c r="H248" s="202" t="s">
        <v>2778</v>
      </c>
      <c r="I248" s="203">
        <v>0</v>
      </c>
      <c r="J248" s="201" t="s">
        <v>5600</v>
      </c>
      <c r="K248" s="202" t="s">
        <v>2776</v>
      </c>
      <c r="L248" s="203">
        <v>580000</v>
      </c>
      <c r="M248" s="204">
        <v>42570</v>
      </c>
      <c r="N248" s="205">
        <v>81015</v>
      </c>
      <c r="O248" s="205">
        <v>0</v>
      </c>
      <c r="P248" s="205">
        <v>310999</v>
      </c>
      <c r="Q248" s="206">
        <v>3.6900000000000002E-2</v>
      </c>
      <c r="R248" s="202" t="s">
        <v>2779</v>
      </c>
      <c r="S248" s="204">
        <v>43405</v>
      </c>
      <c r="T248" s="202" t="s">
        <v>38</v>
      </c>
      <c r="U248" s="201">
        <v>360</v>
      </c>
      <c r="V248" s="202" t="s">
        <v>44</v>
      </c>
      <c r="W248" s="207">
        <v>53.62</v>
      </c>
      <c r="X248" s="204">
        <v>53603</v>
      </c>
      <c r="Y248" s="205">
        <v>1429.72</v>
      </c>
      <c r="Z248" s="204">
        <v>42646</v>
      </c>
      <c r="AA248" s="202" t="s">
        <v>2781</v>
      </c>
      <c r="AB248" s="202" t="s">
        <v>5850</v>
      </c>
      <c r="AC248" s="202" t="s">
        <v>2783</v>
      </c>
      <c r="AD248" s="203">
        <v>0</v>
      </c>
      <c r="AE248" s="203">
        <v>0</v>
      </c>
      <c r="AF248" s="203">
        <v>0</v>
      </c>
      <c r="AG248" s="203">
        <v>0</v>
      </c>
      <c r="AH248" s="203">
        <v>0</v>
      </c>
      <c r="AI248" s="203"/>
      <c r="AJ248" s="203">
        <v>0</v>
      </c>
      <c r="AK248" s="203"/>
    </row>
    <row r="249" spans="1:37" s="96" customFormat="1" ht="12" x14ac:dyDescent="0.2">
      <c r="A249" s="201" t="s">
        <v>5048</v>
      </c>
      <c r="B249" s="201" t="s">
        <v>5337</v>
      </c>
      <c r="C249" s="201" t="s">
        <v>2777</v>
      </c>
      <c r="D249" s="201">
        <v>1966</v>
      </c>
      <c r="E249" s="201">
        <v>1961</v>
      </c>
      <c r="F249" s="202" t="s">
        <v>65</v>
      </c>
      <c r="G249" s="202" t="s">
        <v>65</v>
      </c>
      <c r="H249" s="202" t="s">
        <v>2778</v>
      </c>
      <c r="I249" s="203">
        <v>0</v>
      </c>
      <c r="J249" s="201" t="s">
        <v>5601</v>
      </c>
      <c r="K249" s="202" t="s">
        <v>2775</v>
      </c>
      <c r="L249" s="203">
        <v>1575000</v>
      </c>
      <c r="M249" s="204">
        <v>42600</v>
      </c>
      <c r="N249" s="205">
        <v>99096</v>
      </c>
      <c r="O249" s="205">
        <v>99096</v>
      </c>
      <c r="P249" s="205">
        <v>709372</v>
      </c>
      <c r="Q249" s="206">
        <v>3.3399999999999999E-2</v>
      </c>
      <c r="R249" s="202" t="s">
        <v>2779</v>
      </c>
      <c r="S249" s="204">
        <v>43405</v>
      </c>
      <c r="T249" s="202" t="s">
        <v>2780</v>
      </c>
      <c r="U249" s="201">
        <v>240</v>
      </c>
      <c r="V249" s="202" t="s">
        <v>44</v>
      </c>
      <c r="W249" s="207">
        <v>45.04</v>
      </c>
      <c r="X249" s="204">
        <v>49951</v>
      </c>
      <c r="Y249" s="205">
        <v>4055.99</v>
      </c>
      <c r="Z249" s="204">
        <v>42646</v>
      </c>
      <c r="AA249" s="202" t="s">
        <v>2781</v>
      </c>
      <c r="AB249" s="202" t="s">
        <v>5851</v>
      </c>
      <c r="AC249" s="202" t="s">
        <v>2790</v>
      </c>
      <c r="AD249" s="203">
        <v>0</v>
      </c>
      <c r="AE249" s="203">
        <v>0</v>
      </c>
      <c r="AF249" s="203">
        <v>0</v>
      </c>
      <c r="AG249" s="203">
        <v>0</v>
      </c>
      <c r="AH249" s="203">
        <v>0</v>
      </c>
      <c r="AI249" s="203">
        <v>0</v>
      </c>
      <c r="AJ249" s="203">
        <v>0</v>
      </c>
      <c r="AK249" s="203">
        <v>0</v>
      </c>
    </row>
    <row r="250" spans="1:37" s="96" customFormat="1" ht="12" x14ac:dyDescent="0.2">
      <c r="A250" s="201" t="s">
        <v>5049</v>
      </c>
      <c r="B250" s="201" t="s">
        <v>5338</v>
      </c>
      <c r="C250" s="201" t="s">
        <v>2777</v>
      </c>
      <c r="D250" s="201">
        <v>1971</v>
      </c>
      <c r="E250" s="201"/>
      <c r="F250" s="202" t="s">
        <v>65</v>
      </c>
      <c r="G250" s="202"/>
      <c r="H250" s="202" t="s">
        <v>2778</v>
      </c>
      <c r="I250" s="203">
        <v>0</v>
      </c>
      <c r="J250" s="201" t="s">
        <v>5602</v>
      </c>
      <c r="K250" s="202" t="s">
        <v>2775</v>
      </c>
      <c r="L250" s="203">
        <v>450000</v>
      </c>
      <c r="M250" s="204">
        <v>42593</v>
      </c>
      <c r="N250" s="205">
        <v>61719</v>
      </c>
      <c r="O250" s="205">
        <v>0</v>
      </c>
      <c r="P250" s="205">
        <v>232000</v>
      </c>
      <c r="Q250" s="206">
        <v>4.1399999999999999E-2</v>
      </c>
      <c r="R250" s="202" t="s">
        <v>2779</v>
      </c>
      <c r="S250" s="204">
        <v>43405</v>
      </c>
      <c r="T250" s="202" t="s">
        <v>2780</v>
      </c>
      <c r="U250" s="201">
        <v>288</v>
      </c>
      <c r="V250" s="202" t="s">
        <v>44</v>
      </c>
      <c r="W250" s="207">
        <v>51.56</v>
      </c>
      <c r="X250" s="204">
        <v>51412</v>
      </c>
      <c r="Y250" s="205">
        <v>1272.24</v>
      </c>
      <c r="Z250" s="204">
        <v>42646</v>
      </c>
      <c r="AA250" s="202" t="s">
        <v>2781</v>
      </c>
      <c r="AB250" s="202" t="s">
        <v>5852</v>
      </c>
      <c r="AC250" s="202" t="s">
        <v>2782</v>
      </c>
      <c r="AD250" s="203">
        <v>0</v>
      </c>
      <c r="AE250" s="203">
        <v>0</v>
      </c>
      <c r="AF250" s="203">
        <v>0</v>
      </c>
      <c r="AG250" s="203">
        <v>0</v>
      </c>
      <c r="AH250" s="203">
        <v>0</v>
      </c>
      <c r="AI250" s="203">
        <v>0</v>
      </c>
      <c r="AJ250" s="203">
        <v>0</v>
      </c>
      <c r="AK250" s="203">
        <v>0</v>
      </c>
    </row>
    <row r="251" spans="1:37" s="96" customFormat="1" ht="12" x14ac:dyDescent="0.2">
      <c r="A251" s="201" t="s">
        <v>5050</v>
      </c>
      <c r="B251" s="201" t="s">
        <v>5339</v>
      </c>
      <c r="C251" s="201" t="s">
        <v>2777</v>
      </c>
      <c r="D251" s="201">
        <v>1971</v>
      </c>
      <c r="E251" s="201">
        <v>1991</v>
      </c>
      <c r="F251" s="202" t="s">
        <v>2774</v>
      </c>
      <c r="G251" s="202" t="s">
        <v>2774</v>
      </c>
      <c r="H251" s="202" t="s">
        <v>2778</v>
      </c>
      <c r="I251" s="203">
        <v>0</v>
      </c>
      <c r="J251" s="201" t="s">
        <v>5603</v>
      </c>
      <c r="K251" s="202" t="s">
        <v>2776</v>
      </c>
      <c r="L251" s="203">
        <v>160000</v>
      </c>
      <c r="M251" s="204">
        <v>42622</v>
      </c>
      <c r="N251" s="205">
        <v>16568</v>
      </c>
      <c r="O251" s="205">
        <v>11481</v>
      </c>
      <c r="P251" s="205">
        <v>101500</v>
      </c>
      <c r="Q251" s="206">
        <v>4.1399999999999999E-2</v>
      </c>
      <c r="R251" s="202" t="s">
        <v>2779</v>
      </c>
      <c r="S251" s="204">
        <v>43405</v>
      </c>
      <c r="T251" s="202" t="s">
        <v>2780</v>
      </c>
      <c r="U251" s="201">
        <v>252</v>
      </c>
      <c r="V251" s="202" t="s">
        <v>44</v>
      </c>
      <c r="W251" s="207">
        <v>63.44</v>
      </c>
      <c r="X251" s="204">
        <v>50316</v>
      </c>
      <c r="Y251" s="205">
        <v>603.57000000000005</v>
      </c>
      <c r="Z251" s="204">
        <v>42646</v>
      </c>
      <c r="AA251" s="202" t="s">
        <v>2781</v>
      </c>
      <c r="AB251" s="202" t="s">
        <v>5853</v>
      </c>
      <c r="AC251" s="202" t="s">
        <v>2796</v>
      </c>
      <c r="AD251" s="203">
        <v>0</v>
      </c>
      <c r="AE251" s="203">
        <v>0</v>
      </c>
      <c r="AF251" s="203">
        <v>0</v>
      </c>
      <c r="AG251" s="203">
        <v>0</v>
      </c>
      <c r="AH251" s="203">
        <v>0</v>
      </c>
      <c r="AI251" s="203">
        <v>0</v>
      </c>
      <c r="AJ251" s="203">
        <v>0</v>
      </c>
      <c r="AK251" s="203">
        <v>0</v>
      </c>
    </row>
    <row r="252" spans="1:37" s="96" customFormat="1" ht="12" x14ac:dyDescent="0.2">
      <c r="A252" s="201" t="s">
        <v>5051</v>
      </c>
      <c r="B252" s="201" t="s">
        <v>5340</v>
      </c>
      <c r="C252" s="201" t="s">
        <v>2777</v>
      </c>
      <c r="D252" s="201">
        <v>1965</v>
      </c>
      <c r="E252" s="201">
        <v>1965</v>
      </c>
      <c r="F252" s="202" t="s">
        <v>65</v>
      </c>
      <c r="G252" s="202" t="s">
        <v>2774</v>
      </c>
      <c r="H252" s="202" t="s">
        <v>2794</v>
      </c>
      <c r="I252" s="203">
        <v>15000</v>
      </c>
      <c r="J252" s="201" t="s">
        <v>5604</v>
      </c>
      <c r="K252" s="202" t="s">
        <v>2788</v>
      </c>
      <c r="L252" s="203">
        <v>310000</v>
      </c>
      <c r="M252" s="204">
        <v>42642</v>
      </c>
      <c r="N252" s="205">
        <v>64412</v>
      </c>
      <c r="O252" s="205">
        <v>1467</v>
      </c>
      <c r="P252" s="205">
        <v>191949</v>
      </c>
      <c r="Q252" s="206">
        <v>4.4400000000000002E-2</v>
      </c>
      <c r="R252" s="202" t="s">
        <v>2779</v>
      </c>
      <c r="S252" s="204">
        <v>43405</v>
      </c>
      <c r="T252" s="202" t="s">
        <v>38</v>
      </c>
      <c r="U252" s="201">
        <v>276</v>
      </c>
      <c r="V252" s="202" t="s">
        <v>77</v>
      </c>
      <c r="W252" s="207">
        <v>61.92</v>
      </c>
      <c r="X252" s="204">
        <v>51047</v>
      </c>
      <c r="Y252" s="205">
        <v>710.21</v>
      </c>
      <c r="Z252" s="204">
        <v>42647</v>
      </c>
      <c r="AA252" s="202" t="s">
        <v>2789</v>
      </c>
      <c r="AB252" s="202" t="s">
        <v>85</v>
      </c>
      <c r="AC252" s="202" t="s">
        <v>2783</v>
      </c>
      <c r="AD252" s="203">
        <v>0</v>
      </c>
      <c r="AE252" s="203">
        <v>0</v>
      </c>
      <c r="AF252" s="203">
        <v>0</v>
      </c>
      <c r="AG252" s="203">
        <v>0</v>
      </c>
      <c r="AH252" s="203">
        <v>0</v>
      </c>
      <c r="AI252" s="203">
        <v>0</v>
      </c>
      <c r="AJ252" s="203">
        <v>0</v>
      </c>
      <c r="AK252" s="203">
        <v>0</v>
      </c>
    </row>
    <row r="253" spans="1:37" s="96" customFormat="1" ht="12" x14ac:dyDescent="0.2">
      <c r="A253" s="201" t="s">
        <v>5052</v>
      </c>
      <c r="B253" s="201" t="s">
        <v>5341</v>
      </c>
      <c r="C253" s="201" t="s">
        <v>2777</v>
      </c>
      <c r="D253" s="201">
        <v>1971</v>
      </c>
      <c r="E253" s="201"/>
      <c r="F253" s="202" t="s">
        <v>2774</v>
      </c>
      <c r="G253" s="202"/>
      <c r="H253" s="202" t="s">
        <v>2778</v>
      </c>
      <c r="I253" s="203">
        <v>0</v>
      </c>
      <c r="J253" s="201" t="s">
        <v>5605</v>
      </c>
      <c r="K253" s="202" t="s">
        <v>2776</v>
      </c>
      <c r="L253" s="203">
        <v>75000</v>
      </c>
      <c r="M253" s="204">
        <v>42598</v>
      </c>
      <c r="N253" s="205">
        <v>25821.24</v>
      </c>
      <c r="O253" s="205">
        <v>0</v>
      </c>
      <c r="P253" s="205">
        <v>40875</v>
      </c>
      <c r="Q253" s="206">
        <v>4.1399999999999999E-2</v>
      </c>
      <c r="R253" s="202" t="s">
        <v>2779</v>
      </c>
      <c r="S253" s="204">
        <v>43405</v>
      </c>
      <c r="T253" s="202" t="s">
        <v>38</v>
      </c>
      <c r="U253" s="201">
        <v>264</v>
      </c>
      <c r="V253" s="202" t="s">
        <v>44</v>
      </c>
      <c r="W253" s="207">
        <v>54.5</v>
      </c>
      <c r="X253" s="204">
        <v>50682</v>
      </c>
      <c r="Y253" s="205">
        <v>236.15</v>
      </c>
      <c r="Z253" s="204">
        <v>42647</v>
      </c>
      <c r="AA253" s="202" t="s">
        <v>2789</v>
      </c>
      <c r="AB253" s="202" t="s">
        <v>85</v>
      </c>
      <c r="AC253" s="202" t="s">
        <v>2802</v>
      </c>
      <c r="AD253" s="203">
        <v>0</v>
      </c>
      <c r="AE253" s="203">
        <v>0</v>
      </c>
      <c r="AF253" s="203">
        <v>0</v>
      </c>
      <c r="AG253" s="203">
        <v>0</v>
      </c>
      <c r="AH253" s="203">
        <v>0</v>
      </c>
      <c r="AI253" s="203">
        <v>0</v>
      </c>
      <c r="AJ253" s="203">
        <v>0</v>
      </c>
      <c r="AK253" s="203">
        <v>0</v>
      </c>
    </row>
    <row r="254" spans="1:37" s="96" customFormat="1" ht="12" x14ac:dyDescent="0.2">
      <c r="A254" s="201" t="s">
        <v>5053</v>
      </c>
      <c r="B254" s="201" t="s">
        <v>4397</v>
      </c>
      <c r="C254" s="201" t="s">
        <v>2777</v>
      </c>
      <c r="D254" s="201">
        <v>1979</v>
      </c>
      <c r="E254" s="201">
        <v>1986</v>
      </c>
      <c r="F254" s="202" t="s">
        <v>2774</v>
      </c>
      <c r="G254" s="202" t="s">
        <v>2774</v>
      </c>
      <c r="H254" s="202" t="s">
        <v>2778</v>
      </c>
      <c r="I254" s="203">
        <v>0</v>
      </c>
      <c r="J254" s="201" t="s">
        <v>4400</v>
      </c>
      <c r="K254" s="202" t="s">
        <v>2775</v>
      </c>
      <c r="L254" s="203">
        <v>91000</v>
      </c>
      <c r="M254" s="204">
        <v>42573</v>
      </c>
      <c r="N254" s="205">
        <v>15984</v>
      </c>
      <c r="O254" s="205">
        <v>15516</v>
      </c>
      <c r="P254" s="205">
        <v>77000</v>
      </c>
      <c r="Q254" s="206">
        <v>5.2400000000000002E-2</v>
      </c>
      <c r="R254" s="202" t="s">
        <v>2779</v>
      </c>
      <c r="S254" s="204">
        <v>43405</v>
      </c>
      <c r="T254" s="202" t="s">
        <v>38</v>
      </c>
      <c r="U254" s="201">
        <v>360</v>
      </c>
      <c r="V254" s="202" t="s">
        <v>44</v>
      </c>
      <c r="W254" s="207">
        <v>82.8</v>
      </c>
      <c r="X254" s="204">
        <v>53604</v>
      </c>
      <c r="Y254" s="205">
        <v>424.72</v>
      </c>
      <c r="Z254" s="204">
        <v>42647</v>
      </c>
      <c r="AA254" s="202" t="s">
        <v>2781</v>
      </c>
      <c r="AB254" s="202" t="s">
        <v>4401</v>
      </c>
      <c r="AC254" s="202" t="s">
        <v>2795</v>
      </c>
      <c r="AD254" s="203">
        <v>0</v>
      </c>
      <c r="AE254" s="203">
        <v>0</v>
      </c>
      <c r="AF254" s="203">
        <v>0</v>
      </c>
      <c r="AG254" s="203">
        <v>0</v>
      </c>
      <c r="AH254" s="203">
        <v>0</v>
      </c>
      <c r="AI254" s="203">
        <v>0</v>
      </c>
      <c r="AJ254" s="203">
        <v>228</v>
      </c>
      <c r="AK254" s="203">
        <v>0</v>
      </c>
    </row>
    <row r="255" spans="1:37" s="96" customFormat="1" ht="12" x14ac:dyDescent="0.2">
      <c r="A255" s="201" t="s">
        <v>5054</v>
      </c>
      <c r="B255" s="201" t="s">
        <v>5342</v>
      </c>
      <c r="C255" s="201" t="s">
        <v>2777</v>
      </c>
      <c r="D255" s="201"/>
      <c r="E255" s="201"/>
      <c r="F255" s="202"/>
      <c r="G255" s="202"/>
      <c r="H255" s="202"/>
      <c r="I255" s="203"/>
      <c r="J255" s="201"/>
      <c r="K255" s="202"/>
      <c r="L255" s="203"/>
      <c r="M255" s="204"/>
      <c r="N255" s="205"/>
      <c r="O255" s="205"/>
      <c r="P255" s="205"/>
      <c r="Q255" s="206"/>
      <c r="R255" s="202"/>
      <c r="S255" s="204"/>
      <c r="T255" s="202"/>
      <c r="U255" s="201"/>
      <c r="V255" s="202"/>
      <c r="W255" s="207"/>
      <c r="X255" s="204"/>
      <c r="Y255" s="205"/>
      <c r="Z255" s="204"/>
      <c r="AA255" s="202"/>
      <c r="AB255" s="202"/>
      <c r="AC255" s="202"/>
      <c r="AD255" s="203">
        <v>0</v>
      </c>
      <c r="AE255" s="203">
        <v>0</v>
      </c>
      <c r="AF255" s="203">
        <v>0</v>
      </c>
      <c r="AG255" s="203">
        <v>0</v>
      </c>
      <c r="AH255" s="203"/>
      <c r="AI255" s="203"/>
      <c r="AJ255" s="203"/>
      <c r="AK255" s="203"/>
    </row>
    <row r="256" spans="1:37" s="96" customFormat="1" ht="12" x14ac:dyDescent="0.2">
      <c r="A256" s="201" t="s">
        <v>5055</v>
      </c>
      <c r="B256" s="201" t="s">
        <v>5343</v>
      </c>
      <c r="C256" s="201" t="s">
        <v>2777</v>
      </c>
      <c r="D256" s="201">
        <v>1968</v>
      </c>
      <c r="E256" s="201"/>
      <c r="F256" s="202" t="s">
        <v>65</v>
      </c>
      <c r="G256" s="202"/>
      <c r="H256" s="202" t="s">
        <v>2778</v>
      </c>
      <c r="I256" s="203">
        <v>0</v>
      </c>
      <c r="J256" s="201" t="s">
        <v>5606</v>
      </c>
      <c r="K256" s="202" t="s">
        <v>2785</v>
      </c>
      <c r="L256" s="203">
        <v>900000</v>
      </c>
      <c r="M256" s="204">
        <v>42551</v>
      </c>
      <c r="N256" s="205">
        <v>24876</v>
      </c>
      <c r="O256" s="205">
        <v>0</v>
      </c>
      <c r="P256" s="205">
        <v>40000</v>
      </c>
      <c r="Q256" s="206">
        <v>4.3899999999999995E-2</v>
      </c>
      <c r="R256" s="202" t="s">
        <v>2779</v>
      </c>
      <c r="S256" s="204">
        <v>43770</v>
      </c>
      <c r="T256" s="202" t="s">
        <v>2780</v>
      </c>
      <c r="U256" s="201">
        <v>228</v>
      </c>
      <c r="V256" s="202" t="s">
        <v>44</v>
      </c>
      <c r="W256" s="207">
        <v>4.4400000000000004</v>
      </c>
      <c r="X256" s="204">
        <v>49587</v>
      </c>
      <c r="Y256" s="205">
        <v>258.95999999999998</v>
      </c>
      <c r="Z256" s="204">
        <v>42648</v>
      </c>
      <c r="AA256" s="202" t="s">
        <v>2781</v>
      </c>
      <c r="AB256" s="202" t="s">
        <v>5854</v>
      </c>
      <c r="AC256" s="202" t="s">
        <v>2799</v>
      </c>
      <c r="AD256" s="203">
        <v>0</v>
      </c>
      <c r="AE256" s="203">
        <v>0</v>
      </c>
      <c r="AF256" s="203">
        <v>0</v>
      </c>
      <c r="AG256" s="203">
        <v>0</v>
      </c>
      <c r="AH256" s="203">
        <v>0</v>
      </c>
      <c r="AI256" s="203">
        <v>0</v>
      </c>
      <c r="AJ256" s="203">
        <v>0</v>
      </c>
      <c r="AK256" s="203">
        <v>0</v>
      </c>
    </row>
    <row r="257" spans="1:37" s="96" customFormat="1" ht="12" x14ac:dyDescent="0.2">
      <c r="A257" s="201" t="s">
        <v>5056</v>
      </c>
      <c r="B257" s="201" t="s">
        <v>5344</v>
      </c>
      <c r="C257" s="201" t="s">
        <v>2777</v>
      </c>
      <c r="D257" s="201">
        <v>1964</v>
      </c>
      <c r="E257" s="201"/>
      <c r="F257" s="202" t="s">
        <v>2774</v>
      </c>
      <c r="G257" s="202"/>
      <c r="H257" s="202" t="s">
        <v>2778</v>
      </c>
      <c r="I257" s="203">
        <v>0</v>
      </c>
      <c r="J257" s="201" t="s">
        <v>5607</v>
      </c>
      <c r="K257" s="202" t="s">
        <v>2775</v>
      </c>
      <c r="L257" s="203">
        <v>105000</v>
      </c>
      <c r="M257" s="204">
        <v>42627</v>
      </c>
      <c r="N257" s="205">
        <v>30198</v>
      </c>
      <c r="O257" s="205">
        <v>0</v>
      </c>
      <c r="P257" s="205">
        <v>65000</v>
      </c>
      <c r="Q257" s="206">
        <v>4.1399999999999999E-2</v>
      </c>
      <c r="R257" s="202" t="s">
        <v>2779</v>
      </c>
      <c r="S257" s="204">
        <v>43405</v>
      </c>
      <c r="T257" s="202" t="s">
        <v>2780</v>
      </c>
      <c r="U257" s="201">
        <v>216</v>
      </c>
      <c r="V257" s="202" t="s">
        <v>44</v>
      </c>
      <c r="W257" s="207">
        <v>61.9</v>
      </c>
      <c r="X257" s="204">
        <v>49222</v>
      </c>
      <c r="Y257" s="205"/>
      <c r="Z257" s="204">
        <v>42648</v>
      </c>
      <c r="AA257" s="202" t="s">
        <v>2781</v>
      </c>
      <c r="AB257" s="202" t="s">
        <v>5855</v>
      </c>
      <c r="AC257" s="202" t="s">
        <v>2803</v>
      </c>
      <c r="AD257" s="203">
        <v>0</v>
      </c>
      <c r="AE257" s="203">
        <v>0</v>
      </c>
      <c r="AF257" s="203">
        <v>0</v>
      </c>
      <c r="AG257" s="203">
        <v>0</v>
      </c>
      <c r="AH257" s="203">
        <v>0</v>
      </c>
      <c r="AI257" s="203">
        <v>0</v>
      </c>
      <c r="AJ257" s="203">
        <v>0</v>
      </c>
      <c r="AK257" s="203">
        <v>0</v>
      </c>
    </row>
    <row r="258" spans="1:37" s="96" customFormat="1" ht="12" x14ac:dyDescent="0.2">
      <c r="A258" s="201" t="s">
        <v>5057</v>
      </c>
      <c r="B258" s="201" t="s">
        <v>5345</v>
      </c>
      <c r="C258" s="201" t="s">
        <v>2777</v>
      </c>
      <c r="D258" s="201">
        <v>1964</v>
      </c>
      <c r="E258" s="201"/>
      <c r="F258" s="202" t="s">
        <v>2774</v>
      </c>
      <c r="G258" s="202"/>
      <c r="H258" s="202" t="s">
        <v>2778</v>
      </c>
      <c r="I258" s="203">
        <v>0</v>
      </c>
      <c r="J258" s="201" t="s">
        <v>5608</v>
      </c>
      <c r="K258" s="202" t="s">
        <v>2776</v>
      </c>
      <c r="L258" s="203">
        <v>137500</v>
      </c>
      <c r="M258" s="204">
        <v>42559</v>
      </c>
      <c r="N258" s="205">
        <v>31286</v>
      </c>
      <c r="O258" s="205">
        <v>0</v>
      </c>
      <c r="P258" s="205">
        <v>94285</v>
      </c>
      <c r="Q258" s="206">
        <v>3.7900000000000003E-2</v>
      </c>
      <c r="R258" s="202" t="s">
        <v>2779</v>
      </c>
      <c r="S258" s="204">
        <v>43405</v>
      </c>
      <c r="T258" s="202" t="s">
        <v>38</v>
      </c>
      <c r="U258" s="201">
        <v>180</v>
      </c>
      <c r="V258" s="202" t="s">
        <v>44</v>
      </c>
      <c r="W258" s="207">
        <v>68.569999999999993</v>
      </c>
      <c r="X258" s="204">
        <v>48126</v>
      </c>
      <c r="Y258" s="205">
        <v>687.53</v>
      </c>
      <c r="Z258" s="204">
        <v>42648</v>
      </c>
      <c r="AA258" s="202" t="s">
        <v>2781</v>
      </c>
      <c r="AB258" s="202" t="s">
        <v>5856</v>
      </c>
      <c r="AC258" s="202" t="s">
        <v>2783</v>
      </c>
      <c r="AD258" s="203">
        <v>0</v>
      </c>
      <c r="AE258" s="203">
        <v>0</v>
      </c>
      <c r="AF258" s="203">
        <v>0</v>
      </c>
      <c r="AG258" s="203">
        <v>0</v>
      </c>
      <c r="AH258" s="203">
        <v>0</v>
      </c>
      <c r="AI258" s="203"/>
      <c r="AJ258" s="203">
        <v>0</v>
      </c>
      <c r="AK258" s="203"/>
    </row>
    <row r="259" spans="1:37" s="96" customFormat="1" ht="12" x14ac:dyDescent="0.2">
      <c r="A259" s="201" t="s">
        <v>5058</v>
      </c>
      <c r="B259" s="201" t="s">
        <v>4762</v>
      </c>
      <c r="C259" s="201" t="s">
        <v>2777</v>
      </c>
      <c r="D259" s="201">
        <v>1972</v>
      </c>
      <c r="E259" s="201">
        <v>1973</v>
      </c>
      <c r="F259" s="202" t="s">
        <v>2774</v>
      </c>
      <c r="G259" s="202" t="s">
        <v>67</v>
      </c>
      <c r="H259" s="202" t="s">
        <v>2778</v>
      </c>
      <c r="I259" s="203"/>
      <c r="J259" s="201" t="s">
        <v>4765</v>
      </c>
      <c r="K259" s="202" t="s">
        <v>2775</v>
      </c>
      <c r="L259" s="203">
        <v>83500</v>
      </c>
      <c r="M259" s="204">
        <v>42525</v>
      </c>
      <c r="N259" s="205">
        <v>33993</v>
      </c>
      <c r="O259" s="205">
        <v>0</v>
      </c>
      <c r="P259" s="205">
        <v>70975</v>
      </c>
      <c r="Q259" s="206">
        <v>5.2400000000000002E-2</v>
      </c>
      <c r="R259" s="202" t="s">
        <v>2779</v>
      </c>
      <c r="S259" s="204">
        <v>43405</v>
      </c>
      <c r="T259" s="202" t="s">
        <v>38</v>
      </c>
      <c r="U259" s="201">
        <v>300</v>
      </c>
      <c r="V259" s="202" t="s">
        <v>44</v>
      </c>
      <c r="W259" s="207">
        <v>85</v>
      </c>
      <c r="X259" s="204">
        <v>51779</v>
      </c>
      <c r="Y259" s="205">
        <v>424.9</v>
      </c>
      <c r="Z259" s="204">
        <v>42648</v>
      </c>
      <c r="AA259" s="202" t="s">
        <v>2781</v>
      </c>
      <c r="AB259" s="202" t="s">
        <v>4766</v>
      </c>
      <c r="AC259" s="202" t="s">
        <v>2784</v>
      </c>
      <c r="AD259" s="203">
        <v>0</v>
      </c>
      <c r="AE259" s="203">
        <v>0</v>
      </c>
      <c r="AF259" s="203">
        <v>0</v>
      </c>
      <c r="AG259" s="203">
        <v>0</v>
      </c>
      <c r="AH259" s="203">
        <v>0</v>
      </c>
      <c r="AI259" s="203">
        <v>0</v>
      </c>
      <c r="AJ259" s="203">
        <v>1296</v>
      </c>
      <c r="AK259" s="203">
        <v>0</v>
      </c>
    </row>
    <row r="260" spans="1:37" s="96" customFormat="1" ht="12" x14ac:dyDescent="0.2">
      <c r="A260" s="201" t="s">
        <v>5059</v>
      </c>
      <c r="B260" s="201" t="s">
        <v>5346</v>
      </c>
      <c r="C260" s="201" t="s">
        <v>2777</v>
      </c>
      <c r="D260" s="201">
        <v>1955</v>
      </c>
      <c r="E260" s="201">
        <v>1961</v>
      </c>
      <c r="F260" s="202" t="s">
        <v>2774</v>
      </c>
      <c r="G260" s="202" t="s">
        <v>67</v>
      </c>
      <c r="H260" s="202" t="s">
        <v>2794</v>
      </c>
      <c r="I260" s="203">
        <v>12000</v>
      </c>
      <c r="J260" s="201" t="s">
        <v>5609</v>
      </c>
      <c r="K260" s="202" t="s">
        <v>2776</v>
      </c>
      <c r="L260" s="203">
        <v>210000</v>
      </c>
      <c r="M260" s="204">
        <v>42606</v>
      </c>
      <c r="N260" s="205">
        <v>7984</v>
      </c>
      <c r="O260" s="205">
        <v>6000</v>
      </c>
      <c r="P260" s="205">
        <v>149940</v>
      </c>
      <c r="Q260" s="206">
        <v>3.7400000000000003E-2</v>
      </c>
      <c r="R260" s="202" t="s">
        <v>2779</v>
      </c>
      <c r="S260" s="204">
        <v>43405</v>
      </c>
      <c r="T260" s="202" t="s">
        <v>2780</v>
      </c>
      <c r="U260" s="201">
        <v>156</v>
      </c>
      <c r="V260" s="202" t="s">
        <v>77</v>
      </c>
      <c r="W260" s="207">
        <v>71.400000000000006</v>
      </c>
      <c r="X260" s="204">
        <v>47396</v>
      </c>
      <c r="Y260" s="205">
        <v>467.31</v>
      </c>
      <c r="Z260" s="204">
        <v>42648</v>
      </c>
      <c r="AA260" s="202" t="s">
        <v>2781</v>
      </c>
      <c r="AB260" s="202" t="s">
        <v>5857</v>
      </c>
      <c r="AC260" s="202" t="s">
        <v>2802</v>
      </c>
      <c r="AD260" s="203">
        <v>0</v>
      </c>
      <c r="AE260" s="203">
        <v>0</v>
      </c>
      <c r="AF260" s="203">
        <v>0</v>
      </c>
      <c r="AG260" s="203">
        <v>0</v>
      </c>
      <c r="AH260" s="203">
        <v>0</v>
      </c>
      <c r="AI260" s="203">
        <v>0</v>
      </c>
      <c r="AJ260" s="203">
        <v>0</v>
      </c>
      <c r="AK260" s="203">
        <v>0</v>
      </c>
    </row>
    <row r="261" spans="1:37" s="96" customFormat="1" ht="12" x14ac:dyDescent="0.2">
      <c r="A261" s="201" t="s">
        <v>5060</v>
      </c>
      <c r="B261" s="201" t="s">
        <v>5347</v>
      </c>
      <c r="C261" s="201" t="s">
        <v>2777</v>
      </c>
      <c r="D261" s="201">
        <v>1982</v>
      </c>
      <c r="E261" s="201">
        <v>1986</v>
      </c>
      <c r="F261" s="202" t="s">
        <v>65</v>
      </c>
      <c r="G261" s="202" t="s">
        <v>2774</v>
      </c>
      <c r="H261" s="202" t="s">
        <v>2778</v>
      </c>
      <c r="I261" s="203">
        <v>0</v>
      </c>
      <c r="J261" s="201" t="s">
        <v>5610</v>
      </c>
      <c r="K261" s="202" t="s">
        <v>2775</v>
      </c>
      <c r="L261" s="203">
        <v>380000</v>
      </c>
      <c r="M261" s="204">
        <v>42580</v>
      </c>
      <c r="N261" s="205">
        <v>60618</v>
      </c>
      <c r="O261" s="205">
        <v>32464</v>
      </c>
      <c r="P261" s="205">
        <v>324299</v>
      </c>
      <c r="Q261" s="206">
        <v>4.8399999999999999E-2</v>
      </c>
      <c r="R261" s="202" t="s">
        <v>2779</v>
      </c>
      <c r="S261" s="204">
        <v>43405</v>
      </c>
      <c r="T261" s="202" t="s">
        <v>38</v>
      </c>
      <c r="U261" s="201">
        <v>420</v>
      </c>
      <c r="V261" s="202" t="s">
        <v>44</v>
      </c>
      <c r="W261" s="207">
        <v>85.34</v>
      </c>
      <c r="X261" s="204">
        <v>55431</v>
      </c>
      <c r="Y261" s="205">
        <v>1601.75</v>
      </c>
      <c r="Z261" s="204">
        <v>42648</v>
      </c>
      <c r="AA261" s="202" t="s">
        <v>2781</v>
      </c>
      <c r="AB261" s="202" t="s">
        <v>5858</v>
      </c>
      <c r="AC261" s="202" t="s">
        <v>2787</v>
      </c>
      <c r="AD261" s="203">
        <v>0</v>
      </c>
      <c r="AE261" s="203">
        <v>0</v>
      </c>
      <c r="AF261" s="203">
        <v>0</v>
      </c>
      <c r="AG261" s="203">
        <v>0</v>
      </c>
      <c r="AH261" s="203">
        <v>0</v>
      </c>
      <c r="AI261" s="203">
        <v>0</v>
      </c>
      <c r="AJ261" s="203">
        <v>0</v>
      </c>
      <c r="AK261" s="203">
        <v>0</v>
      </c>
    </row>
    <row r="262" spans="1:37" s="96" customFormat="1" ht="12" x14ac:dyDescent="0.2">
      <c r="A262" s="201" t="s">
        <v>5061</v>
      </c>
      <c r="B262" s="201" t="s">
        <v>5348</v>
      </c>
      <c r="C262" s="201" t="s">
        <v>2777</v>
      </c>
      <c r="D262" s="201">
        <v>1982</v>
      </c>
      <c r="E262" s="201">
        <v>1983</v>
      </c>
      <c r="F262" s="202" t="s">
        <v>2774</v>
      </c>
      <c r="G262" s="202" t="s">
        <v>2774</v>
      </c>
      <c r="H262" s="202" t="s">
        <v>2778</v>
      </c>
      <c r="I262" s="203">
        <v>0</v>
      </c>
      <c r="J262" s="201" t="s">
        <v>5611</v>
      </c>
      <c r="K262" s="202" t="s">
        <v>2775</v>
      </c>
      <c r="L262" s="203">
        <v>187000</v>
      </c>
      <c r="M262" s="204">
        <v>42605</v>
      </c>
      <c r="N262" s="205">
        <v>26649.96</v>
      </c>
      <c r="O262" s="205">
        <v>14976</v>
      </c>
      <c r="P262" s="205">
        <v>157299</v>
      </c>
      <c r="Q262" s="206">
        <v>4.8399999999999999E-2</v>
      </c>
      <c r="R262" s="202" t="s">
        <v>2779</v>
      </c>
      <c r="S262" s="204">
        <v>43405</v>
      </c>
      <c r="T262" s="202" t="s">
        <v>38</v>
      </c>
      <c r="U262" s="201">
        <v>408</v>
      </c>
      <c r="V262" s="202" t="s">
        <v>44</v>
      </c>
      <c r="W262" s="207">
        <v>84.12</v>
      </c>
      <c r="X262" s="204">
        <v>55066</v>
      </c>
      <c r="Y262" s="205">
        <v>786.69</v>
      </c>
      <c r="Z262" s="204">
        <v>42648</v>
      </c>
      <c r="AA262" s="202" t="s">
        <v>2781</v>
      </c>
      <c r="AB262" s="202" t="s">
        <v>5859</v>
      </c>
      <c r="AC262" s="202" t="s">
        <v>2796</v>
      </c>
      <c r="AD262" s="203">
        <v>0</v>
      </c>
      <c r="AE262" s="203">
        <v>0</v>
      </c>
      <c r="AF262" s="203">
        <v>0</v>
      </c>
      <c r="AG262" s="203">
        <v>0</v>
      </c>
      <c r="AH262" s="203">
        <v>0</v>
      </c>
      <c r="AI262" s="203">
        <v>0</v>
      </c>
      <c r="AJ262" s="203">
        <v>0</v>
      </c>
      <c r="AK262" s="203">
        <v>0</v>
      </c>
    </row>
    <row r="263" spans="1:37" s="96" customFormat="1" ht="12" x14ac:dyDescent="0.2">
      <c r="A263" s="201" t="s">
        <v>5062</v>
      </c>
      <c r="B263" s="201" t="s">
        <v>5349</v>
      </c>
      <c r="C263" s="201" t="s">
        <v>2777</v>
      </c>
      <c r="D263" s="201">
        <v>1985</v>
      </c>
      <c r="E263" s="201">
        <v>1985</v>
      </c>
      <c r="F263" s="202" t="s">
        <v>2774</v>
      </c>
      <c r="G263" s="202" t="s">
        <v>2774</v>
      </c>
      <c r="H263" s="202" t="s">
        <v>2778</v>
      </c>
      <c r="I263" s="203">
        <v>0</v>
      </c>
      <c r="J263" s="201" t="s">
        <v>5612</v>
      </c>
      <c r="K263" s="202" t="s">
        <v>2775</v>
      </c>
      <c r="L263" s="203">
        <v>110000</v>
      </c>
      <c r="M263" s="204">
        <v>42605</v>
      </c>
      <c r="N263" s="205">
        <v>37105</v>
      </c>
      <c r="O263" s="205">
        <v>8630</v>
      </c>
      <c r="P263" s="205">
        <v>99000</v>
      </c>
      <c r="Q263" s="206">
        <v>5.3899999999999997E-2</v>
      </c>
      <c r="R263" s="202" t="s">
        <v>2779</v>
      </c>
      <c r="S263" s="204">
        <v>43405</v>
      </c>
      <c r="T263" s="202" t="s">
        <v>38</v>
      </c>
      <c r="U263" s="201">
        <v>300</v>
      </c>
      <c r="V263" s="202" t="s">
        <v>44</v>
      </c>
      <c r="W263" s="207">
        <v>90</v>
      </c>
      <c r="X263" s="204">
        <v>51802</v>
      </c>
      <c r="Y263" s="205">
        <v>601.46</v>
      </c>
      <c r="Z263" s="204">
        <v>42671</v>
      </c>
      <c r="AA263" s="202" t="s">
        <v>2781</v>
      </c>
      <c r="AB263" s="202" t="s">
        <v>5860</v>
      </c>
      <c r="AC263" s="202" t="s">
        <v>2783</v>
      </c>
      <c r="AD263" s="203">
        <v>0</v>
      </c>
      <c r="AE263" s="203">
        <v>0</v>
      </c>
      <c r="AF263" s="203">
        <v>0</v>
      </c>
      <c r="AG263" s="203">
        <v>0</v>
      </c>
      <c r="AH263" s="203">
        <v>0</v>
      </c>
      <c r="AI263" s="203">
        <v>0</v>
      </c>
      <c r="AJ263" s="203">
        <v>7399</v>
      </c>
      <c r="AK263" s="203">
        <v>0</v>
      </c>
    </row>
    <row r="264" spans="1:37" s="96" customFormat="1" ht="12" x14ac:dyDescent="0.2">
      <c r="A264" s="201" t="s">
        <v>5063</v>
      </c>
      <c r="B264" s="201" t="s">
        <v>4370</v>
      </c>
      <c r="C264" s="201" t="s">
        <v>2777</v>
      </c>
      <c r="D264" s="201">
        <v>1985</v>
      </c>
      <c r="E264" s="201"/>
      <c r="F264" s="202" t="s">
        <v>65</v>
      </c>
      <c r="G264" s="202"/>
      <c r="H264" s="202" t="s">
        <v>2778</v>
      </c>
      <c r="I264" s="203">
        <v>0</v>
      </c>
      <c r="J264" s="201" t="s">
        <v>4373</v>
      </c>
      <c r="K264" s="202" t="s">
        <v>2776</v>
      </c>
      <c r="L264" s="203">
        <v>85000</v>
      </c>
      <c r="M264" s="204">
        <v>42612</v>
      </c>
      <c r="N264" s="205">
        <v>23467</v>
      </c>
      <c r="O264" s="205">
        <v>0</v>
      </c>
      <c r="P264" s="205">
        <v>60999</v>
      </c>
      <c r="Q264" s="206">
        <v>3.7900000000000003E-2</v>
      </c>
      <c r="R264" s="202" t="s">
        <v>2779</v>
      </c>
      <c r="S264" s="204">
        <v>43405</v>
      </c>
      <c r="T264" s="202" t="s">
        <v>38</v>
      </c>
      <c r="U264" s="201">
        <v>300</v>
      </c>
      <c r="V264" s="202" t="s">
        <v>44</v>
      </c>
      <c r="W264" s="207">
        <v>71.760000000000005</v>
      </c>
      <c r="X264" s="204">
        <v>51798</v>
      </c>
      <c r="Y264" s="205">
        <v>314.94</v>
      </c>
      <c r="Z264" s="204">
        <v>42667</v>
      </c>
      <c r="AA264" s="202" t="s">
        <v>2781</v>
      </c>
      <c r="AB264" s="202" t="s">
        <v>5861</v>
      </c>
      <c r="AC264" s="202" t="s">
        <v>2797</v>
      </c>
      <c r="AD264" s="203">
        <v>0</v>
      </c>
      <c r="AE264" s="203">
        <v>0</v>
      </c>
      <c r="AF264" s="203">
        <v>0</v>
      </c>
      <c r="AG264" s="203">
        <v>0</v>
      </c>
      <c r="AH264" s="203">
        <v>0</v>
      </c>
      <c r="AI264" s="203"/>
      <c r="AJ264" s="203">
        <v>0</v>
      </c>
      <c r="AK264" s="203"/>
    </row>
    <row r="265" spans="1:37" s="96" customFormat="1" ht="12" x14ac:dyDescent="0.2">
      <c r="A265" s="201" t="s">
        <v>5064</v>
      </c>
      <c r="B265" s="201" t="s">
        <v>5350</v>
      </c>
      <c r="C265" s="201" t="s">
        <v>2777</v>
      </c>
      <c r="D265" s="201">
        <v>1980</v>
      </c>
      <c r="E265" s="201">
        <v>1986</v>
      </c>
      <c r="F265" s="202" t="s">
        <v>2774</v>
      </c>
      <c r="G265" s="202" t="s">
        <v>65</v>
      </c>
      <c r="H265" s="202" t="s">
        <v>2778</v>
      </c>
      <c r="I265" s="203">
        <v>0</v>
      </c>
      <c r="J265" s="201" t="s">
        <v>5613</v>
      </c>
      <c r="K265" s="202" t="s">
        <v>2788</v>
      </c>
      <c r="L265" s="203">
        <v>563750</v>
      </c>
      <c r="M265" s="204">
        <v>42616</v>
      </c>
      <c r="N265" s="205">
        <v>120000</v>
      </c>
      <c r="O265" s="205">
        <v>4942</v>
      </c>
      <c r="P265" s="205">
        <v>413750</v>
      </c>
      <c r="Q265" s="206">
        <v>4.24E-2</v>
      </c>
      <c r="R265" s="202" t="s">
        <v>2779</v>
      </c>
      <c r="S265" s="204">
        <v>43374</v>
      </c>
      <c r="T265" s="202" t="s">
        <v>38</v>
      </c>
      <c r="U265" s="201">
        <v>360</v>
      </c>
      <c r="V265" s="202" t="s">
        <v>44</v>
      </c>
      <c r="W265" s="207">
        <v>73.39</v>
      </c>
      <c r="X265" s="204">
        <v>53624</v>
      </c>
      <c r="Y265" s="205">
        <v>2032.98</v>
      </c>
      <c r="Z265" s="204">
        <v>42667</v>
      </c>
      <c r="AA265" s="202" t="s">
        <v>2789</v>
      </c>
      <c r="AB265" s="202" t="s">
        <v>5862</v>
      </c>
      <c r="AC265" s="202" t="s">
        <v>2784</v>
      </c>
      <c r="AD265" s="203">
        <v>0</v>
      </c>
      <c r="AE265" s="203">
        <v>0</v>
      </c>
      <c r="AF265" s="203">
        <v>0</v>
      </c>
      <c r="AG265" s="203">
        <v>0</v>
      </c>
      <c r="AH265" s="203">
        <v>0</v>
      </c>
      <c r="AI265" s="203">
        <v>0</v>
      </c>
      <c r="AJ265" s="203">
        <v>0</v>
      </c>
      <c r="AK265" s="203">
        <v>0</v>
      </c>
    </row>
    <row r="266" spans="1:37" s="96" customFormat="1" ht="12" x14ac:dyDescent="0.2">
      <c r="A266" s="201" t="s">
        <v>5065</v>
      </c>
      <c r="B266" s="201" t="s">
        <v>5351</v>
      </c>
      <c r="C266" s="201" t="s">
        <v>2777</v>
      </c>
      <c r="D266" s="201">
        <v>1984</v>
      </c>
      <c r="E266" s="201">
        <v>1985</v>
      </c>
      <c r="F266" s="202" t="s">
        <v>2774</v>
      </c>
      <c r="G266" s="202" t="s">
        <v>2774</v>
      </c>
      <c r="H266" s="202" t="s">
        <v>2778</v>
      </c>
      <c r="I266" s="203"/>
      <c r="J266" s="201" t="s">
        <v>5614</v>
      </c>
      <c r="K266" s="202" t="s">
        <v>2775</v>
      </c>
      <c r="L266" s="203">
        <v>245000</v>
      </c>
      <c r="M266" s="204">
        <v>42642</v>
      </c>
      <c r="N266" s="205">
        <v>14000</v>
      </c>
      <c r="O266" s="205">
        <v>17199</v>
      </c>
      <c r="P266" s="205">
        <v>65000</v>
      </c>
      <c r="Q266" s="206">
        <v>4.3899999999999995E-2</v>
      </c>
      <c r="R266" s="202" t="s">
        <v>2779</v>
      </c>
      <c r="S266" s="204">
        <v>43770</v>
      </c>
      <c r="T266" s="202" t="s">
        <v>2780</v>
      </c>
      <c r="U266" s="201">
        <v>300</v>
      </c>
      <c r="V266" s="202" t="s">
        <v>44</v>
      </c>
      <c r="W266" s="207">
        <v>26.53</v>
      </c>
      <c r="X266" s="204">
        <v>51798</v>
      </c>
      <c r="Y266" s="205">
        <v>357.24</v>
      </c>
      <c r="Z266" s="204">
        <v>42667</v>
      </c>
      <c r="AA266" s="202" t="s">
        <v>2781</v>
      </c>
      <c r="AB266" s="202" t="s">
        <v>5863</v>
      </c>
      <c r="AC266" s="202" t="s">
        <v>2801</v>
      </c>
      <c r="AD266" s="203">
        <v>0</v>
      </c>
      <c r="AE266" s="203">
        <v>0</v>
      </c>
      <c r="AF266" s="203">
        <v>0</v>
      </c>
      <c r="AG266" s="203">
        <v>0</v>
      </c>
      <c r="AH266" s="203">
        <v>0</v>
      </c>
      <c r="AI266" s="203">
        <v>0</v>
      </c>
      <c r="AJ266" s="203">
        <v>0</v>
      </c>
      <c r="AK266" s="203">
        <v>0</v>
      </c>
    </row>
    <row r="267" spans="1:37" s="96" customFormat="1" ht="12" x14ac:dyDescent="0.2">
      <c r="A267" s="201" t="s">
        <v>5066</v>
      </c>
      <c r="B267" s="201" t="s">
        <v>5352</v>
      </c>
      <c r="C267" s="201" t="s">
        <v>2777</v>
      </c>
      <c r="D267" s="201">
        <v>1981</v>
      </c>
      <c r="E267" s="201">
        <v>1982</v>
      </c>
      <c r="F267" s="202" t="s">
        <v>2774</v>
      </c>
      <c r="G267" s="202" t="s">
        <v>2774</v>
      </c>
      <c r="H267" s="202" t="s">
        <v>2778</v>
      </c>
      <c r="I267" s="203">
        <v>0</v>
      </c>
      <c r="J267" s="201" t="s">
        <v>5615</v>
      </c>
      <c r="K267" s="202" t="s">
        <v>2775</v>
      </c>
      <c r="L267" s="203">
        <v>175000</v>
      </c>
      <c r="M267" s="204">
        <v>42628</v>
      </c>
      <c r="N267" s="205">
        <v>29153</v>
      </c>
      <c r="O267" s="205">
        <v>20856</v>
      </c>
      <c r="P267" s="205">
        <v>148750</v>
      </c>
      <c r="Q267" s="206">
        <v>5.2400000000000002E-2</v>
      </c>
      <c r="R267" s="202" t="s">
        <v>2779</v>
      </c>
      <c r="S267" s="204">
        <v>43405</v>
      </c>
      <c r="T267" s="202" t="s">
        <v>38</v>
      </c>
      <c r="U267" s="201">
        <v>360</v>
      </c>
      <c r="V267" s="202" t="s">
        <v>44</v>
      </c>
      <c r="W267" s="207">
        <v>85</v>
      </c>
      <c r="X267" s="204">
        <v>53624</v>
      </c>
      <c r="Y267" s="205">
        <v>820.48</v>
      </c>
      <c r="Z267" s="204">
        <v>42667</v>
      </c>
      <c r="AA267" s="202" t="s">
        <v>2781</v>
      </c>
      <c r="AB267" s="202" t="s">
        <v>5864</v>
      </c>
      <c r="AC267" s="202" t="s">
        <v>2792</v>
      </c>
      <c r="AD267" s="203">
        <v>0</v>
      </c>
      <c r="AE267" s="203">
        <v>0</v>
      </c>
      <c r="AF267" s="203">
        <v>0</v>
      </c>
      <c r="AG267" s="203">
        <v>0</v>
      </c>
      <c r="AH267" s="203">
        <v>0</v>
      </c>
      <c r="AI267" s="203">
        <v>0</v>
      </c>
      <c r="AJ267" s="203">
        <v>0</v>
      </c>
      <c r="AK267" s="203">
        <v>0</v>
      </c>
    </row>
    <row r="268" spans="1:37" s="96" customFormat="1" ht="12" x14ac:dyDescent="0.2">
      <c r="A268" s="201" t="s">
        <v>5067</v>
      </c>
      <c r="B268" s="201" t="s">
        <v>5353</v>
      </c>
      <c r="C268" s="201" t="s">
        <v>2777</v>
      </c>
      <c r="D268" s="201">
        <v>1987</v>
      </c>
      <c r="E268" s="201">
        <v>1990</v>
      </c>
      <c r="F268" s="202" t="s">
        <v>65</v>
      </c>
      <c r="G268" s="202" t="s">
        <v>65</v>
      </c>
      <c r="H268" s="202" t="s">
        <v>2778</v>
      </c>
      <c r="I268" s="203"/>
      <c r="J268" s="201" t="s">
        <v>5616</v>
      </c>
      <c r="K268" s="202" t="s">
        <v>2785</v>
      </c>
      <c r="L268" s="203">
        <v>400000</v>
      </c>
      <c r="M268" s="204">
        <v>42640</v>
      </c>
      <c r="N268" s="205">
        <v>43372</v>
      </c>
      <c r="O268" s="205">
        <v>38669</v>
      </c>
      <c r="P268" s="205">
        <v>300000</v>
      </c>
      <c r="Q268" s="206">
        <v>4.1399999999999999E-2</v>
      </c>
      <c r="R268" s="202" t="s">
        <v>2779</v>
      </c>
      <c r="S268" s="204">
        <v>43405</v>
      </c>
      <c r="T268" s="202" t="s">
        <v>2780</v>
      </c>
      <c r="U268" s="201">
        <v>420</v>
      </c>
      <c r="V268" s="202" t="s">
        <v>44</v>
      </c>
      <c r="W268" s="207">
        <v>75</v>
      </c>
      <c r="X268" s="204">
        <v>55450</v>
      </c>
      <c r="Y268" s="205">
        <v>1353.63</v>
      </c>
      <c r="Z268" s="204">
        <v>42667</v>
      </c>
      <c r="AA268" s="202" t="s">
        <v>2781</v>
      </c>
      <c r="AB268" s="202" t="s">
        <v>5865</v>
      </c>
      <c r="AC268" s="202" t="s">
        <v>2784</v>
      </c>
      <c r="AD268" s="203">
        <v>0</v>
      </c>
      <c r="AE268" s="203">
        <v>0</v>
      </c>
      <c r="AF268" s="203">
        <v>0</v>
      </c>
      <c r="AG268" s="203">
        <v>0</v>
      </c>
      <c r="AH268" s="203">
        <v>0</v>
      </c>
      <c r="AI268" s="203">
        <v>0</v>
      </c>
      <c r="AJ268" s="203">
        <v>0</v>
      </c>
      <c r="AK268" s="203">
        <v>0</v>
      </c>
    </row>
    <row r="269" spans="1:37" s="96" customFormat="1" ht="12" x14ac:dyDescent="0.2">
      <c r="A269" s="201" t="s">
        <v>5068</v>
      </c>
      <c r="B269" s="201" t="s">
        <v>4459</v>
      </c>
      <c r="C269" s="201" t="s">
        <v>2777</v>
      </c>
      <c r="D269" s="201">
        <v>1978</v>
      </c>
      <c r="E269" s="201">
        <v>1974</v>
      </c>
      <c r="F269" s="202" t="s">
        <v>2774</v>
      </c>
      <c r="G269" s="202" t="s">
        <v>2774</v>
      </c>
      <c r="H269" s="202" t="s">
        <v>2778</v>
      </c>
      <c r="I269" s="203">
        <v>0</v>
      </c>
      <c r="J269" s="201" t="s">
        <v>4463</v>
      </c>
      <c r="K269" s="202" t="s">
        <v>2788</v>
      </c>
      <c r="L269" s="203">
        <v>200000</v>
      </c>
      <c r="M269" s="204">
        <v>42564</v>
      </c>
      <c r="N269" s="205">
        <v>36890</v>
      </c>
      <c r="O269" s="205">
        <v>17933</v>
      </c>
      <c r="P269" s="205">
        <v>170000</v>
      </c>
      <c r="Q269" s="206">
        <v>5.2400000000000002E-2</v>
      </c>
      <c r="R269" s="202" t="s">
        <v>2779</v>
      </c>
      <c r="S269" s="204">
        <v>43405</v>
      </c>
      <c r="T269" s="202" t="s">
        <v>38</v>
      </c>
      <c r="U269" s="201">
        <v>288</v>
      </c>
      <c r="V269" s="202" t="s">
        <v>44</v>
      </c>
      <c r="W269" s="207">
        <v>85</v>
      </c>
      <c r="X269" s="204">
        <v>51433</v>
      </c>
      <c r="Y269" s="205">
        <v>1038.4000000000001</v>
      </c>
      <c r="Z269" s="204">
        <v>42667</v>
      </c>
      <c r="AA269" s="202" t="s">
        <v>2789</v>
      </c>
      <c r="AB269" s="202" t="s">
        <v>4464</v>
      </c>
      <c r="AC269" s="202" t="s">
        <v>2782</v>
      </c>
      <c r="AD269" s="203">
        <v>0</v>
      </c>
      <c r="AE269" s="203">
        <v>0</v>
      </c>
      <c r="AF269" s="203">
        <v>0</v>
      </c>
      <c r="AG269" s="203">
        <v>0</v>
      </c>
      <c r="AH269" s="203">
        <v>0</v>
      </c>
      <c r="AI269" s="203">
        <v>0</v>
      </c>
      <c r="AJ269" s="203">
        <v>0</v>
      </c>
      <c r="AK269" s="203">
        <v>0</v>
      </c>
    </row>
    <row r="270" spans="1:37" s="96" customFormat="1" ht="12" x14ac:dyDescent="0.2">
      <c r="A270" s="201" t="s">
        <v>5069</v>
      </c>
      <c r="B270" s="201" t="s">
        <v>5354</v>
      </c>
      <c r="C270" s="201" t="s">
        <v>2777</v>
      </c>
      <c r="D270" s="201">
        <v>1967</v>
      </c>
      <c r="E270" s="201">
        <v>1964</v>
      </c>
      <c r="F270" s="202" t="s">
        <v>2774</v>
      </c>
      <c r="G270" s="202" t="s">
        <v>2774</v>
      </c>
      <c r="H270" s="202" t="s">
        <v>2778</v>
      </c>
      <c r="I270" s="203">
        <v>0</v>
      </c>
      <c r="J270" s="201" t="s">
        <v>5617</v>
      </c>
      <c r="K270" s="202" t="s">
        <v>2775</v>
      </c>
      <c r="L270" s="203">
        <v>147000</v>
      </c>
      <c r="M270" s="204">
        <v>42593</v>
      </c>
      <c r="N270" s="205">
        <v>28000</v>
      </c>
      <c r="O270" s="205">
        <v>22250</v>
      </c>
      <c r="P270" s="205">
        <v>117000</v>
      </c>
      <c r="Q270" s="206">
        <v>4.9400000000000006E-2</v>
      </c>
      <c r="R270" s="202" t="s">
        <v>2779</v>
      </c>
      <c r="S270" s="204">
        <v>43770</v>
      </c>
      <c r="T270" s="202" t="s">
        <v>38</v>
      </c>
      <c r="U270" s="201">
        <v>204</v>
      </c>
      <c r="V270" s="202" t="s">
        <v>44</v>
      </c>
      <c r="W270" s="207">
        <v>79.59</v>
      </c>
      <c r="X270" s="204">
        <v>48876</v>
      </c>
      <c r="Y270" s="205">
        <v>848.79</v>
      </c>
      <c r="Z270" s="204">
        <v>42667</v>
      </c>
      <c r="AA270" s="202" t="s">
        <v>2781</v>
      </c>
      <c r="AB270" s="202" t="s">
        <v>5866</v>
      </c>
      <c r="AC270" s="202" t="s">
        <v>2799</v>
      </c>
      <c r="AD270" s="203">
        <v>0</v>
      </c>
      <c r="AE270" s="203">
        <v>0</v>
      </c>
      <c r="AF270" s="203">
        <v>0</v>
      </c>
      <c r="AG270" s="203">
        <v>0</v>
      </c>
      <c r="AH270" s="203">
        <v>0</v>
      </c>
      <c r="AI270" s="203">
        <v>0</v>
      </c>
      <c r="AJ270" s="203">
        <v>0</v>
      </c>
      <c r="AK270" s="203">
        <v>0</v>
      </c>
    </row>
    <row r="271" spans="1:37" s="96" customFormat="1" ht="12" x14ac:dyDescent="0.2">
      <c r="A271" s="201" t="s">
        <v>5070</v>
      </c>
      <c r="B271" s="201" t="s">
        <v>5355</v>
      </c>
      <c r="C271" s="201" t="s">
        <v>2777</v>
      </c>
      <c r="D271" s="201">
        <v>1967</v>
      </c>
      <c r="E271" s="201">
        <v>1971</v>
      </c>
      <c r="F271" s="202" t="s">
        <v>2774</v>
      </c>
      <c r="G271" s="202" t="s">
        <v>67</v>
      </c>
      <c r="H271" s="202" t="s">
        <v>2778</v>
      </c>
      <c r="I271" s="203"/>
      <c r="J271" s="201" t="s">
        <v>5618</v>
      </c>
      <c r="K271" s="202" t="s">
        <v>2776</v>
      </c>
      <c r="L271" s="203">
        <v>105000</v>
      </c>
      <c r="M271" s="204">
        <v>42639</v>
      </c>
      <c r="N271" s="205">
        <v>41831</v>
      </c>
      <c r="O271" s="205">
        <v>0</v>
      </c>
      <c r="P271" s="205">
        <v>26999</v>
      </c>
      <c r="Q271" s="206">
        <v>3.6900000000000002E-2</v>
      </c>
      <c r="R271" s="202" t="s">
        <v>2779</v>
      </c>
      <c r="S271" s="204">
        <v>43405</v>
      </c>
      <c r="T271" s="202" t="s">
        <v>38</v>
      </c>
      <c r="U271" s="201">
        <v>120</v>
      </c>
      <c r="V271" s="202" t="s">
        <v>44</v>
      </c>
      <c r="W271" s="207">
        <v>25.71</v>
      </c>
      <c r="X271" s="204">
        <v>46319</v>
      </c>
      <c r="Y271" s="205">
        <v>269.39</v>
      </c>
      <c r="Z271" s="204">
        <v>42667</v>
      </c>
      <c r="AA271" s="202" t="s">
        <v>2781</v>
      </c>
      <c r="AB271" s="202" t="s">
        <v>5867</v>
      </c>
      <c r="AC271" s="202" t="s">
        <v>2800</v>
      </c>
      <c r="AD271" s="203">
        <v>0</v>
      </c>
      <c r="AE271" s="203">
        <v>0</v>
      </c>
      <c r="AF271" s="203">
        <v>0</v>
      </c>
      <c r="AG271" s="203">
        <v>0</v>
      </c>
      <c r="AH271" s="203">
        <v>0</v>
      </c>
      <c r="AI271" s="203">
        <v>0</v>
      </c>
      <c r="AJ271" s="203">
        <v>0</v>
      </c>
      <c r="AK271" s="203">
        <v>0</v>
      </c>
    </row>
    <row r="272" spans="1:37" s="96" customFormat="1" ht="12" x14ac:dyDescent="0.2">
      <c r="A272" s="201" t="s">
        <v>5071</v>
      </c>
      <c r="B272" s="201" t="s">
        <v>4687</v>
      </c>
      <c r="C272" s="201" t="s">
        <v>2777</v>
      </c>
      <c r="D272" s="201">
        <v>1975</v>
      </c>
      <c r="E272" s="201">
        <v>1990</v>
      </c>
      <c r="F272" s="202" t="s">
        <v>65</v>
      </c>
      <c r="G272" s="202" t="s">
        <v>2774</v>
      </c>
      <c r="H272" s="202" t="s">
        <v>2778</v>
      </c>
      <c r="I272" s="203">
        <v>0</v>
      </c>
      <c r="J272" s="201" t="s">
        <v>4689</v>
      </c>
      <c r="K272" s="202" t="s">
        <v>2775</v>
      </c>
      <c r="L272" s="203">
        <v>136000</v>
      </c>
      <c r="M272" s="204">
        <v>42594</v>
      </c>
      <c r="N272" s="205">
        <v>30720</v>
      </c>
      <c r="O272" s="205">
        <v>14756</v>
      </c>
      <c r="P272" s="205">
        <v>115600</v>
      </c>
      <c r="Q272" s="206">
        <v>5.2400000000000002E-2</v>
      </c>
      <c r="R272" s="202" t="s">
        <v>2779</v>
      </c>
      <c r="S272" s="204">
        <v>43405</v>
      </c>
      <c r="T272" s="202" t="s">
        <v>38</v>
      </c>
      <c r="U272" s="201">
        <v>300</v>
      </c>
      <c r="V272" s="202" t="s">
        <v>44</v>
      </c>
      <c r="W272" s="207">
        <v>85</v>
      </c>
      <c r="X272" s="204">
        <v>51780</v>
      </c>
      <c r="Y272" s="205">
        <v>692.05</v>
      </c>
      <c r="Z272" s="204">
        <v>42649</v>
      </c>
      <c r="AA272" s="202" t="s">
        <v>2781</v>
      </c>
      <c r="AB272" s="202" t="s">
        <v>4690</v>
      </c>
      <c r="AC272" s="202" t="s">
        <v>2795</v>
      </c>
      <c r="AD272" s="203">
        <v>0</v>
      </c>
      <c r="AE272" s="203">
        <v>0</v>
      </c>
      <c r="AF272" s="203">
        <v>0</v>
      </c>
      <c r="AG272" s="203">
        <v>0</v>
      </c>
      <c r="AH272" s="203">
        <v>7468</v>
      </c>
      <c r="AI272" s="203">
        <v>0</v>
      </c>
      <c r="AJ272" s="203">
        <v>0</v>
      </c>
      <c r="AK272" s="203">
        <v>0</v>
      </c>
    </row>
    <row r="273" spans="1:37" s="96" customFormat="1" ht="12" x14ac:dyDescent="0.2">
      <c r="A273" s="201" t="s">
        <v>5072</v>
      </c>
      <c r="B273" s="201" t="s">
        <v>4714</v>
      </c>
      <c r="C273" s="201" t="s">
        <v>2777</v>
      </c>
      <c r="D273" s="201">
        <v>1977</v>
      </c>
      <c r="E273" s="201">
        <v>1981</v>
      </c>
      <c r="F273" s="202" t="s">
        <v>2774</v>
      </c>
      <c r="G273" s="202" t="s">
        <v>2774</v>
      </c>
      <c r="H273" s="202" t="s">
        <v>2778</v>
      </c>
      <c r="I273" s="203"/>
      <c r="J273" s="201" t="s">
        <v>4718</v>
      </c>
      <c r="K273" s="202" t="s">
        <v>2776</v>
      </c>
      <c r="L273" s="203">
        <v>75000</v>
      </c>
      <c r="M273" s="204">
        <v>42544</v>
      </c>
      <c r="N273" s="205">
        <v>18520</v>
      </c>
      <c r="O273" s="205">
        <v>24000</v>
      </c>
      <c r="P273" s="205">
        <v>67500</v>
      </c>
      <c r="Q273" s="206">
        <v>5.3899999999999997E-2</v>
      </c>
      <c r="R273" s="202" t="s">
        <v>2779</v>
      </c>
      <c r="S273" s="204">
        <v>43405</v>
      </c>
      <c r="T273" s="202" t="s">
        <v>38</v>
      </c>
      <c r="U273" s="201">
        <v>300</v>
      </c>
      <c r="V273" s="202" t="s">
        <v>44</v>
      </c>
      <c r="W273" s="207">
        <v>90</v>
      </c>
      <c r="X273" s="204">
        <v>51780</v>
      </c>
      <c r="Y273" s="205">
        <v>410.09</v>
      </c>
      <c r="Z273" s="204">
        <v>42649</v>
      </c>
      <c r="AA273" s="202" t="s">
        <v>2781</v>
      </c>
      <c r="AB273" s="202" t="s">
        <v>4719</v>
      </c>
      <c r="AC273" s="202" t="s">
        <v>2797</v>
      </c>
      <c r="AD273" s="203">
        <v>0</v>
      </c>
      <c r="AE273" s="203">
        <v>0</v>
      </c>
      <c r="AF273" s="203">
        <v>0</v>
      </c>
      <c r="AG273" s="203">
        <v>0</v>
      </c>
      <c r="AH273" s="203">
        <v>0</v>
      </c>
      <c r="AI273" s="203">
        <v>0</v>
      </c>
      <c r="AJ273" s="203">
        <v>0</v>
      </c>
      <c r="AK273" s="203">
        <v>0</v>
      </c>
    </row>
    <row r="274" spans="1:37" s="96" customFormat="1" ht="12" x14ac:dyDescent="0.2">
      <c r="A274" s="201" t="s">
        <v>5073</v>
      </c>
      <c r="B274" s="201" t="s">
        <v>5356</v>
      </c>
      <c r="C274" s="201" t="s">
        <v>2777</v>
      </c>
      <c r="D274" s="201">
        <v>1958</v>
      </c>
      <c r="E274" s="201">
        <v>1955</v>
      </c>
      <c r="F274" s="202" t="s">
        <v>65</v>
      </c>
      <c r="G274" s="202" t="s">
        <v>2773</v>
      </c>
      <c r="H274" s="202" t="s">
        <v>2778</v>
      </c>
      <c r="I274" s="203">
        <v>0</v>
      </c>
      <c r="J274" s="201" t="s">
        <v>5619</v>
      </c>
      <c r="K274" s="202" t="s">
        <v>2785</v>
      </c>
      <c r="L274" s="203">
        <v>145000</v>
      </c>
      <c r="M274" s="204">
        <v>42579</v>
      </c>
      <c r="N274" s="205">
        <v>81783</v>
      </c>
      <c r="O274" s="205">
        <v>0</v>
      </c>
      <c r="P274" s="205">
        <v>124549</v>
      </c>
      <c r="Q274" s="206">
        <v>4.8399999999999999E-2</v>
      </c>
      <c r="R274" s="202" t="s">
        <v>2779</v>
      </c>
      <c r="S274" s="204">
        <v>43405</v>
      </c>
      <c r="T274" s="202" t="s">
        <v>38</v>
      </c>
      <c r="U274" s="201">
        <v>144</v>
      </c>
      <c r="V274" s="202" t="s">
        <v>44</v>
      </c>
      <c r="W274" s="207">
        <v>85.9</v>
      </c>
      <c r="X274" s="204">
        <v>47032</v>
      </c>
      <c r="Y274" s="205">
        <v>1141.97</v>
      </c>
      <c r="Z274" s="204">
        <v>42649</v>
      </c>
      <c r="AA274" s="202" t="s">
        <v>2781</v>
      </c>
      <c r="AB274" s="202" t="s">
        <v>5868</v>
      </c>
      <c r="AC274" s="202" t="s">
        <v>2797</v>
      </c>
      <c r="AD274" s="203">
        <v>0</v>
      </c>
      <c r="AE274" s="203">
        <v>0</v>
      </c>
      <c r="AF274" s="203">
        <v>0</v>
      </c>
      <c r="AG274" s="203">
        <v>0</v>
      </c>
      <c r="AH274" s="203">
        <v>0</v>
      </c>
      <c r="AI274" s="203">
        <v>0</v>
      </c>
      <c r="AJ274" s="203">
        <v>0</v>
      </c>
      <c r="AK274" s="203">
        <v>0</v>
      </c>
    </row>
    <row r="275" spans="1:37" s="96" customFormat="1" ht="12" x14ac:dyDescent="0.2">
      <c r="A275" s="201" t="s">
        <v>5074</v>
      </c>
      <c r="B275" s="201" t="s">
        <v>5357</v>
      </c>
      <c r="C275" s="201" t="s">
        <v>2777</v>
      </c>
      <c r="D275" s="201">
        <v>1984</v>
      </c>
      <c r="E275" s="201">
        <v>1986</v>
      </c>
      <c r="F275" s="202" t="s">
        <v>2774</v>
      </c>
      <c r="G275" s="202" t="s">
        <v>65</v>
      </c>
      <c r="H275" s="202" t="s">
        <v>2794</v>
      </c>
      <c r="I275" s="203">
        <v>7500</v>
      </c>
      <c r="J275" s="201" t="s">
        <v>5620</v>
      </c>
      <c r="K275" s="202" t="s">
        <v>2788</v>
      </c>
      <c r="L275" s="203">
        <v>115000</v>
      </c>
      <c r="M275" s="204">
        <v>42629</v>
      </c>
      <c r="N275" s="205">
        <v>22244</v>
      </c>
      <c r="O275" s="205">
        <v>39635</v>
      </c>
      <c r="P275" s="205">
        <v>92999</v>
      </c>
      <c r="Q275" s="206">
        <v>4.1900000000000007E-2</v>
      </c>
      <c r="R275" s="202" t="s">
        <v>2779</v>
      </c>
      <c r="S275" s="204">
        <v>43405</v>
      </c>
      <c r="T275" s="202" t="s">
        <v>2780</v>
      </c>
      <c r="U275" s="201">
        <v>420</v>
      </c>
      <c r="V275" s="202" t="s">
        <v>77</v>
      </c>
      <c r="W275" s="207">
        <v>80.87</v>
      </c>
      <c r="X275" s="204">
        <v>55452</v>
      </c>
      <c r="Y275" s="205">
        <v>324.72000000000003</v>
      </c>
      <c r="Z275" s="204">
        <v>42669</v>
      </c>
      <c r="AA275" s="202" t="s">
        <v>2789</v>
      </c>
      <c r="AB275" s="202" t="s">
        <v>5869</v>
      </c>
      <c r="AC275" s="202" t="s">
        <v>2783</v>
      </c>
      <c r="AD275" s="203">
        <v>0</v>
      </c>
      <c r="AE275" s="203">
        <v>0</v>
      </c>
      <c r="AF275" s="203">
        <v>0</v>
      </c>
      <c r="AG275" s="203">
        <v>0</v>
      </c>
      <c r="AH275" s="203">
        <v>0</v>
      </c>
      <c r="AI275" s="203">
        <v>0</v>
      </c>
      <c r="AJ275" s="203">
        <v>0</v>
      </c>
      <c r="AK275" s="203">
        <v>0</v>
      </c>
    </row>
    <row r="276" spans="1:37" s="96" customFormat="1" ht="12" x14ac:dyDescent="0.2">
      <c r="A276" s="201" t="s">
        <v>5075</v>
      </c>
      <c r="B276" s="201" t="s">
        <v>5358</v>
      </c>
      <c r="C276" s="201" t="s">
        <v>2777</v>
      </c>
      <c r="D276" s="201">
        <v>1969</v>
      </c>
      <c r="E276" s="201"/>
      <c r="F276" s="202" t="s">
        <v>2774</v>
      </c>
      <c r="G276" s="202"/>
      <c r="H276" s="202" t="s">
        <v>2778</v>
      </c>
      <c r="I276" s="203">
        <v>0</v>
      </c>
      <c r="J276" s="201" t="s">
        <v>5621</v>
      </c>
      <c r="K276" s="202" t="s">
        <v>2776</v>
      </c>
      <c r="L276" s="203">
        <v>134950</v>
      </c>
      <c r="M276" s="204">
        <v>42569</v>
      </c>
      <c r="N276" s="205">
        <v>47728</v>
      </c>
      <c r="O276" s="205">
        <v>0</v>
      </c>
      <c r="P276" s="205">
        <v>114707</v>
      </c>
      <c r="Q276" s="206">
        <v>5.2400000000000002E-2</v>
      </c>
      <c r="R276" s="202" t="s">
        <v>2779</v>
      </c>
      <c r="S276" s="204">
        <v>43405</v>
      </c>
      <c r="T276" s="202" t="s">
        <v>38</v>
      </c>
      <c r="U276" s="201">
        <v>240</v>
      </c>
      <c r="V276" s="202" t="s">
        <v>44</v>
      </c>
      <c r="W276" s="207">
        <v>85</v>
      </c>
      <c r="X276" s="204">
        <v>49954</v>
      </c>
      <c r="Y276" s="205">
        <v>772.31</v>
      </c>
      <c r="Z276" s="204">
        <v>42649</v>
      </c>
      <c r="AA276" s="202" t="s">
        <v>2781</v>
      </c>
      <c r="AB276" s="202" t="s">
        <v>5870</v>
      </c>
      <c r="AC276" s="202" t="s">
        <v>2782</v>
      </c>
      <c r="AD276" s="203">
        <v>0</v>
      </c>
      <c r="AE276" s="203">
        <v>0</v>
      </c>
      <c r="AF276" s="203">
        <v>0</v>
      </c>
      <c r="AG276" s="203">
        <v>0</v>
      </c>
      <c r="AH276" s="203">
        <v>0</v>
      </c>
      <c r="AI276" s="203">
        <v>0</v>
      </c>
      <c r="AJ276" s="203">
        <v>0</v>
      </c>
      <c r="AK276" s="203">
        <v>0</v>
      </c>
    </row>
    <row r="277" spans="1:37" s="96" customFormat="1" ht="12" x14ac:dyDescent="0.2">
      <c r="A277" s="201" t="s">
        <v>5076</v>
      </c>
      <c r="B277" s="201" t="s">
        <v>5359</v>
      </c>
      <c r="C277" s="201" t="s">
        <v>2777</v>
      </c>
      <c r="D277" s="201">
        <v>1985</v>
      </c>
      <c r="E277" s="201">
        <v>1983</v>
      </c>
      <c r="F277" s="202" t="s">
        <v>2774</v>
      </c>
      <c r="G277" s="202" t="s">
        <v>2774</v>
      </c>
      <c r="H277" s="202" t="s">
        <v>2778</v>
      </c>
      <c r="I277" s="203">
        <v>0</v>
      </c>
      <c r="J277" s="201" t="s">
        <v>5622</v>
      </c>
      <c r="K277" s="202" t="s">
        <v>2775</v>
      </c>
      <c r="L277" s="203">
        <v>353750</v>
      </c>
      <c r="M277" s="204">
        <v>42605</v>
      </c>
      <c r="N277" s="205">
        <v>34011</v>
      </c>
      <c r="O277" s="205">
        <v>34275</v>
      </c>
      <c r="P277" s="205">
        <v>253750</v>
      </c>
      <c r="Q277" s="206">
        <v>4.24E-2</v>
      </c>
      <c r="R277" s="202" t="s">
        <v>2779</v>
      </c>
      <c r="S277" s="204">
        <v>43405</v>
      </c>
      <c r="T277" s="202" t="s">
        <v>38</v>
      </c>
      <c r="U277" s="201">
        <v>420</v>
      </c>
      <c r="V277" s="202" t="s">
        <v>44</v>
      </c>
      <c r="W277" s="207">
        <v>71.73</v>
      </c>
      <c r="X277" s="204">
        <v>55432</v>
      </c>
      <c r="Y277" s="205">
        <v>1160.3599999999999</v>
      </c>
      <c r="Z277" s="204">
        <v>42649</v>
      </c>
      <c r="AA277" s="202" t="s">
        <v>2781</v>
      </c>
      <c r="AB277" s="202" t="s">
        <v>5871</v>
      </c>
      <c r="AC277" s="202" t="s">
        <v>2783</v>
      </c>
      <c r="AD277" s="203">
        <v>0</v>
      </c>
      <c r="AE277" s="203">
        <v>0</v>
      </c>
      <c r="AF277" s="203">
        <v>0</v>
      </c>
      <c r="AG277" s="203">
        <v>0</v>
      </c>
      <c r="AH277" s="203">
        <v>0</v>
      </c>
      <c r="AI277" s="203">
        <v>0</v>
      </c>
      <c r="AJ277" s="203">
        <v>0</v>
      </c>
      <c r="AK277" s="203">
        <v>592</v>
      </c>
    </row>
    <row r="278" spans="1:37" s="96" customFormat="1" ht="12" x14ac:dyDescent="0.2">
      <c r="A278" s="201" t="s">
        <v>5077</v>
      </c>
      <c r="B278" s="201" t="s">
        <v>5360</v>
      </c>
      <c r="C278" s="201" t="s">
        <v>2777</v>
      </c>
      <c r="D278" s="201">
        <v>1967</v>
      </c>
      <c r="E278" s="201">
        <v>1981</v>
      </c>
      <c r="F278" s="202" t="s">
        <v>2774</v>
      </c>
      <c r="G278" s="202" t="s">
        <v>2774</v>
      </c>
      <c r="H278" s="202" t="s">
        <v>2778</v>
      </c>
      <c r="I278" s="203">
        <v>0</v>
      </c>
      <c r="J278" s="201" t="s">
        <v>5623</v>
      </c>
      <c r="K278" s="202" t="s">
        <v>2788</v>
      </c>
      <c r="L278" s="203">
        <v>150000</v>
      </c>
      <c r="M278" s="204">
        <v>42585</v>
      </c>
      <c r="N278" s="205">
        <v>26802</v>
      </c>
      <c r="O278" s="205">
        <v>13620</v>
      </c>
      <c r="P278" s="205">
        <v>100000</v>
      </c>
      <c r="Q278" s="206">
        <v>4.24E-2</v>
      </c>
      <c r="R278" s="202" t="s">
        <v>2779</v>
      </c>
      <c r="S278" s="204">
        <v>43405</v>
      </c>
      <c r="T278" s="202" t="s">
        <v>2780</v>
      </c>
      <c r="U278" s="201">
        <v>192</v>
      </c>
      <c r="V278" s="202" t="s">
        <v>44</v>
      </c>
      <c r="W278" s="207">
        <v>66.67</v>
      </c>
      <c r="X278" s="204">
        <v>48494</v>
      </c>
      <c r="Y278" s="205">
        <v>718.21</v>
      </c>
      <c r="Z278" s="204">
        <v>42650</v>
      </c>
      <c r="AA278" s="202" t="s">
        <v>2789</v>
      </c>
      <c r="AB278" s="202" t="s">
        <v>5872</v>
      </c>
      <c r="AC278" s="202" t="s">
        <v>2795</v>
      </c>
      <c r="AD278" s="203">
        <v>0</v>
      </c>
      <c r="AE278" s="203">
        <v>0</v>
      </c>
      <c r="AF278" s="203">
        <v>0</v>
      </c>
      <c r="AG278" s="203">
        <v>0</v>
      </c>
      <c r="AH278" s="203">
        <v>0</v>
      </c>
      <c r="AI278" s="203">
        <v>0</v>
      </c>
      <c r="AJ278" s="203">
        <v>0</v>
      </c>
      <c r="AK278" s="203">
        <v>0</v>
      </c>
    </row>
    <row r="279" spans="1:37" s="96" customFormat="1" ht="12" x14ac:dyDescent="0.2">
      <c r="A279" s="201" t="s">
        <v>5078</v>
      </c>
      <c r="B279" s="201" t="s">
        <v>5361</v>
      </c>
      <c r="C279" s="201" t="s">
        <v>2777</v>
      </c>
      <c r="D279" s="201">
        <v>1958</v>
      </c>
      <c r="E279" s="201">
        <v>1988</v>
      </c>
      <c r="F279" s="202" t="s">
        <v>2774</v>
      </c>
      <c r="G279" s="202" t="s">
        <v>2774</v>
      </c>
      <c r="H279" s="202" t="s">
        <v>2778</v>
      </c>
      <c r="I279" s="203">
        <v>0</v>
      </c>
      <c r="J279" s="201" t="s">
        <v>5624</v>
      </c>
      <c r="K279" s="202" t="s">
        <v>2775</v>
      </c>
      <c r="L279" s="203">
        <v>250000</v>
      </c>
      <c r="M279" s="204">
        <v>42599</v>
      </c>
      <c r="N279" s="205">
        <v>20420</v>
      </c>
      <c r="O279" s="205">
        <v>15189</v>
      </c>
      <c r="P279" s="205">
        <v>87000</v>
      </c>
      <c r="Q279" s="206">
        <v>4.1399999999999999E-2</v>
      </c>
      <c r="R279" s="202" t="s">
        <v>2779</v>
      </c>
      <c r="S279" s="204">
        <v>43405</v>
      </c>
      <c r="T279" s="202" t="s">
        <v>2780</v>
      </c>
      <c r="U279" s="201">
        <v>144</v>
      </c>
      <c r="V279" s="202" t="s">
        <v>44</v>
      </c>
      <c r="W279" s="207">
        <v>34.799999999999997</v>
      </c>
      <c r="X279" s="204">
        <v>47033</v>
      </c>
      <c r="Y279" s="205">
        <v>767.64</v>
      </c>
      <c r="Z279" s="204">
        <v>42650</v>
      </c>
      <c r="AA279" s="202" t="s">
        <v>2781</v>
      </c>
      <c r="AB279" s="202" t="s">
        <v>5873</v>
      </c>
      <c r="AC279" s="202" t="s">
        <v>2792</v>
      </c>
      <c r="AD279" s="203">
        <v>0</v>
      </c>
      <c r="AE279" s="203">
        <v>0</v>
      </c>
      <c r="AF279" s="203">
        <v>0</v>
      </c>
      <c r="AG279" s="203">
        <v>0</v>
      </c>
      <c r="AH279" s="203">
        <v>0</v>
      </c>
      <c r="AI279" s="203">
        <v>0</v>
      </c>
      <c r="AJ279" s="203">
        <v>0</v>
      </c>
      <c r="AK279" s="203">
        <v>0</v>
      </c>
    </row>
    <row r="280" spans="1:37" s="96" customFormat="1" ht="12" x14ac:dyDescent="0.2">
      <c r="A280" s="201" t="s">
        <v>5079</v>
      </c>
      <c r="B280" s="201" t="s">
        <v>5362</v>
      </c>
      <c r="C280" s="201" t="s">
        <v>2777</v>
      </c>
      <c r="D280" s="201">
        <v>1963</v>
      </c>
      <c r="E280" s="201"/>
      <c r="F280" s="202" t="s">
        <v>65</v>
      </c>
      <c r="G280" s="202"/>
      <c r="H280" s="202" t="s">
        <v>2778</v>
      </c>
      <c r="I280" s="203">
        <v>0</v>
      </c>
      <c r="J280" s="201" t="s">
        <v>5625</v>
      </c>
      <c r="K280" s="202" t="s">
        <v>2775</v>
      </c>
      <c r="L280" s="203">
        <v>180000</v>
      </c>
      <c r="M280" s="204">
        <v>42468</v>
      </c>
      <c r="N280" s="205">
        <v>23250</v>
      </c>
      <c r="O280" s="205">
        <v>0</v>
      </c>
      <c r="P280" s="205">
        <v>71000</v>
      </c>
      <c r="Q280" s="206">
        <v>3.7900000000000003E-2</v>
      </c>
      <c r="R280" s="202" t="s">
        <v>2779</v>
      </c>
      <c r="S280" s="204">
        <v>43405</v>
      </c>
      <c r="T280" s="202" t="s">
        <v>2780</v>
      </c>
      <c r="U280" s="201">
        <v>204</v>
      </c>
      <c r="V280" s="202" t="s">
        <v>44</v>
      </c>
      <c r="W280" s="207">
        <v>39.44</v>
      </c>
      <c r="X280" s="204">
        <v>48859</v>
      </c>
      <c r="Y280" s="205">
        <v>472.65</v>
      </c>
      <c r="Z280" s="204">
        <v>42650</v>
      </c>
      <c r="AA280" s="202" t="s">
        <v>2781</v>
      </c>
      <c r="AB280" s="202" t="s">
        <v>5874</v>
      </c>
      <c r="AC280" s="202" t="s">
        <v>2800</v>
      </c>
      <c r="AD280" s="203">
        <v>0</v>
      </c>
      <c r="AE280" s="203">
        <v>0</v>
      </c>
      <c r="AF280" s="203">
        <v>0</v>
      </c>
      <c r="AG280" s="203">
        <v>0</v>
      </c>
      <c r="AH280" s="203">
        <v>0</v>
      </c>
      <c r="AI280" s="203"/>
      <c r="AJ280" s="203">
        <v>0</v>
      </c>
      <c r="AK280" s="203"/>
    </row>
    <row r="281" spans="1:37" s="96" customFormat="1" ht="12" x14ac:dyDescent="0.2">
      <c r="A281" s="201" t="s">
        <v>5080</v>
      </c>
      <c r="B281" s="201" t="s">
        <v>5363</v>
      </c>
      <c r="C281" s="201" t="s">
        <v>2777</v>
      </c>
      <c r="D281" s="201">
        <v>1974</v>
      </c>
      <c r="E281" s="201">
        <v>1977</v>
      </c>
      <c r="F281" s="202" t="s">
        <v>65</v>
      </c>
      <c r="G281" s="202" t="s">
        <v>2774</v>
      </c>
      <c r="H281" s="202" t="s">
        <v>2778</v>
      </c>
      <c r="I281" s="203">
        <v>0</v>
      </c>
      <c r="J281" s="201" t="s">
        <v>5626</v>
      </c>
      <c r="K281" s="202" t="s">
        <v>2775</v>
      </c>
      <c r="L281" s="203">
        <v>220000</v>
      </c>
      <c r="M281" s="204">
        <v>42570</v>
      </c>
      <c r="N281" s="205">
        <v>60600</v>
      </c>
      <c r="O281" s="205">
        <v>7488</v>
      </c>
      <c r="P281" s="205">
        <v>187000</v>
      </c>
      <c r="Q281" s="206">
        <v>5.2400000000000002E-2</v>
      </c>
      <c r="R281" s="202" t="s">
        <v>2779</v>
      </c>
      <c r="S281" s="204">
        <v>43405</v>
      </c>
      <c r="T281" s="202" t="s">
        <v>38</v>
      </c>
      <c r="U281" s="201">
        <v>336</v>
      </c>
      <c r="V281" s="202" t="s">
        <v>44</v>
      </c>
      <c r="W281" s="207">
        <v>85</v>
      </c>
      <c r="X281" s="204">
        <v>52877</v>
      </c>
      <c r="Y281" s="205">
        <v>1062.28</v>
      </c>
      <c r="Z281" s="204">
        <v>42650</v>
      </c>
      <c r="AA281" s="202" t="s">
        <v>2781</v>
      </c>
      <c r="AB281" s="202" t="s">
        <v>5875</v>
      </c>
      <c r="AC281" s="202" t="s">
        <v>2792</v>
      </c>
      <c r="AD281" s="203">
        <v>0</v>
      </c>
      <c r="AE281" s="203">
        <v>0</v>
      </c>
      <c r="AF281" s="203">
        <v>0</v>
      </c>
      <c r="AG281" s="203">
        <v>0</v>
      </c>
      <c r="AH281" s="203">
        <v>0</v>
      </c>
      <c r="AI281" s="203">
        <v>0</v>
      </c>
      <c r="AJ281" s="203">
        <v>0</v>
      </c>
      <c r="AK281" s="203">
        <v>0</v>
      </c>
    </row>
    <row r="282" spans="1:37" s="96" customFormat="1" ht="12" x14ac:dyDescent="0.2">
      <c r="A282" s="201" t="s">
        <v>5081</v>
      </c>
      <c r="B282" s="201" t="s">
        <v>5364</v>
      </c>
      <c r="C282" s="201" t="s">
        <v>2777</v>
      </c>
      <c r="D282" s="201">
        <v>1985</v>
      </c>
      <c r="E282" s="201"/>
      <c r="F282" s="202" t="s">
        <v>2774</v>
      </c>
      <c r="G282" s="202"/>
      <c r="H282" s="202" t="s">
        <v>2778</v>
      </c>
      <c r="I282" s="203"/>
      <c r="J282" s="201" t="s">
        <v>5627</v>
      </c>
      <c r="K282" s="202" t="s">
        <v>2785</v>
      </c>
      <c r="L282" s="203">
        <v>134000</v>
      </c>
      <c r="M282" s="204">
        <v>42619</v>
      </c>
      <c r="N282" s="205">
        <v>22000</v>
      </c>
      <c r="O282" s="205"/>
      <c r="P282" s="205">
        <v>78536</v>
      </c>
      <c r="Q282" s="206">
        <v>4.1399999999999999E-2</v>
      </c>
      <c r="R282" s="202" t="s">
        <v>2779</v>
      </c>
      <c r="S282" s="204">
        <v>43405</v>
      </c>
      <c r="T282" s="202" t="s">
        <v>2780</v>
      </c>
      <c r="U282" s="201">
        <v>300</v>
      </c>
      <c r="V282" s="202" t="s">
        <v>44</v>
      </c>
      <c r="W282" s="207">
        <v>58.61</v>
      </c>
      <c r="X282" s="204">
        <v>51798</v>
      </c>
      <c r="Y282" s="205">
        <v>420.64</v>
      </c>
      <c r="Z282" s="204">
        <v>42667</v>
      </c>
      <c r="AA282" s="202" t="s">
        <v>2781</v>
      </c>
      <c r="AB282" s="202" t="s">
        <v>5876</v>
      </c>
      <c r="AC282" s="202" t="s">
        <v>2795</v>
      </c>
      <c r="AD282" s="203">
        <v>0</v>
      </c>
      <c r="AE282" s="203">
        <v>0</v>
      </c>
      <c r="AF282" s="203">
        <v>0</v>
      </c>
      <c r="AG282" s="203">
        <v>0</v>
      </c>
      <c r="AH282" s="203">
        <v>284</v>
      </c>
      <c r="AI282" s="203"/>
      <c r="AJ282" s="203">
        <v>0</v>
      </c>
      <c r="AK282" s="203"/>
    </row>
    <row r="283" spans="1:37" s="96" customFormat="1" ht="12" x14ac:dyDescent="0.2">
      <c r="A283" s="201" t="s">
        <v>5082</v>
      </c>
      <c r="B283" s="201" t="s">
        <v>4624</v>
      </c>
      <c r="C283" s="201" t="s">
        <v>2777</v>
      </c>
      <c r="D283" s="201">
        <v>1974</v>
      </c>
      <c r="E283" s="201">
        <v>1978</v>
      </c>
      <c r="F283" s="202" t="s">
        <v>65</v>
      </c>
      <c r="G283" s="202" t="s">
        <v>2774</v>
      </c>
      <c r="H283" s="202" t="s">
        <v>2778</v>
      </c>
      <c r="I283" s="203">
        <v>0</v>
      </c>
      <c r="J283" s="201" t="s">
        <v>4627</v>
      </c>
      <c r="K283" s="202" t="s">
        <v>2775</v>
      </c>
      <c r="L283" s="203">
        <v>382000</v>
      </c>
      <c r="M283" s="204">
        <v>42591</v>
      </c>
      <c r="N283" s="205">
        <v>50540</v>
      </c>
      <c r="O283" s="205">
        <v>8040</v>
      </c>
      <c r="P283" s="205">
        <v>229499</v>
      </c>
      <c r="Q283" s="206">
        <v>3.6900000000000002E-2</v>
      </c>
      <c r="R283" s="202" t="s">
        <v>2779</v>
      </c>
      <c r="S283" s="204">
        <v>43405</v>
      </c>
      <c r="T283" s="202" t="s">
        <v>38</v>
      </c>
      <c r="U283" s="201">
        <v>300</v>
      </c>
      <c r="V283" s="202" t="s">
        <v>44</v>
      </c>
      <c r="W283" s="207">
        <v>60.08</v>
      </c>
      <c r="X283" s="204">
        <v>51798</v>
      </c>
      <c r="Y283" s="205">
        <v>1172.44</v>
      </c>
      <c r="Z283" s="204">
        <v>42667</v>
      </c>
      <c r="AA283" s="202" t="s">
        <v>2781</v>
      </c>
      <c r="AB283" s="202" t="s">
        <v>2798</v>
      </c>
      <c r="AC283" s="202" t="s">
        <v>2792</v>
      </c>
      <c r="AD283" s="203">
        <v>0</v>
      </c>
      <c r="AE283" s="203">
        <v>0</v>
      </c>
      <c r="AF283" s="203">
        <v>0</v>
      </c>
      <c r="AG283" s="203">
        <v>0</v>
      </c>
      <c r="AH283" s="203">
        <v>334</v>
      </c>
      <c r="AI283" s="203">
        <v>0</v>
      </c>
      <c r="AJ283" s="203">
        <v>0</v>
      </c>
      <c r="AK283" s="203">
        <v>0</v>
      </c>
    </row>
    <row r="284" spans="1:37" s="96" customFormat="1" ht="12" x14ac:dyDescent="0.2">
      <c r="A284" s="201" t="s">
        <v>5083</v>
      </c>
      <c r="B284" s="201" t="s">
        <v>4573</v>
      </c>
      <c r="C284" s="201" t="s">
        <v>2777</v>
      </c>
      <c r="D284" s="201">
        <v>1977</v>
      </c>
      <c r="E284" s="201"/>
      <c r="F284" s="202" t="s">
        <v>65</v>
      </c>
      <c r="G284" s="202"/>
      <c r="H284" s="202" t="s">
        <v>2778</v>
      </c>
      <c r="I284" s="203">
        <v>0</v>
      </c>
      <c r="J284" s="201" t="s">
        <v>4577</v>
      </c>
      <c r="K284" s="202" t="s">
        <v>2775</v>
      </c>
      <c r="L284" s="203">
        <v>256000</v>
      </c>
      <c r="M284" s="204">
        <v>42584</v>
      </c>
      <c r="N284" s="205">
        <v>124938</v>
      </c>
      <c r="O284" s="205">
        <v>0</v>
      </c>
      <c r="P284" s="205">
        <v>217294</v>
      </c>
      <c r="Q284" s="206">
        <v>4.8399999999999999E-2</v>
      </c>
      <c r="R284" s="202" t="s">
        <v>2779</v>
      </c>
      <c r="S284" s="204">
        <v>43405</v>
      </c>
      <c r="T284" s="202" t="s">
        <v>38</v>
      </c>
      <c r="U284" s="201">
        <v>300</v>
      </c>
      <c r="V284" s="202" t="s">
        <v>44</v>
      </c>
      <c r="W284" s="207">
        <v>84.88</v>
      </c>
      <c r="X284" s="204">
        <v>51798</v>
      </c>
      <c r="Y284" s="205">
        <v>1250.1099999999999</v>
      </c>
      <c r="Z284" s="204">
        <v>42667</v>
      </c>
      <c r="AA284" s="202" t="s">
        <v>2781</v>
      </c>
      <c r="AB284" s="202" t="s">
        <v>4578</v>
      </c>
      <c r="AC284" s="202" t="s">
        <v>2783</v>
      </c>
      <c r="AD284" s="203">
        <v>0</v>
      </c>
      <c r="AE284" s="203">
        <v>0</v>
      </c>
      <c r="AF284" s="203">
        <v>0</v>
      </c>
      <c r="AG284" s="203">
        <v>0</v>
      </c>
      <c r="AH284" s="203">
        <v>8077</v>
      </c>
      <c r="AI284" s="203"/>
      <c r="AJ284" s="203">
        <v>0</v>
      </c>
      <c r="AK284" s="203"/>
    </row>
    <row r="285" spans="1:37" s="96" customFormat="1" ht="12" x14ac:dyDescent="0.2">
      <c r="A285" s="201" t="s">
        <v>5084</v>
      </c>
      <c r="B285" s="201" t="s">
        <v>5365</v>
      </c>
      <c r="C285" s="201" t="s">
        <v>2777</v>
      </c>
      <c r="D285" s="201">
        <v>1980</v>
      </c>
      <c r="E285" s="201">
        <v>1980</v>
      </c>
      <c r="F285" s="202" t="s">
        <v>65</v>
      </c>
      <c r="G285" s="202" t="s">
        <v>65</v>
      </c>
      <c r="H285" s="202" t="s">
        <v>2778</v>
      </c>
      <c r="I285" s="203">
        <v>0</v>
      </c>
      <c r="J285" s="201" t="s">
        <v>5628</v>
      </c>
      <c r="K285" s="202" t="s">
        <v>2776</v>
      </c>
      <c r="L285" s="203">
        <v>230000</v>
      </c>
      <c r="M285" s="204">
        <v>42590</v>
      </c>
      <c r="N285" s="205">
        <v>41711</v>
      </c>
      <c r="O285" s="205">
        <v>41711</v>
      </c>
      <c r="P285" s="205">
        <v>195500</v>
      </c>
      <c r="Q285" s="206">
        <v>5.2400000000000002E-2</v>
      </c>
      <c r="R285" s="202" t="s">
        <v>2779</v>
      </c>
      <c r="S285" s="204">
        <v>43405</v>
      </c>
      <c r="T285" s="202" t="s">
        <v>38</v>
      </c>
      <c r="U285" s="201">
        <v>372</v>
      </c>
      <c r="V285" s="202" t="s">
        <v>44</v>
      </c>
      <c r="W285" s="207">
        <v>85</v>
      </c>
      <c r="X285" s="204">
        <v>53989</v>
      </c>
      <c r="Y285" s="205">
        <v>1064.08</v>
      </c>
      <c r="Z285" s="204">
        <v>42667</v>
      </c>
      <c r="AA285" s="202" t="s">
        <v>2781</v>
      </c>
      <c r="AB285" s="202" t="s">
        <v>5877</v>
      </c>
      <c r="AC285" s="202" t="s">
        <v>2801</v>
      </c>
      <c r="AD285" s="203">
        <v>0</v>
      </c>
      <c r="AE285" s="203">
        <v>0</v>
      </c>
      <c r="AF285" s="203">
        <v>0</v>
      </c>
      <c r="AG285" s="203">
        <v>0</v>
      </c>
      <c r="AH285" s="203">
        <v>0</v>
      </c>
      <c r="AI285" s="203">
        <v>0</v>
      </c>
      <c r="AJ285" s="203">
        <v>0</v>
      </c>
      <c r="AK285" s="203">
        <v>0</v>
      </c>
    </row>
    <row r="286" spans="1:37" s="96" customFormat="1" ht="12" x14ac:dyDescent="0.2">
      <c r="A286" s="201" t="s">
        <v>5085</v>
      </c>
      <c r="B286" s="201" t="s">
        <v>5366</v>
      </c>
      <c r="C286" s="201" t="s">
        <v>2777</v>
      </c>
      <c r="D286" s="201">
        <v>1987</v>
      </c>
      <c r="E286" s="201">
        <v>1989</v>
      </c>
      <c r="F286" s="202" t="s">
        <v>2774</v>
      </c>
      <c r="G286" s="202" t="s">
        <v>65</v>
      </c>
      <c r="H286" s="202" t="s">
        <v>2778</v>
      </c>
      <c r="I286" s="203"/>
      <c r="J286" s="201" t="s">
        <v>5629</v>
      </c>
      <c r="K286" s="202" t="s">
        <v>2776</v>
      </c>
      <c r="L286" s="203">
        <v>298000</v>
      </c>
      <c r="M286" s="204">
        <v>42607</v>
      </c>
      <c r="N286" s="205">
        <v>44713</v>
      </c>
      <c r="O286" s="205">
        <v>28439</v>
      </c>
      <c r="P286" s="205">
        <v>220000</v>
      </c>
      <c r="Q286" s="206">
        <v>4.24E-2</v>
      </c>
      <c r="R286" s="202" t="s">
        <v>2779</v>
      </c>
      <c r="S286" s="204">
        <v>43405</v>
      </c>
      <c r="T286" s="202" t="s">
        <v>38</v>
      </c>
      <c r="U286" s="201">
        <v>396</v>
      </c>
      <c r="V286" s="202" t="s">
        <v>44</v>
      </c>
      <c r="W286" s="207">
        <v>73.83</v>
      </c>
      <c r="X286" s="204">
        <v>54720</v>
      </c>
      <c r="Y286" s="205">
        <v>1032.8699999999999</v>
      </c>
      <c r="Z286" s="204">
        <v>42667</v>
      </c>
      <c r="AA286" s="202" t="s">
        <v>2781</v>
      </c>
      <c r="AB286" s="202" t="s">
        <v>5878</v>
      </c>
      <c r="AC286" s="202" t="s">
        <v>2792</v>
      </c>
      <c r="AD286" s="203">
        <v>0</v>
      </c>
      <c r="AE286" s="203">
        <v>0</v>
      </c>
      <c r="AF286" s="203">
        <v>0</v>
      </c>
      <c r="AG286" s="203">
        <v>0</v>
      </c>
      <c r="AH286" s="203">
        <v>0</v>
      </c>
      <c r="AI286" s="203">
        <v>0</v>
      </c>
      <c r="AJ286" s="203">
        <v>0</v>
      </c>
      <c r="AK286" s="203">
        <v>0</v>
      </c>
    </row>
    <row r="287" spans="1:37" s="96" customFormat="1" ht="12" x14ac:dyDescent="0.2">
      <c r="A287" s="201" t="s">
        <v>5086</v>
      </c>
      <c r="B287" s="201" t="s">
        <v>5367</v>
      </c>
      <c r="C287" s="201" t="s">
        <v>2777</v>
      </c>
      <c r="D287" s="201">
        <v>1984</v>
      </c>
      <c r="E287" s="201"/>
      <c r="F287" s="202" t="s">
        <v>2774</v>
      </c>
      <c r="G287" s="202"/>
      <c r="H287" s="202" t="s">
        <v>2794</v>
      </c>
      <c r="I287" s="203">
        <v>12300</v>
      </c>
      <c r="J287" s="201" t="s">
        <v>5630</v>
      </c>
      <c r="K287" s="202" t="s">
        <v>2776</v>
      </c>
      <c r="L287" s="203">
        <v>270000</v>
      </c>
      <c r="M287" s="204">
        <v>42647</v>
      </c>
      <c r="N287" s="205">
        <v>35000</v>
      </c>
      <c r="O287" s="205"/>
      <c r="P287" s="205">
        <v>175999</v>
      </c>
      <c r="Q287" s="206">
        <v>3.6900000000000002E-2</v>
      </c>
      <c r="R287" s="202" t="s">
        <v>2779</v>
      </c>
      <c r="S287" s="204">
        <v>43405</v>
      </c>
      <c r="T287" s="202" t="s">
        <v>2780</v>
      </c>
      <c r="U287" s="201">
        <v>300</v>
      </c>
      <c r="V287" s="202" t="s">
        <v>77</v>
      </c>
      <c r="W287" s="207">
        <v>65.180000000000007</v>
      </c>
      <c r="X287" s="204">
        <v>51798</v>
      </c>
      <c r="Y287" s="205">
        <v>541.20000000000005</v>
      </c>
      <c r="Z287" s="204">
        <v>42667</v>
      </c>
      <c r="AA287" s="202" t="s">
        <v>2781</v>
      </c>
      <c r="AB287" s="202" t="s">
        <v>5879</v>
      </c>
      <c r="AC287" s="202" t="s">
        <v>2787</v>
      </c>
      <c r="AD287" s="203">
        <v>0</v>
      </c>
      <c r="AE287" s="203">
        <v>0</v>
      </c>
      <c r="AF287" s="203">
        <v>0</v>
      </c>
      <c r="AG287" s="203">
        <v>0</v>
      </c>
      <c r="AH287" s="203">
        <v>0</v>
      </c>
      <c r="AI287" s="203"/>
      <c r="AJ287" s="203">
        <v>0</v>
      </c>
      <c r="AK287" s="203"/>
    </row>
    <row r="288" spans="1:37" s="96" customFormat="1" ht="12" x14ac:dyDescent="0.2">
      <c r="A288" s="201" t="s">
        <v>5087</v>
      </c>
      <c r="B288" s="201" t="s">
        <v>5368</v>
      </c>
      <c r="C288" s="201" t="s">
        <v>2777</v>
      </c>
      <c r="D288" s="201">
        <v>1973</v>
      </c>
      <c r="E288" s="201">
        <v>1978</v>
      </c>
      <c r="F288" s="202" t="s">
        <v>65</v>
      </c>
      <c r="G288" s="202" t="s">
        <v>2774</v>
      </c>
      <c r="H288" s="202" t="s">
        <v>2794</v>
      </c>
      <c r="I288" s="203">
        <v>11100</v>
      </c>
      <c r="J288" s="201" t="s">
        <v>5631</v>
      </c>
      <c r="K288" s="202" t="s">
        <v>2776</v>
      </c>
      <c r="L288" s="203">
        <v>220000</v>
      </c>
      <c r="M288" s="204">
        <v>42621</v>
      </c>
      <c r="N288" s="205">
        <v>11658</v>
      </c>
      <c r="O288" s="205">
        <v>12500</v>
      </c>
      <c r="P288" s="205">
        <v>129540</v>
      </c>
      <c r="Q288" s="206">
        <v>4.1399999999999999E-2</v>
      </c>
      <c r="R288" s="202" t="s">
        <v>2779</v>
      </c>
      <c r="S288" s="204">
        <v>43770</v>
      </c>
      <c r="T288" s="202" t="s">
        <v>2780</v>
      </c>
      <c r="U288" s="201">
        <v>240</v>
      </c>
      <c r="V288" s="202" t="s">
        <v>77</v>
      </c>
      <c r="W288" s="207">
        <v>58.88</v>
      </c>
      <c r="X288" s="204">
        <v>49972</v>
      </c>
      <c r="Y288" s="205">
        <v>446.91</v>
      </c>
      <c r="Z288" s="204">
        <v>42667</v>
      </c>
      <c r="AA288" s="202" t="s">
        <v>2781</v>
      </c>
      <c r="AB288" s="202" t="s">
        <v>5880</v>
      </c>
      <c r="AC288" s="202" t="s">
        <v>2803</v>
      </c>
      <c r="AD288" s="203">
        <v>0</v>
      </c>
      <c r="AE288" s="203">
        <v>0</v>
      </c>
      <c r="AF288" s="203">
        <v>0</v>
      </c>
      <c r="AG288" s="203">
        <v>0</v>
      </c>
      <c r="AH288" s="203">
        <v>0</v>
      </c>
      <c r="AI288" s="203">
        <v>0</v>
      </c>
      <c r="AJ288" s="203">
        <v>0</v>
      </c>
      <c r="AK288" s="203">
        <v>773</v>
      </c>
    </row>
    <row r="289" spans="1:37" s="96" customFormat="1" ht="12" x14ac:dyDescent="0.2">
      <c r="A289" s="201" t="s">
        <v>5088</v>
      </c>
      <c r="B289" s="201" t="s">
        <v>5369</v>
      </c>
      <c r="C289" s="201" t="s">
        <v>2777</v>
      </c>
      <c r="D289" s="201">
        <v>1978</v>
      </c>
      <c r="E289" s="201"/>
      <c r="F289" s="202" t="s">
        <v>65</v>
      </c>
      <c r="G289" s="202"/>
      <c r="H289" s="202" t="s">
        <v>2778</v>
      </c>
      <c r="I289" s="203">
        <v>0</v>
      </c>
      <c r="J289" s="201" t="s">
        <v>5632</v>
      </c>
      <c r="K289" s="202" t="s">
        <v>2775</v>
      </c>
      <c r="L289" s="203">
        <v>310000</v>
      </c>
      <c r="M289" s="204">
        <v>42590</v>
      </c>
      <c r="N289" s="205">
        <v>50072</v>
      </c>
      <c r="O289" s="205">
        <v>0</v>
      </c>
      <c r="P289" s="205">
        <v>196200</v>
      </c>
      <c r="Q289" s="206">
        <v>4.1399999999999999E-2</v>
      </c>
      <c r="R289" s="202" t="s">
        <v>2779</v>
      </c>
      <c r="S289" s="204">
        <v>43405</v>
      </c>
      <c r="T289" s="202" t="s">
        <v>2780</v>
      </c>
      <c r="U289" s="201">
        <v>300</v>
      </c>
      <c r="V289" s="202" t="s">
        <v>44</v>
      </c>
      <c r="W289" s="207">
        <v>63.29</v>
      </c>
      <c r="X289" s="204">
        <v>51798</v>
      </c>
      <c r="Y289" s="205">
        <v>1050.8399999999999</v>
      </c>
      <c r="Z289" s="204">
        <v>42667</v>
      </c>
      <c r="AA289" s="202" t="s">
        <v>2781</v>
      </c>
      <c r="AB289" s="202" t="s">
        <v>5881</v>
      </c>
      <c r="AC289" s="202" t="s">
        <v>2803</v>
      </c>
      <c r="AD289" s="203">
        <v>0</v>
      </c>
      <c r="AE289" s="203">
        <v>0</v>
      </c>
      <c r="AF289" s="203">
        <v>0</v>
      </c>
      <c r="AG289" s="203">
        <v>0</v>
      </c>
      <c r="AH289" s="203">
        <v>0</v>
      </c>
      <c r="AI289" s="203">
        <v>0</v>
      </c>
      <c r="AJ289" s="203">
        <v>0</v>
      </c>
      <c r="AK289" s="203">
        <v>0</v>
      </c>
    </row>
    <row r="290" spans="1:37" s="96" customFormat="1" ht="12" x14ac:dyDescent="0.2">
      <c r="A290" s="201" t="s">
        <v>5089</v>
      </c>
      <c r="B290" s="201" t="s">
        <v>5370</v>
      </c>
      <c r="C290" s="201" t="s">
        <v>2777</v>
      </c>
      <c r="D290" s="201">
        <v>1983</v>
      </c>
      <c r="E290" s="201">
        <v>1977</v>
      </c>
      <c r="F290" s="202" t="s">
        <v>2774</v>
      </c>
      <c r="G290" s="202" t="s">
        <v>65</v>
      </c>
      <c r="H290" s="202" t="s">
        <v>2778</v>
      </c>
      <c r="I290" s="203"/>
      <c r="J290" s="201" t="s">
        <v>5633</v>
      </c>
      <c r="K290" s="202" t="s">
        <v>2775</v>
      </c>
      <c r="L290" s="203">
        <v>135000</v>
      </c>
      <c r="M290" s="204">
        <v>42634</v>
      </c>
      <c r="N290" s="205">
        <v>23063</v>
      </c>
      <c r="O290" s="205">
        <v>10856</v>
      </c>
      <c r="P290" s="205">
        <v>114750</v>
      </c>
      <c r="Q290" s="206">
        <v>5.2400000000000002E-2</v>
      </c>
      <c r="R290" s="202" t="s">
        <v>2779</v>
      </c>
      <c r="S290" s="204">
        <v>43405</v>
      </c>
      <c r="T290" s="202" t="s">
        <v>38</v>
      </c>
      <c r="U290" s="201">
        <v>300</v>
      </c>
      <c r="V290" s="202" t="s">
        <v>44</v>
      </c>
      <c r="W290" s="207">
        <v>85</v>
      </c>
      <c r="X290" s="204">
        <v>51799</v>
      </c>
      <c r="Y290" s="205">
        <v>686.96</v>
      </c>
      <c r="Z290" s="204">
        <v>42668</v>
      </c>
      <c r="AA290" s="202" t="s">
        <v>2781</v>
      </c>
      <c r="AB290" s="202" t="s">
        <v>5882</v>
      </c>
      <c r="AC290" s="202" t="s">
        <v>2783</v>
      </c>
      <c r="AD290" s="203">
        <v>0</v>
      </c>
      <c r="AE290" s="203">
        <v>0</v>
      </c>
      <c r="AF290" s="203">
        <v>0</v>
      </c>
      <c r="AG290" s="203">
        <v>0</v>
      </c>
      <c r="AH290" s="203">
        <v>0</v>
      </c>
      <c r="AI290" s="203">
        <v>0</v>
      </c>
      <c r="AJ290" s="203">
        <v>0</v>
      </c>
      <c r="AK290" s="203">
        <v>0</v>
      </c>
    </row>
    <row r="291" spans="1:37" s="96" customFormat="1" ht="12" x14ac:dyDescent="0.2">
      <c r="A291" s="201" t="s">
        <v>5090</v>
      </c>
      <c r="B291" s="201" t="s">
        <v>5371</v>
      </c>
      <c r="C291" s="201" t="s">
        <v>2777</v>
      </c>
      <c r="D291" s="201">
        <v>1969</v>
      </c>
      <c r="E291" s="201">
        <v>1972</v>
      </c>
      <c r="F291" s="202" t="s">
        <v>65</v>
      </c>
      <c r="G291" s="202" t="s">
        <v>2774</v>
      </c>
      <c r="H291" s="202" t="s">
        <v>2778</v>
      </c>
      <c r="I291" s="203">
        <v>0</v>
      </c>
      <c r="J291" s="201" t="s">
        <v>5634</v>
      </c>
      <c r="K291" s="202" t="s">
        <v>2775</v>
      </c>
      <c r="L291" s="203">
        <v>240000</v>
      </c>
      <c r="M291" s="204">
        <v>42558</v>
      </c>
      <c r="N291" s="205">
        <v>41445</v>
      </c>
      <c r="O291" s="205">
        <v>16640</v>
      </c>
      <c r="P291" s="205">
        <v>205299</v>
      </c>
      <c r="Q291" s="206">
        <v>4.8399999999999999E-2</v>
      </c>
      <c r="R291" s="202" t="s">
        <v>2779</v>
      </c>
      <c r="S291" s="204">
        <v>43405</v>
      </c>
      <c r="T291" s="202" t="s">
        <v>38</v>
      </c>
      <c r="U291" s="201">
        <v>276</v>
      </c>
      <c r="V291" s="202" t="s">
        <v>44</v>
      </c>
      <c r="W291" s="207">
        <v>85.54</v>
      </c>
      <c r="X291" s="204">
        <v>51068</v>
      </c>
      <c r="Y291" s="205">
        <v>1234.48</v>
      </c>
      <c r="Z291" s="204">
        <v>42668</v>
      </c>
      <c r="AA291" s="202" t="s">
        <v>2781</v>
      </c>
      <c r="AB291" s="202" t="s">
        <v>5883</v>
      </c>
      <c r="AC291" s="202" t="s">
        <v>2783</v>
      </c>
      <c r="AD291" s="203">
        <v>0</v>
      </c>
      <c r="AE291" s="203">
        <v>0</v>
      </c>
      <c r="AF291" s="203">
        <v>0</v>
      </c>
      <c r="AG291" s="203">
        <v>0</v>
      </c>
      <c r="AH291" s="203">
        <v>0</v>
      </c>
      <c r="AI291" s="203">
        <v>0</v>
      </c>
      <c r="AJ291" s="203">
        <v>0</v>
      </c>
      <c r="AK291" s="203">
        <v>0</v>
      </c>
    </row>
    <row r="292" spans="1:37" s="96" customFormat="1" ht="12" x14ac:dyDescent="0.2">
      <c r="A292" s="201" t="s">
        <v>5091</v>
      </c>
      <c r="B292" s="201" t="s">
        <v>4552</v>
      </c>
      <c r="C292" s="201" t="s">
        <v>2777</v>
      </c>
      <c r="D292" s="201">
        <v>1969</v>
      </c>
      <c r="E292" s="201">
        <v>1962</v>
      </c>
      <c r="F292" s="202" t="s">
        <v>2774</v>
      </c>
      <c r="G292" s="202" t="s">
        <v>2774</v>
      </c>
      <c r="H292" s="202" t="s">
        <v>2778</v>
      </c>
      <c r="I292" s="203">
        <v>0</v>
      </c>
      <c r="J292" s="201" t="s">
        <v>4556</v>
      </c>
      <c r="K292" s="202" t="s">
        <v>2775</v>
      </c>
      <c r="L292" s="203">
        <v>145000</v>
      </c>
      <c r="M292" s="204">
        <v>42608</v>
      </c>
      <c r="N292" s="205">
        <v>28490</v>
      </c>
      <c r="O292" s="205">
        <v>11400</v>
      </c>
      <c r="P292" s="205">
        <v>112504</v>
      </c>
      <c r="Q292" s="206">
        <v>4.6900000000000004E-2</v>
      </c>
      <c r="R292" s="202" t="s">
        <v>2779</v>
      </c>
      <c r="S292" s="204">
        <v>43405</v>
      </c>
      <c r="T292" s="202" t="s">
        <v>2780</v>
      </c>
      <c r="U292" s="201">
        <v>180</v>
      </c>
      <c r="V292" s="202" t="s">
        <v>44</v>
      </c>
      <c r="W292" s="207">
        <v>77.59</v>
      </c>
      <c r="X292" s="204">
        <v>48134</v>
      </c>
      <c r="Y292" s="205">
        <v>871.61</v>
      </c>
      <c r="Z292" s="204">
        <v>42656</v>
      </c>
      <c r="AA292" s="202" t="s">
        <v>2781</v>
      </c>
      <c r="AB292" s="202" t="s">
        <v>4557</v>
      </c>
      <c r="AC292" s="202" t="s">
        <v>2795</v>
      </c>
      <c r="AD292" s="203">
        <v>0</v>
      </c>
      <c r="AE292" s="203">
        <v>0</v>
      </c>
      <c r="AF292" s="203">
        <v>0</v>
      </c>
      <c r="AG292" s="203">
        <v>0</v>
      </c>
      <c r="AH292" s="203">
        <v>0</v>
      </c>
      <c r="AI292" s="203">
        <v>3590</v>
      </c>
      <c r="AJ292" s="203">
        <v>10362</v>
      </c>
      <c r="AK292" s="203">
        <v>0</v>
      </c>
    </row>
    <row r="293" spans="1:37" s="96" customFormat="1" ht="12" x14ac:dyDescent="0.2">
      <c r="A293" s="201" t="s">
        <v>5092</v>
      </c>
      <c r="B293" s="201" t="s">
        <v>4454</v>
      </c>
      <c r="C293" s="201" t="s">
        <v>2777</v>
      </c>
      <c r="D293" s="201">
        <v>1981</v>
      </c>
      <c r="E293" s="201"/>
      <c r="F293" s="202" t="s">
        <v>65</v>
      </c>
      <c r="G293" s="202"/>
      <c r="H293" s="202" t="s">
        <v>2778</v>
      </c>
      <c r="I293" s="203">
        <v>0</v>
      </c>
      <c r="J293" s="201" t="s">
        <v>4458</v>
      </c>
      <c r="K293" s="202" t="s">
        <v>2775</v>
      </c>
      <c r="L293" s="203">
        <v>127500</v>
      </c>
      <c r="M293" s="204">
        <v>42593</v>
      </c>
      <c r="N293" s="205">
        <v>29508</v>
      </c>
      <c r="O293" s="205">
        <v>0</v>
      </c>
      <c r="P293" s="205">
        <v>89755</v>
      </c>
      <c r="Q293" s="206">
        <v>4.24E-2</v>
      </c>
      <c r="R293" s="202" t="s">
        <v>2779</v>
      </c>
      <c r="S293" s="204">
        <v>43405</v>
      </c>
      <c r="T293" s="202" t="s">
        <v>38</v>
      </c>
      <c r="U293" s="201">
        <v>360</v>
      </c>
      <c r="V293" s="202" t="s">
        <v>44</v>
      </c>
      <c r="W293" s="207">
        <v>70.400000000000006</v>
      </c>
      <c r="X293" s="204">
        <v>53613</v>
      </c>
      <c r="Y293" s="205">
        <v>441.02</v>
      </c>
      <c r="Z293" s="204">
        <v>42656</v>
      </c>
      <c r="AA293" s="202" t="s">
        <v>2789</v>
      </c>
      <c r="AB293" s="202" t="s">
        <v>85</v>
      </c>
      <c r="AC293" s="202" t="s">
        <v>2803</v>
      </c>
      <c r="AD293" s="203">
        <v>0</v>
      </c>
      <c r="AE293" s="203">
        <v>0</v>
      </c>
      <c r="AF293" s="203">
        <v>0</v>
      </c>
      <c r="AG293" s="203">
        <v>0</v>
      </c>
      <c r="AH293" s="203">
        <v>0</v>
      </c>
      <c r="AI293" s="203"/>
      <c r="AJ293" s="203">
        <v>0</v>
      </c>
      <c r="AK293" s="203"/>
    </row>
    <row r="294" spans="1:37" s="96" customFormat="1" ht="12" x14ac:dyDescent="0.2">
      <c r="A294" s="201" t="s">
        <v>5093</v>
      </c>
      <c r="B294" s="201" t="s">
        <v>5372</v>
      </c>
      <c r="C294" s="201" t="s">
        <v>2777</v>
      </c>
      <c r="D294" s="201">
        <v>1985</v>
      </c>
      <c r="E294" s="201">
        <v>1987</v>
      </c>
      <c r="F294" s="202" t="s">
        <v>65</v>
      </c>
      <c r="G294" s="202" t="s">
        <v>2774</v>
      </c>
      <c r="H294" s="202" t="s">
        <v>2778</v>
      </c>
      <c r="I294" s="203"/>
      <c r="J294" s="201" t="s">
        <v>5635</v>
      </c>
      <c r="K294" s="202" t="s">
        <v>2776</v>
      </c>
      <c r="L294" s="203">
        <v>440000</v>
      </c>
      <c r="M294" s="204">
        <v>42628</v>
      </c>
      <c r="N294" s="205">
        <v>130226</v>
      </c>
      <c r="O294" s="205">
        <v>47895</v>
      </c>
      <c r="P294" s="205">
        <v>390000</v>
      </c>
      <c r="Q294" s="206">
        <v>4.99E-2</v>
      </c>
      <c r="R294" s="202" t="s">
        <v>2779</v>
      </c>
      <c r="S294" s="204">
        <v>43405</v>
      </c>
      <c r="T294" s="202" t="s">
        <v>38</v>
      </c>
      <c r="U294" s="201">
        <v>396</v>
      </c>
      <c r="V294" s="202" t="s">
        <v>44</v>
      </c>
      <c r="W294" s="207">
        <v>88.64</v>
      </c>
      <c r="X294" s="204">
        <v>54709</v>
      </c>
      <c r="Y294" s="205">
        <v>2010.46</v>
      </c>
      <c r="Z294" s="204">
        <v>42656</v>
      </c>
      <c r="AA294" s="202" t="s">
        <v>2781</v>
      </c>
      <c r="AB294" s="202" t="s">
        <v>5884</v>
      </c>
      <c r="AC294" s="202" t="s">
        <v>2784</v>
      </c>
      <c r="AD294" s="203">
        <v>0</v>
      </c>
      <c r="AE294" s="203">
        <v>0</v>
      </c>
      <c r="AF294" s="203">
        <v>0</v>
      </c>
      <c r="AG294" s="203">
        <v>0</v>
      </c>
      <c r="AH294" s="203">
        <v>0</v>
      </c>
      <c r="AI294" s="203">
        <v>0</v>
      </c>
      <c r="AJ294" s="203">
        <v>0</v>
      </c>
      <c r="AK294" s="203">
        <v>0</v>
      </c>
    </row>
    <row r="295" spans="1:37" s="96" customFormat="1" ht="12" x14ac:dyDescent="0.2">
      <c r="A295" s="201" t="s">
        <v>5094</v>
      </c>
      <c r="B295" s="201" t="s">
        <v>5373</v>
      </c>
      <c r="C295" s="201" t="s">
        <v>2777</v>
      </c>
      <c r="D295" s="201">
        <v>1971</v>
      </c>
      <c r="E295" s="201">
        <v>1981</v>
      </c>
      <c r="F295" s="202" t="s">
        <v>65</v>
      </c>
      <c r="G295" s="202" t="s">
        <v>67</v>
      </c>
      <c r="H295" s="202" t="s">
        <v>2778</v>
      </c>
      <c r="I295" s="203">
        <v>0</v>
      </c>
      <c r="J295" s="201" t="s">
        <v>5636</v>
      </c>
      <c r="K295" s="202" t="s">
        <v>2775</v>
      </c>
      <c r="L295" s="203">
        <v>250000</v>
      </c>
      <c r="M295" s="204">
        <v>42474</v>
      </c>
      <c r="N295" s="205">
        <v>63560</v>
      </c>
      <c r="O295" s="205">
        <v>0</v>
      </c>
      <c r="P295" s="205">
        <v>200000</v>
      </c>
      <c r="Q295" s="206">
        <v>4.3400000000000001E-2</v>
      </c>
      <c r="R295" s="202" t="s">
        <v>2779</v>
      </c>
      <c r="S295" s="204">
        <v>43405</v>
      </c>
      <c r="T295" s="202" t="s">
        <v>2780</v>
      </c>
      <c r="U295" s="201">
        <v>240</v>
      </c>
      <c r="V295" s="202" t="s">
        <v>44</v>
      </c>
      <c r="W295" s="207">
        <v>80</v>
      </c>
      <c r="X295" s="204">
        <v>49961</v>
      </c>
      <c r="Y295" s="205">
        <v>1248.0899999999999</v>
      </c>
      <c r="Z295" s="204">
        <v>42656</v>
      </c>
      <c r="AA295" s="202" t="s">
        <v>2781</v>
      </c>
      <c r="AB295" s="202" t="s">
        <v>5885</v>
      </c>
      <c r="AC295" s="202" t="s">
        <v>2790</v>
      </c>
      <c r="AD295" s="203">
        <v>0</v>
      </c>
      <c r="AE295" s="203">
        <v>0</v>
      </c>
      <c r="AF295" s="203">
        <v>0</v>
      </c>
      <c r="AG295" s="203">
        <v>0</v>
      </c>
      <c r="AH295" s="203">
        <v>0</v>
      </c>
      <c r="AI295" s="203">
        <v>0</v>
      </c>
      <c r="AJ295" s="203">
        <v>0</v>
      </c>
      <c r="AK295" s="203">
        <v>0</v>
      </c>
    </row>
    <row r="296" spans="1:37" s="96" customFormat="1" ht="12" x14ac:dyDescent="0.2">
      <c r="A296" s="201" t="s">
        <v>5095</v>
      </c>
      <c r="B296" s="201" t="s">
        <v>5374</v>
      </c>
      <c r="C296" s="201" t="s">
        <v>2777</v>
      </c>
      <c r="D296" s="201">
        <v>1967</v>
      </c>
      <c r="E296" s="201">
        <v>1964</v>
      </c>
      <c r="F296" s="202" t="s">
        <v>2774</v>
      </c>
      <c r="G296" s="202" t="s">
        <v>2774</v>
      </c>
      <c r="H296" s="202" t="s">
        <v>2778</v>
      </c>
      <c r="I296" s="203">
        <v>0</v>
      </c>
      <c r="J296" s="201" t="s">
        <v>5637</v>
      </c>
      <c r="K296" s="202" t="s">
        <v>2775</v>
      </c>
      <c r="L296" s="203">
        <v>450000</v>
      </c>
      <c r="M296" s="204">
        <v>42569</v>
      </c>
      <c r="N296" s="205">
        <v>27728</v>
      </c>
      <c r="O296" s="205">
        <v>55224</v>
      </c>
      <c r="P296" s="205">
        <v>262999</v>
      </c>
      <c r="Q296" s="206">
        <v>3.9900000000000005E-2</v>
      </c>
      <c r="R296" s="202" t="s">
        <v>2779</v>
      </c>
      <c r="S296" s="204">
        <v>43770</v>
      </c>
      <c r="T296" s="202" t="s">
        <v>38</v>
      </c>
      <c r="U296" s="201">
        <v>204</v>
      </c>
      <c r="V296" s="202" t="s">
        <v>44</v>
      </c>
      <c r="W296" s="207">
        <v>58.44</v>
      </c>
      <c r="X296" s="204">
        <v>48865</v>
      </c>
      <c r="Y296" s="205">
        <v>1777.56</v>
      </c>
      <c r="Z296" s="204">
        <v>42656</v>
      </c>
      <c r="AA296" s="202" t="s">
        <v>2781</v>
      </c>
      <c r="AB296" s="202" t="s">
        <v>5886</v>
      </c>
      <c r="AC296" s="202" t="s">
        <v>2791</v>
      </c>
      <c r="AD296" s="203">
        <v>0</v>
      </c>
      <c r="AE296" s="203">
        <v>0</v>
      </c>
      <c r="AF296" s="203">
        <v>0</v>
      </c>
      <c r="AG296" s="203">
        <v>0</v>
      </c>
      <c r="AH296" s="203">
        <v>0</v>
      </c>
      <c r="AI296" s="203">
        <v>0</v>
      </c>
      <c r="AJ296" s="203">
        <v>0</v>
      </c>
      <c r="AK296" s="203">
        <v>0</v>
      </c>
    </row>
    <row r="297" spans="1:37" s="96" customFormat="1" ht="12" x14ac:dyDescent="0.2">
      <c r="A297" s="201" t="s">
        <v>5096</v>
      </c>
      <c r="B297" s="201" t="s">
        <v>5375</v>
      </c>
      <c r="C297" s="201" t="s">
        <v>2777</v>
      </c>
      <c r="D297" s="201">
        <v>1963</v>
      </c>
      <c r="E297" s="201"/>
      <c r="F297" s="202" t="s">
        <v>65</v>
      </c>
      <c r="G297" s="202"/>
      <c r="H297" s="202" t="s">
        <v>2778</v>
      </c>
      <c r="I297" s="203">
        <v>0</v>
      </c>
      <c r="J297" s="201" t="s">
        <v>5638</v>
      </c>
      <c r="K297" s="202" t="s">
        <v>2775</v>
      </c>
      <c r="L297" s="203">
        <v>343000</v>
      </c>
      <c r="M297" s="204">
        <v>42545</v>
      </c>
      <c r="N297" s="205">
        <v>28000</v>
      </c>
      <c r="O297" s="205">
        <v>0</v>
      </c>
      <c r="P297" s="205">
        <v>81800</v>
      </c>
      <c r="Q297" s="206">
        <v>3.5900000000000001E-2</v>
      </c>
      <c r="R297" s="202" t="s">
        <v>2779</v>
      </c>
      <c r="S297" s="204">
        <v>43405</v>
      </c>
      <c r="T297" s="202" t="s">
        <v>38</v>
      </c>
      <c r="U297" s="201">
        <v>204</v>
      </c>
      <c r="V297" s="202" t="s">
        <v>44</v>
      </c>
      <c r="W297" s="207">
        <v>23.85</v>
      </c>
      <c r="X297" s="204">
        <v>48865</v>
      </c>
      <c r="Y297" s="205">
        <v>536.29</v>
      </c>
      <c r="Z297" s="204">
        <v>42656</v>
      </c>
      <c r="AA297" s="202" t="s">
        <v>2781</v>
      </c>
      <c r="AB297" s="202" t="s">
        <v>5887</v>
      </c>
      <c r="AC297" s="202" t="s">
        <v>2800</v>
      </c>
      <c r="AD297" s="203">
        <v>0</v>
      </c>
      <c r="AE297" s="203">
        <v>0</v>
      </c>
      <c r="AF297" s="203">
        <v>0</v>
      </c>
      <c r="AG297" s="203">
        <v>0</v>
      </c>
      <c r="AH297" s="203">
        <v>0</v>
      </c>
      <c r="AI297" s="203"/>
      <c r="AJ297" s="203">
        <v>0</v>
      </c>
      <c r="AK297" s="203"/>
    </row>
    <row r="298" spans="1:37" s="96" customFormat="1" ht="12" x14ac:dyDescent="0.2">
      <c r="A298" s="201" t="s">
        <v>5097</v>
      </c>
      <c r="B298" s="201" t="s">
        <v>4616</v>
      </c>
      <c r="C298" s="201" t="s">
        <v>2777</v>
      </c>
      <c r="D298" s="201">
        <v>1985</v>
      </c>
      <c r="E298" s="201">
        <v>1985</v>
      </c>
      <c r="F298" s="202" t="s">
        <v>2774</v>
      </c>
      <c r="G298" s="202" t="s">
        <v>2774</v>
      </c>
      <c r="H298" s="202" t="s">
        <v>2778</v>
      </c>
      <c r="I298" s="203">
        <v>0</v>
      </c>
      <c r="J298" s="201" t="s">
        <v>4617</v>
      </c>
      <c r="K298" s="202" t="s">
        <v>2775</v>
      </c>
      <c r="L298" s="203">
        <v>151000</v>
      </c>
      <c r="M298" s="204">
        <v>42600</v>
      </c>
      <c r="N298" s="205">
        <v>32407</v>
      </c>
      <c r="O298" s="205">
        <v>19905</v>
      </c>
      <c r="P298" s="205">
        <v>135900</v>
      </c>
      <c r="Q298" s="206">
        <v>5.3899999999999997E-2</v>
      </c>
      <c r="R298" s="202" t="s">
        <v>2779</v>
      </c>
      <c r="S298" s="204">
        <v>43405</v>
      </c>
      <c r="T298" s="202" t="s">
        <v>38</v>
      </c>
      <c r="U298" s="201">
        <v>360</v>
      </c>
      <c r="V298" s="202" t="s">
        <v>44</v>
      </c>
      <c r="W298" s="207">
        <v>90</v>
      </c>
      <c r="X298" s="204">
        <v>53613</v>
      </c>
      <c r="Y298" s="205">
        <v>762.27</v>
      </c>
      <c r="Z298" s="204">
        <v>42656</v>
      </c>
      <c r="AA298" s="202" t="s">
        <v>2781</v>
      </c>
      <c r="AB298" s="202" t="s">
        <v>4618</v>
      </c>
      <c r="AC298" s="202" t="s">
        <v>2792</v>
      </c>
      <c r="AD298" s="203">
        <v>0</v>
      </c>
      <c r="AE298" s="203">
        <v>0</v>
      </c>
      <c r="AF298" s="203">
        <v>0</v>
      </c>
      <c r="AG298" s="203">
        <v>0</v>
      </c>
      <c r="AH298" s="203">
        <v>0</v>
      </c>
      <c r="AI298" s="203">
        <v>0</v>
      </c>
      <c r="AJ298" s="203">
        <v>190</v>
      </c>
      <c r="AK298" s="203">
        <v>0</v>
      </c>
    </row>
    <row r="299" spans="1:37" s="96" customFormat="1" ht="12" x14ac:dyDescent="0.2">
      <c r="A299" s="201" t="s">
        <v>5098</v>
      </c>
      <c r="B299" s="201" t="s">
        <v>4491</v>
      </c>
      <c r="C299" s="201" t="s">
        <v>2777</v>
      </c>
      <c r="D299" s="201">
        <v>1972</v>
      </c>
      <c r="E299" s="201">
        <v>1977</v>
      </c>
      <c r="F299" s="202" t="s">
        <v>2774</v>
      </c>
      <c r="G299" s="202" t="s">
        <v>2774</v>
      </c>
      <c r="H299" s="202" t="s">
        <v>2778</v>
      </c>
      <c r="I299" s="203"/>
      <c r="J299" s="201" t="s">
        <v>4493</v>
      </c>
      <c r="K299" s="202" t="s">
        <v>2775</v>
      </c>
      <c r="L299" s="203">
        <v>180000</v>
      </c>
      <c r="M299" s="204">
        <v>42642</v>
      </c>
      <c r="N299" s="205">
        <v>35363</v>
      </c>
      <c r="O299" s="205">
        <v>13880.8</v>
      </c>
      <c r="P299" s="205">
        <v>152957</v>
      </c>
      <c r="Q299" s="206">
        <v>4.8899999999999999E-2</v>
      </c>
      <c r="R299" s="202" t="s">
        <v>2779</v>
      </c>
      <c r="S299" s="204">
        <v>43405</v>
      </c>
      <c r="T299" s="202" t="s">
        <v>38</v>
      </c>
      <c r="U299" s="201">
        <v>300</v>
      </c>
      <c r="V299" s="202" t="s">
        <v>44</v>
      </c>
      <c r="W299" s="207">
        <v>84.99</v>
      </c>
      <c r="X299" s="204">
        <v>51787</v>
      </c>
      <c r="Y299" s="205">
        <v>884.4</v>
      </c>
      <c r="Z299" s="204">
        <v>42656</v>
      </c>
      <c r="AA299" s="202" t="s">
        <v>2781</v>
      </c>
      <c r="AB299" s="202" t="s">
        <v>4494</v>
      </c>
      <c r="AC299" s="202" t="s">
        <v>2804</v>
      </c>
      <c r="AD299" s="203">
        <v>0</v>
      </c>
      <c r="AE299" s="203">
        <v>0</v>
      </c>
      <c r="AF299" s="203">
        <v>0</v>
      </c>
      <c r="AG299" s="203">
        <v>0</v>
      </c>
      <c r="AH299" s="203">
        <v>0</v>
      </c>
      <c r="AI299" s="203">
        <v>0</v>
      </c>
      <c r="AJ299" s="203">
        <v>0</v>
      </c>
      <c r="AK299" s="203">
        <v>0</v>
      </c>
    </row>
    <row r="300" spans="1:37" s="96" customFormat="1" ht="12" x14ac:dyDescent="0.2">
      <c r="A300" s="201" t="s">
        <v>5099</v>
      </c>
      <c r="B300" s="201" t="s">
        <v>5376</v>
      </c>
      <c r="C300" s="201" t="s">
        <v>2777</v>
      </c>
      <c r="D300" s="201">
        <v>1988</v>
      </c>
      <c r="E300" s="201">
        <v>1988</v>
      </c>
      <c r="F300" s="202" t="s">
        <v>65</v>
      </c>
      <c r="G300" s="202" t="s">
        <v>65</v>
      </c>
      <c r="H300" s="202" t="s">
        <v>2778</v>
      </c>
      <c r="I300" s="203">
        <v>0</v>
      </c>
      <c r="J300" s="201" t="s">
        <v>5639</v>
      </c>
      <c r="K300" s="202" t="s">
        <v>2775</v>
      </c>
      <c r="L300" s="203">
        <v>232500</v>
      </c>
      <c r="M300" s="204">
        <v>42612</v>
      </c>
      <c r="N300" s="205">
        <v>35504</v>
      </c>
      <c r="O300" s="205">
        <v>12750</v>
      </c>
      <c r="P300" s="205">
        <v>186000</v>
      </c>
      <c r="Q300" s="206">
        <v>4.2900000000000001E-2</v>
      </c>
      <c r="R300" s="202" t="s">
        <v>2779</v>
      </c>
      <c r="S300" s="204">
        <v>43405</v>
      </c>
      <c r="T300" s="202" t="s">
        <v>38</v>
      </c>
      <c r="U300" s="201">
        <v>420</v>
      </c>
      <c r="V300" s="202" t="s">
        <v>44</v>
      </c>
      <c r="W300" s="207">
        <v>80</v>
      </c>
      <c r="X300" s="204">
        <v>55439</v>
      </c>
      <c r="Y300" s="205">
        <v>856.22</v>
      </c>
      <c r="Z300" s="204">
        <v>42656</v>
      </c>
      <c r="AA300" s="202" t="s">
        <v>2781</v>
      </c>
      <c r="AB300" s="202" t="s">
        <v>5888</v>
      </c>
      <c r="AC300" s="202" t="s">
        <v>2800</v>
      </c>
      <c r="AD300" s="203">
        <v>0</v>
      </c>
      <c r="AE300" s="203">
        <v>0</v>
      </c>
      <c r="AF300" s="203">
        <v>0</v>
      </c>
      <c r="AG300" s="203">
        <v>0</v>
      </c>
      <c r="AH300" s="203">
        <v>0</v>
      </c>
      <c r="AI300" s="203">
        <v>0</v>
      </c>
      <c r="AJ300" s="203">
        <v>0</v>
      </c>
      <c r="AK300" s="203">
        <v>0</v>
      </c>
    </row>
    <row r="301" spans="1:37" s="96" customFormat="1" ht="12" x14ac:dyDescent="0.2">
      <c r="A301" s="201" t="s">
        <v>5100</v>
      </c>
      <c r="B301" s="201" t="s">
        <v>5377</v>
      </c>
      <c r="C301" s="201" t="s">
        <v>2777</v>
      </c>
      <c r="D301" s="201">
        <v>1995</v>
      </c>
      <c r="E301" s="201">
        <v>1993</v>
      </c>
      <c r="F301" s="202" t="s">
        <v>2774</v>
      </c>
      <c r="G301" s="202" t="s">
        <v>2774</v>
      </c>
      <c r="H301" s="202" t="s">
        <v>2778</v>
      </c>
      <c r="I301" s="203"/>
      <c r="J301" s="201" t="s">
        <v>5640</v>
      </c>
      <c r="K301" s="202" t="s">
        <v>2776</v>
      </c>
      <c r="L301" s="203">
        <v>105000</v>
      </c>
      <c r="M301" s="204">
        <v>42627</v>
      </c>
      <c r="N301" s="205">
        <v>16245</v>
      </c>
      <c r="O301" s="205">
        <v>15500</v>
      </c>
      <c r="P301" s="205">
        <v>89200</v>
      </c>
      <c r="Q301" s="206">
        <v>5.2400000000000002E-2</v>
      </c>
      <c r="R301" s="202" t="s">
        <v>2779</v>
      </c>
      <c r="S301" s="204">
        <v>43405</v>
      </c>
      <c r="T301" s="202" t="s">
        <v>38</v>
      </c>
      <c r="U301" s="201">
        <v>300</v>
      </c>
      <c r="V301" s="202" t="s">
        <v>44</v>
      </c>
      <c r="W301" s="207">
        <v>84.95</v>
      </c>
      <c r="X301" s="204">
        <v>51787</v>
      </c>
      <c r="Y301" s="205">
        <v>534</v>
      </c>
      <c r="Z301" s="204">
        <v>42656</v>
      </c>
      <c r="AA301" s="202" t="s">
        <v>2781</v>
      </c>
      <c r="AB301" s="202" t="s">
        <v>5889</v>
      </c>
      <c r="AC301" s="202" t="s">
        <v>2787</v>
      </c>
      <c r="AD301" s="203">
        <v>0</v>
      </c>
      <c r="AE301" s="203">
        <v>0</v>
      </c>
      <c r="AF301" s="203">
        <v>0</v>
      </c>
      <c r="AG301" s="203">
        <v>0</v>
      </c>
      <c r="AH301" s="203">
        <v>0</v>
      </c>
      <c r="AI301" s="203">
        <v>0</v>
      </c>
      <c r="AJ301" s="203">
        <v>0</v>
      </c>
      <c r="AK301" s="203">
        <v>0</v>
      </c>
    </row>
    <row r="302" spans="1:37" s="96" customFormat="1" ht="12" x14ac:dyDescent="0.2">
      <c r="A302" s="201" t="s">
        <v>5101</v>
      </c>
      <c r="B302" s="201" t="s">
        <v>5378</v>
      </c>
      <c r="C302" s="201" t="s">
        <v>2777</v>
      </c>
      <c r="D302" s="201">
        <v>1973</v>
      </c>
      <c r="E302" s="201">
        <v>1977</v>
      </c>
      <c r="F302" s="202" t="s">
        <v>65</v>
      </c>
      <c r="G302" s="202" t="s">
        <v>2774</v>
      </c>
      <c r="H302" s="202" t="s">
        <v>2778</v>
      </c>
      <c r="I302" s="203">
        <v>0</v>
      </c>
      <c r="J302" s="201" t="s">
        <v>5641</v>
      </c>
      <c r="K302" s="202" t="s">
        <v>2775</v>
      </c>
      <c r="L302" s="203">
        <v>176000</v>
      </c>
      <c r="M302" s="204">
        <v>42576</v>
      </c>
      <c r="N302" s="205">
        <v>15876</v>
      </c>
      <c r="O302" s="205">
        <v>18851</v>
      </c>
      <c r="P302" s="205">
        <v>120999</v>
      </c>
      <c r="Q302" s="206">
        <v>3.7900000000000003E-2</v>
      </c>
      <c r="R302" s="202" t="s">
        <v>2779</v>
      </c>
      <c r="S302" s="204">
        <v>43405</v>
      </c>
      <c r="T302" s="202" t="s">
        <v>38</v>
      </c>
      <c r="U302" s="201">
        <v>240</v>
      </c>
      <c r="V302" s="202" t="s">
        <v>44</v>
      </c>
      <c r="W302" s="207">
        <v>68.75</v>
      </c>
      <c r="X302" s="204">
        <v>49953</v>
      </c>
      <c r="Y302" s="205">
        <v>719.91</v>
      </c>
      <c r="Z302" s="204">
        <v>42648</v>
      </c>
      <c r="AA302" s="202" t="s">
        <v>2781</v>
      </c>
      <c r="AB302" s="202" t="s">
        <v>5890</v>
      </c>
      <c r="AC302" s="202" t="s">
        <v>2799</v>
      </c>
      <c r="AD302" s="203">
        <v>0</v>
      </c>
      <c r="AE302" s="203">
        <v>0</v>
      </c>
      <c r="AF302" s="203">
        <v>0</v>
      </c>
      <c r="AG302" s="203">
        <v>0</v>
      </c>
      <c r="AH302" s="203">
        <v>0</v>
      </c>
      <c r="AI302" s="203">
        <v>0</v>
      </c>
      <c r="AJ302" s="203">
        <v>0</v>
      </c>
      <c r="AK302" s="203">
        <v>0</v>
      </c>
    </row>
    <row r="303" spans="1:37" s="96" customFormat="1" ht="12" x14ac:dyDescent="0.2">
      <c r="A303" s="201" t="s">
        <v>5102</v>
      </c>
      <c r="B303" s="201" t="s">
        <v>5379</v>
      </c>
      <c r="C303" s="201" t="s">
        <v>2777</v>
      </c>
      <c r="D303" s="201">
        <v>1977</v>
      </c>
      <c r="E303" s="201">
        <v>1976</v>
      </c>
      <c r="F303" s="202" t="s">
        <v>2774</v>
      </c>
      <c r="G303" s="202" t="s">
        <v>65</v>
      </c>
      <c r="H303" s="202" t="s">
        <v>2778</v>
      </c>
      <c r="I303" s="203">
        <v>0</v>
      </c>
      <c r="J303" s="201" t="s">
        <v>5642</v>
      </c>
      <c r="K303" s="202" t="s">
        <v>2775</v>
      </c>
      <c r="L303" s="203">
        <v>159950</v>
      </c>
      <c r="M303" s="204">
        <v>42543</v>
      </c>
      <c r="N303" s="205">
        <v>14400</v>
      </c>
      <c r="O303" s="205">
        <v>32926.07</v>
      </c>
      <c r="P303" s="205">
        <v>142155</v>
      </c>
      <c r="Q303" s="206">
        <v>5.3899999999999997E-2</v>
      </c>
      <c r="R303" s="202" t="s">
        <v>2779</v>
      </c>
      <c r="S303" s="204">
        <v>43405</v>
      </c>
      <c r="T303" s="202" t="s">
        <v>38</v>
      </c>
      <c r="U303" s="201">
        <v>348</v>
      </c>
      <c r="V303" s="202" t="s">
        <v>44</v>
      </c>
      <c r="W303" s="207">
        <v>90</v>
      </c>
      <c r="X303" s="204">
        <v>53261</v>
      </c>
      <c r="Y303" s="205">
        <v>808.47</v>
      </c>
      <c r="Z303" s="204">
        <v>42669</v>
      </c>
      <c r="AA303" s="202" t="s">
        <v>2781</v>
      </c>
      <c r="AB303" s="202" t="s">
        <v>5891</v>
      </c>
      <c r="AC303" s="202" t="s">
        <v>2793</v>
      </c>
      <c r="AD303" s="203">
        <v>0</v>
      </c>
      <c r="AE303" s="203">
        <v>0</v>
      </c>
      <c r="AF303" s="203">
        <v>0</v>
      </c>
      <c r="AG303" s="203">
        <v>0</v>
      </c>
      <c r="AH303" s="203">
        <v>0</v>
      </c>
      <c r="AI303" s="203">
        <v>0</v>
      </c>
      <c r="AJ303" s="203">
        <v>0</v>
      </c>
      <c r="AK303" s="203">
        <v>0</v>
      </c>
    </row>
    <row r="304" spans="1:37" s="96" customFormat="1" ht="12" x14ac:dyDescent="0.2">
      <c r="A304" s="201" t="s">
        <v>5103</v>
      </c>
      <c r="B304" s="201" t="s">
        <v>4695</v>
      </c>
      <c r="C304" s="201" t="s">
        <v>2777</v>
      </c>
      <c r="D304" s="201">
        <v>1974</v>
      </c>
      <c r="E304" s="201">
        <v>1965</v>
      </c>
      <c r="F304" s="202" t="s">
        <v>2774</v>
      </c>
      <c r="G304" s="202" t="s">
        <v>65</v>
      </c>
      <c r="H304" s="202" t="s">
        <v>2794</v>
      </c>
      <c r="I304" s="203">
        <v>6600</v>
      </c>
      <c r="J304" s="201" t="s">
        <v>4697</v>
      </c>
      <c r="K304" s="202" t="s">
        <v>2775</v>
      </c>
      <c r="L304" s="203">
        <v>90000</v>
      </c>
      <c r="M304" s="204">
        <v>42612</v>
      </c>
      <c r="N304" s="205">
        <v>32600</v>
      </c>
      <c r="O304" s="205">
        <v>8106</v>
      </c>
      <c r="P304" s="205">
        <v>73440</v>
      </c>
      <c r="Q304" s="206">
        <v>4.6399999999999997E-2</v>
      </c>
      <c r="R304" s="202" t="s">
        <v>2779</v>
      </c>
      <c r="S304" s="204">
        <v>43405</v>
      </c>
      <c r="T304" s="202" t="s">
        <v>2780</v>
      </c>
      <c r="U304" s="201">
        <v>288</v>
      </c>
      <c r="V304" s="202" t="s">
        <v>77</v>
      </c>
      <c r="W304" s="207">
        <v>81.599999999999994</v>
      </c>
      <c r="X304" s="204">
        <v>51435</v>
      </c>
      <c r="Y304" s="205">
        <v>283.97000000000003</v>
      </c>
      <c r="Z304" s="204">
        <v>42669</v>
      </c>
      <c r="AA304" s="202" t="s">
        <v>2781</v>
      </c>
      <c r="AB304" s="202" t="s">
        <v>4698</v>
      </c>
      <c r="AC304" s="202" t="s">
        <v>2790</v>
      </c>
      <c r="AD304" s="203">
        <v>0</v>
      </c>
      <c r="AE304" s="203">
        <v>0</v>
      </c>
      <c r="AF304" s="203">
        <v>0</v>
      </c>
      <c r="AG304" s="203">
        <v>0</v>
      </c>
      <c r="AH304" s="203">
        <v>0</v>
      </c>
      <c r="AI304" s="203">
        <v>0</v>
      </c>
      <c r="AJ304" s="203">
        <v>0</v>
      </c>
      <c r="AK304" s="203">
        <v>0</v>
      </c>
    </row>
    <row r="305" spans="1:37" s="96" customFormat="1" ht="12" x14ac:dyDescent="0.2">
      <c r="A305" s="201" t="s">
        <v>5104</v>
      </c>
      <c r="B305" s="201" t="s">
        <v>4402</v>
      </c>
      <c r="C305" s="201" t="s">
        <v>2777</v>
      </c>
      <c r="D305" s="201">
        <v>1966</v>
      </c>
      <c r="E305" s="201">
        <v>1964</v>
      </c>
      <c r="F305" s="202" t="s">
        <v>2774</v>
      </c>
      <c r="G305" s="202" t="s">
        <v>67</v>
      </c>
      <c r="H305" s="202" t="s">
        <v>2778</v>
      </c>
      <c r="I305" s="203"/>
      <c r="J305" s="201" t="s">
        <v>4405</v>
      </c>
      <c r="K305" s="202" t="s">
        <v>2776</v>
      </c>
      <c r="L305" s="203">
        <v>403000</v>
      </c>
      <c r="M305" s="204">
        <v>42555</v>
      </c>
      <c r="N305" s="205">
        <v>82160</v>
      </c>
      <c r="O305" s="205">
        <v>0</v>
      </c>
      <c r="P305" s="205">
        <v>210000</v>
      </c>
      <c r="Q305" s="206">
        <v>4.1399999999999999E-2</v>
      </c>
      <c r="R305" s="202" t="s">
        <v>2779</v>
      </c>
      <c r="S305" s="204">
        <v>43405</v>
      </c>
      <c r="T305" s="202" t="s">
        <v>38</v>
      </c>
      <c r="U305" s="201">
        <v>228</v>
      </c>
      <c r="V305" s="202" t="s">
        <v>44</v>
      </c>
      <c r="W305" s="207">
        <v>52.11</v>
      </c>
      <c r="X305" s="204">
        <v>49608</v>
      </c>
      <c r="Y305" s="205">
        <v>1331.82</v>
      </c>
      <c r="Z305" s="204">
        <v>42669</v>
      </c>
      <c r="AA305" s="202" t="s">
        <v>2781</v>
      </c>
      <c r="AB305" s="202" t="s">
        <v>4406</v>
      </c>
      <c r="AC305" s="202" t="s">
        <v>2800</v>
      </c>
      <c r="AD305" s="203">
        <v>0</v>
      </c>
      <c r="AE305" s="203">
        <v>0</v>
      </c>
      <c r="AF305" s="203">
        <v>0</v>
      </c>
      <c r="AG305" s="203">
        <v>0</v>
      </c>
      <c r="AH305" s="203">
        <v>0</v>
      </c>
      <c r="AI305" s="203">
        <v>0</v>
      </c>
      <c r="AJ305" s="203">
        <v>0</v>
      </c>
      <c r="AK305" s="203">
        <v>0</v>
      </c>
    </row>
    <row r="306" spans="1:37" s="96" customFormat="1" ht="12" x14ac:dyDescent="0.2">
      <c r="A306" s="201" t="s">
        <v>5105</v>
      </c>
      <c r="B306" s="201" t="s">
        <v>4725</v>
      </c>
      <c r="C306" s="201" t="s">
        <v>2777</v>
      </c>
      <c r="D306" s="201">
        <v>1963</v>
      </c>
      <c r="E306" s="201">
        <v>1966</v>
      </c>
      <c r="F306" s="202" t="s">
        <v>65</v>
      </c>
      <c r="G306" s="202" t="s">
        <v>2774</v>
      </c>
      <c r="H306" s="202" t="s">
        <v>2778</v>
      </c>
      <c r="I306" s="203">
        <v>0</v>
      </c>
      <c r="J306" s="201" t="s">
        <v>4728</v>
      </c>
      <c r="K306" s="202" t="s">
        <v>2775</v>
      </c>
      <c r="L306" s="203">
        <v>210000</v>
      </c>
      <c r="M306" s="204">
        <v>42591</v>
      </c>
      <c r="N306" s="205">
        <v>36871</v>
      </c>
      <c r="O306" s="205">
        <v>13253</v>
      </c>
      <c r="P306" s="205">
        <v>160000</v>
      </c>
      <c r="Q306" s="206">
        <v>4.6900000000000004E-2</v>
      </c>
      <c r="R306" s="202" t="s">
        <v>2779</v>
      </c>
      <c r="S306" s="204">
        <v>43405</v>
      </c>
      <c r="T306" s="202" t="s">
        <v>38</v>
      </c>
      <c r="U306" s="201">
        <v>192</v>
      </c>
      <c r="V306" s="202" t="s">
        <v>44</v>
      </c>
      <c r="W306" s="207">
        <v>76.19</v>
      </c>
      <c r="X306" s="204">
        <v>48513</v>
      </c>
      <c r="Y306" s="205">
        <v>1186.3</v>
      </c>
      <c r="Z306" s="204">
        <v>42669</v>
      </c>
      <c r="AA306" s="202" t="s">
        <v>2781</v>
      </c>
      <c r="AB306" s="202" t="s">
        <v>4729</v>
      </c>
      <c r="AC306" s="202" t="s">
        <v>2782</v>
      </c>
      <c r="AD306" s="203">
        <v>0</v>
      </c>
      <c r="AE306" s="203">
        <v>0</v>
      </c>
      <c r="AF306" s="203">
        <v>0</v>
      </c>
      <c r="AG306" s="203">
        <v>0</v>
      </c>
      <c r="AH306" s="203">
        <v>0</v>
      </c>
      <c r="AI306" s="203">
        <v>0</v>
      </c>
      <c r="AJ306" s="203">
        <v>0</v>
      </c>
      <c r="AK306" s="203">
        <v>0</v>
      </c>
    </row>
    <row r="307" spans="1:37" s="96" customFormat="1" ht="12" x14ac:dyDescent="0.2">
      <c r="A307" s="201" t="s">
        <v>5106</v>
      </c>
      <c r="B307" s="201" t="s">
        <v>5380</v>
      </c>
      <c r="C307" s="201" t="s">
        <v>2777</v>
      </c>
      <c r="D307" s="201">
        <v>1974</v>
      </c>
      <c r="E307" s="201"/>
      <c r="F307" s="202" t="s">
        <v>2774</v>
      </c>
      <c r="G307" s="202"/>
      <c r="H307" s="202" t="s">
        <v>2778</v>
      </c>
      <c r="I307" s="203">
        <v>0</v>
      </c>
      <c r="J307" s="201" t="s">
        <v>5643</v>
      </c>
      <c r="K307" s="202" t="s">
        <v>2788</v>
      </c>
      <c r="L307" s="203">
        <v>165000</v>
      </c>
      <c r="M307" s="204">
        <v>42612</v>
      </c>
      <c r="N307" s="205">
        <v>32661</v>
      </c>
      <c r="O307" s="205">
        <v>0</v>
      </c>
      <c r="P307" s="205">
        <v>119129</v>
      </c>
      <c r="Q307" s="206">
        <v>3.7900000000000003E-2</v>
      </c>
      <c r="R307" s="202" t="s">
        <v>2779</v>
      </c>
      <c r="S307" s="204">
        <v>43405</v>
      </c>
      <c r="T307" s="202" t="s">
        <v>38</v>
      </c>
      <c r="U307" s="201">
        <v>264</v>
      </c>
      <c r="V307" s="202" t="s">
        <v>44</v>
      </c>
      <c r="W307" s="207">
        <v>72.2</v>
      </c>
      <c r="X307" s="204">
        <v>50704</v>
      </c>
      <c r="Y307" s="205">
        <v>665.89</v>
      </c>
      <c r="Z307" s="204">
        <v>42669</v>
      </c>
      <c r="AA307" s="202" t="s">
        <v>2789</v>
      </c>
      <c r="AB307" s="202" t="s">
        <v>5892</v>
      </c>
      <c r="AC307" s="202" t="s">
        <v>2792</v>
      </c>
      <c r="AD307" s="203">
        <v>0</v>
      </c>
      <c r="AE307" s="203">
        <v>0</v>
      </c>
      <c r="AF307" s="203">
        <v>0</v>
      </c>
      <c r="AG307" s="203">
        <v>0</v>
      </c>
      <c r="AH307" s="203">
        <v>0</v>
      </c>
      <c r="AI307" s="203">
        <v>0</v>
      </c>
      <c r="AJ307" s="203">
        <v>0</v>
      </c>
      <c r="AK307" s="203">
        <v>0</v>
      </c>
    </row>
    <row r="308" spans="1:37" s="96" customFormat="1" ht="12" x14ac:dyDescent="0.2">
      <c r="A308" s="201" t="s">
        <v>5107</v>
      </c>
      <c r="B308" s="201" t="s">
        <v>5381</v>
      </c>
      <c r="C308" s="201" t="s">
        <v>2777</v>
      </c>
      <c r="D308" s="201">
        <v>1988</v>
      </c>
      <c r="E308" s="201"/>
      <c r="F308" s="202" t="s">
        <v>2774</v>
      </c>
      <c r="G308" s="202"/>
      <c r="H308" s="202" t="s">
        <v>2778</v>
      </c>
      <c r="I308" s="203"/>
      <c r="J308" s="201" t="s">
        <v>5644</v>
      </c>
      <c r="K308" s="202" t="s">
        <v>2776</v>
      </c>
      <c r="L308" s="203">
        <v>100000</v>
      </c>
      <c r="M308" s="204">
        <v>42641</v>
      </c>
      <c r="N308" s="205">
        <v>21244</v>
      </c>
      <c r="O308" s="205"/>
      <c r="P308" s="205">
        <v>64900</v>
      </c>
      <c r="Q308" s="206">
        <v>4.24E-2</v>
      </c>
      <c r="R308" s="202" t="s">
        <v>2779</v>
      </c>
      <c r="S308" s="204">
        <v>43405</v>
      </c>
      <c r="T308" s="202" t="s">
        <v>38</v>
      </c>
      <c r="U308" s="201">
        <v>456</v>
      </c>
      <c r="V308" s="202" t="s">
        <v>44</v>
      </c>
      <c r="W308" s="207">
        <v>64.900000000000006</v>
      </c>
      <c r="X308" s="204">
        <v>56548</v>
      </c>
      <c r="Y308" s="205">
        <v>286.72000000000003</v>
      </c>
      <c r="Z308" s="204">
        <v>42669</v>
      </c>
      <c r="AA308" s="202" t="s">
        <v>2781</v>
      </c>
      <c r="AB308" s="202" t="s">
        <v>5893</v>
      </c>
      <c r="AC308" s="202" t="s">
        <v>2784</v>
      </c>
      <c r="AD308" s="203">
        <v>0</v>
      </c>
      <c r="AE308" s="203">
        <v>0</v>
      </c>
      <c r="AF308" s="203">
        <v>0</v>
      </c>
      <c r="AG308" s="203">
        <v>0</v>
      </c>
      <c r="AH308" s="203">
        <v>0</v>
      </c>
      <c r="AI308" s="203"/>
      <c r="AJ308" s="203">
        <v>0</v>
      </c>
      <c r="AK308" s="203"/>
    </row>
    <row r="309" spans="1:37" s="96" customFormat="1" ht="12" x14ac:dyDescent="0.2">
      <c r="A309" s="201" t="s">
        <v>5108</v>
      </c>
      <c r="B309" s="201" t="s">
        <v>4444</v>
      </c>
      <c r="C309" s="201" t="s">
        <v>2777</v>
      </c>
      <c r="D309" s="201">
        <v>1979</v>
      </c>
      <c r="E309" s="201">
        <v>1970</v>
      </c>
      <c r="F309" s="202" t="s">
        <v>65</v>
      </c>
      <c r="G309" s="202" t="s">
        <v>65</v>
      </c>
      <c r="H309" s="202" t="s">
        <v>2778</v>
      </c>
      <c r="I309" s="203">
        <v>0</v>
      </c>
      <c r="J309" s="201" t="s">
        <v>4448</v>
      </c>
      <c r="K309" s="202" t="s">
        <v>2775</v>
      </c>
      <c r="L309" s="203">
        <v>630000</v>
      </c>
      <c r="M309" s="204">
        <v>42637</v>
      </c>
      <c r="N309" s="205">
        <v>46493.5</v>
      </c>
      <c r="O309" s="205">
        <v>46493.5</v>
      </c>
      <c r="P309" s="205">
        <v>330000</v>
      </c>
      <c r="Q309" s="206">
        <v>3.5400000000000001E-2</v>
      </c>
      <c r="R309" s="202" t="s">
        <v>2779</v>
      </c>
      <c r="S309" s="204">
        <v>43405</v>
      </c>
      <c r="T309" s="202" t="s">
        <v>38</v>
      </c>
      <c r="U309" s="201">
        <v>276</v>
      </c>
      <c r="V309" s="202" t="s">
        <v>44</v>
      </c>
      <c r="W309" s="207">
        <v>52.38</v>
      </c>
      <c r="X309" s="204">
        <v>51069</v>
      </c>
      <c r="Y309" s="205">
        <v>1749.4</v>
      </c>
      <c r="Z309" s="204">
        <v>42669</v>
      </c>
      <c r="AA309" s="202" t="s">
        <v>2781</v>
      </c>
      <c r="AB309" s="202" t="s">
        <v>4449</v>
      </c>
      <c r="AC309" s="202" t="s">
        <v>2790</v>
      </c>
      <c r="AD309" s="203">
        <v>0</v>
      </c>
      <c r="AE309" s="203">
        <v>0</v>
      </c>
      <c r="AF309" s="203">
        <v>0</v>
      </c>
      <c r="AG309" s="203">
        <v>0</v>
      </c>
      <c r="AH309" s="203">
        <v>0</v>
      </c>
      <c r="AI309" s="203">
        <v>0</v>
      </c>
      <c r="AJ309" s="203">
        <v>0</v>
      </c>
      <c r="AK309" s="203">
        <v>0</v>
      </c>
    </row>
    <row r="310" spans="1:37" s="96" customFormat="1" ht="12" x14ac:dyDescent="0.2">
      <c r="A310" s="201" t="s">
        <v>5109</v>
      </c>
      <c r="B310" s="201" t="s">
        <v>5382</v>
      </c>
      <c r="C310" s="201" t="s">
        <v>2777</v>
      </c>
      <c r="D310" s="201">
        <v>1953</v>
      </c>
      <c r="E310" s="201"/>
      <c r="F310" s="202" t="s">
        <v>65</v>
      </c>
      <c r="G310" s="202"/>
      <c r="H310" s="202" t="s">
        <v>2794</v>
      </c>
      <c r="I310" s="203">
        <v>7800</v>
      </c>
      <c r="J310" s="201" t="s">
        <v>5645</v>
      </c>
      <c r="K310" s="202" t="s">
        <v>2776</v>
      </c>
      <c r="L310" s="203">
        <v>175000</v>
      </c>
      <c r="M310" s="204">
        <v>42613</v>
      </c>
      <c r="N310" s="205">
        <v>15169</v>
      </c>
      <c r="O310" s="205"/>
      <c r="P310" s="205">
        <v>115260</v>
      </c>
      <c r="Q310" s="206">
        <v>3.8900000000000004E-2</v>
      </c>
      <c r="R310" s="202" t="s">
        <v>2779</v>
      </c>
      <c r="S310" s="204">
        <v>43405</v>
      </c>
      <c r="T310" s="202" t="s">
        <v>2780</v>
      </c>
      <c r="U310" s="201">
        <v>120</v>
      </c>
      <c r="V310" s="202" t="s">
        <v>77</v>
      </c>
      <c r="W310" s="207">
        <v>65.86</v>
      </c>
      <c r="X310" s="204">
        <v>46321</v>
      </c>
      <c r="Y310" s="205">
        <v>373.63</v>
      </c>
      <c r="Z310" s="204">
        <v>42669</v>
      </c>
      <c r="AA310" s="202" t="s">
        <v>2781</v>
      </c>
      <c r="AB310" s="202" t="s">
        <v>5894</v>
      </c>
      <c r="AC310" s="202" t="s">
        <v>2792</v>
      </c>
      <c r="AD310" s="203">
        <v>0</v>
      </c>
      <c r="AE310" s="203">
        <v>0</v>
      </c>
      <c r="AF310" s="203">
        <v>0</v>
      </c>
      <c r="AG310" s="203">
        <v>0</v>
      </c>
      <c r="AH310" s="203">
        <v>0</v>
      </c>
      <c r="AI310" s="203"/>
      <c r="AJ310" s="203">
        <v>0</v>
      </c>
      <c r="AK310" s="203"/>
    </row>
    <row r="311" spans="1:37" s="96" customFormat="1" ht="12" x14ac:dyDescent="0.2">
      <c r="A311" s="201" t="s">
        <v>5110</v>
      </c>
      <c r="B311" s="201" t="s">
        <v>5383</v>
      </c>
      <c r="C311" s="201" t="s">
        <v>2777</v>
      </c>
      <c r="D311" s="201">
        <v>1979</v>
      </c>
      <c r="E311" s="201">
        <v>1976</v>
      </c>
      <c r="F311" s="202" t="s">
        <v>65</v>
      </c>
      <c r="G311" s="202" t="s">
        <v>65</v>
      </c>
      <c r="H311" s="202" t="s">
        <v>2778</v>
      </c>
      <c r="I311" s="203">
        <v>0</v>
      </c>
      <c r="J311" s="201" t="s">
        <v>5646</v>
      </c>
      <c r="K311" s="202" t="s">
        <v>2775</v>
      </c>
      <c r="L311" s="203">
        <v>230000</v>
      </c>
      <c r="M311" s="204">
        <v>42608</v>
      </c>
      <c r="N311" s="205">
        <v>36400</v>
      </c>
      <c r="O311" s="205">
        <v>36030</v>
      </c>
      <c r="P311" s="205">
        <v>172500</v>
      </c>
      <c r="Q311" s="206">
        <v>4.24E-2</v>
      </c>
      <c r="R311" s="202" t="s">
        <v>2779</v>
      </c>
      <c r="S311" s="204">
        <v>43405</v>
      </c>
      <c r="T311" s="202" t="s">
        <v>38</v>
      </c>
      <c r="U311" s="201">
        <v>348</v>
      </c>
      <c r="V311" s="202" t="s">
        <v>44</v>
      </c>
      <c r="W311" s="207">
        <v>75</v>
      </c>
      <c r="X311" s="204">
        <v>53240</v>
      </c>
      <c r="Y311" s="205">
        <v>862.15</v>
      </c>
      <c r="Z311" s="204">
        <v>42648</v>
      </c>
      <c r="AA311" s="202" t="s">
        <v>2781</v>
      </c>
      <c r="AB311" s="202" t="s">
        <v>5895</v>
      </c>
      <c r="AC311" s="202" t="s">
        <v>2801</v>
      </c>
      <c r="AD311" s="203">
        <v>0</v>
      </c>
      <c r="AE311" s="203">
        <v>0</v>
      </c>
      <c r="AF311" s="203">
        <v>0</v>
      </c>
      <c r="AG311" s="203">
        <v>0</v>
      </c>
      <c r="AH311" s="203">
        <v>0</v>
      </c>
      <c r="AI311" s="203">
        <v>0</v>
      </c>
      <c r="AJ311" s="203">
        <v>0</v>
      </c>
      <c r="AK311" s="203">
        <v>0</v>
      </c>
    </row>
    <row r="312" spans="1:37" s="96" customFormat="1" ht="12" x14ac:dyDescent="0.2">
      <c r="A312" s="201" t="s">
        <v>5111</v>
      </c>
      <c r="B312" s="201" t="s">
        <v>5384</v>
      </c>
      <c r="C312" s="201" t="s">
        <v>2777</v>
      </c>
      <c r="D312" s="201">
        <v>1965</v>
      </c>
      <c r="E312" s="201"/>
      <c r="F312" s="202" t="s">
        <v>65</v>
      </c>
      <c r="G312" s="202"/>
      <c r="H312" s="202" t="s">
        <v>2794</v>
      </c>
      <c r="I312" s="203">
        <v>5940</v>
      </c>
      <c r="J312" s="201" t="s">
        <v>5647</v>
      </c>
      <c r="K312" s="202" t="s">
        <v>2775</v>
      </c>
      <c r="L312" s="203">
        <v>100000</v>
      </c>
      <c r="M312" s="204">
        <v>42579</v>
      </c>
      <c r="N312" s="205">
        <v>20200</v>
      </c>
      <c r="O312" s="205">
        <v>0</v>
      </c>
      <c r="P312" s="205">
        <v>71400</v>
      </c>
      <c r="Q312" s="206">
        <v>3.8900000000000004E-2</v>
      </c>
      <c r="R312" s="202" t="s">
        <v>2779</v>
      </c>
      <c r="S312" s="204">
        <v>43405</v>
      </c>
      <c r="T312" s="202" t="s">
        <v>38</v>
      </c>
      <c r="U312" s="201">
        <v>276</v>
      </c>
      <c r="V312" s="202" t="s">
        <v>77</v>
      </c>
      <c r="W312" s="207">
        <v>71.400000000000006</v>
      </c>
      <c r="X312" s="204">
        <v>51056</v>
      </c>
      <c r="Y312" s="205">
        <v>231.46</v>
      </c>
      <c r="Z312" s="204">
        <v>42656</v>
      </c>
      <c r="AA312" s="202" t="s">
        <v>2781</v>
      </c>
      <c r="AB312" s="202" t="s">
        <v>5896</v>
      </c>
      <c r="AC312" s="202" t="s">
        <v>2799</v>
      </c>
      <c r="AD312" s="203">
        <v>0</v>
      </c>
      <c r="AE312" s="203">
        <v>0</v>
      </c>
      <c r="AF312" s="203">
        <v>0</v>
      </c>
      <c r="AG312" s="203">
        <v>0</v>
      </c>
      <c r="AH312" s="203">
        <v>0</v>
      </c>
      <c r="AI312" s="203">
        <v>0</v>
      </c>
      <c r="AJ312" s="203">
        <v>0</v>
      </c>
      <c r="AK312" s="203">
        <v>0</v>
      </c>
    </row>
    <row r="313" spans="1:37" s="96" customFormat="1" ht="12" x14ac:dyDescent="0.2">
      <c r="A313" s="201" t="s">
        <v>5112</v>
      </c>
      <c r="B313" s="201" t="s">
        <v>5385</v>
      </c>
      <c r="C313" s="201" t="s">
        <v>2777</v>
      </c>
      <c r="D313" s="201">
        <v>1992</v>
      </c>
      <c r="E313" s="201">
        <v>1991</v>
      </c>
      <c r="F313" s="202" t="s">
        <v>2774</v>
      </c>
      <c r="G313" s="202" t="s">
        <v>2774</v>
      </c>
      <c r="H313" s="202" t="s">
        <v>2778</v>
      </c>
      <c r="I313" s="203">
        <v>0</v>
      </c>
      <c r="J313" s="201" t="s">
        <v>5648</v>
      </c>
      <c r="K313" s="202" t="s">
        <v>2776</v>
      </c>
      <c r="L313" s="203">
        <v>125000</v>
      </c>
      <c r="M313" s="204">
        <v>42605</v>
      </c>
      <c r="N313" s="205">
        <v>18720</v>
      </c>
      <c r="O313" s="205">
        <v>14864</v>
      </c>
      <c r="P313" s="205">
        <v>106250</v>
      </c>
      <c r="Q313" s="206">
        <v>5.2400000000000002E-2</v>
      </c>
      <c r="R313" s="202" t="s">
        <v>2779</v>
      </c>
      <c r="S313" s="204">
        <v>43405</v>
      </c>
      <c r="T313" s="202" t="s">
        <v>38</v>
      </c>
      <c r="U313" s="201">
        <v>420</v>
      </c>
      <c r="V313" s="202" t="s">
        <v>44</v>
      </c>
      <c r="W313" s="207">
        <v>85</v>
      </c>
      <c r="X313" s="204">
        <v>55452</v>
      </c>
      <c r="Y313" s="205">
        <v>522.6</v>
      </c>
      <c r="Z313" s="204">
        <v>42669</v>
      </c>
      <c r="AA313" s="202" t="s">
        <v>2781</v>
      </c>
      <c r="AB313" s="202" t="s">
        <v>5897</v>
      </c>
      <c r="AC313" s="202" t="s">
        <v>2795</v>
      </c>
      <c r="AD313" s="203">
        <v>0</v>
      </c>
      <c r="AE313" s="203">
        <v>0</v>
      </c>
      <c r="AF313" s="203">
        <v>0</v>
      </c>
      <c r="AG313" s="203">
        <v>0</v>
      </c>
      <c r="AH313" s="203">
        <v>0</v>
      </c>
      <c r="AI313" s="203">
        <v>0</v>
      </c>
      <c r="AJ313" s="203">
        <v>0</v>
      </c>
      <c r="AK313" s="203">
        <v>0</v>
      </c>
    </row>
    <row r="314" spans="1:37" s="96" customFormat="1" ht="12" x14ac:dyDescent="0.2">
      <c r="A314" s="201" t="s">
        <v>5113</v>
      </c>
      <c r="B314" s="201" t="s">
        <v>4558</v>
      </c>
      <c r="C314" s="201" t="s">
        <v>2777</v>
      </c>
      <c r="D314" s="201">
        <v>1969</v>
      </c>
      <c r="E314" s="201">
        <v>1968</v>
      </c>
      <c r="F314" s="202" t="s">
        <v>65</v>
      </c>
      <c r="G314" s="202" t="s">
        <v>65</v>
      </c>
      <c r="H314" s="202" t="s">
        <v>2794</v>
      </c>
      <c r="I314" s="203">
        <v>5700</v>
      </c>
      <c r="J314" s="201" t="s">
        <v>4560</v>
      </c>
      <c r="K314" s="202" t="s">
        <v>2776</v>
      </c>
      <c r="L314" s="203">
        <v>85000</v>
      </c>
      <c r="M314" s="204">
        <v>42551</v>
      </c>
      <c r="N314" s="205">
        <v>81006</v>
      </c>
      <c r="O314" s="205">
        <v>81006</v>
      </c>
      <c r="P314" s="205">
        <v>69360</v>
      </c>
      <c r="Q314" s="206">
        <v>4.8899999999999999E-2</v>
      </c>
      <c r="R314" s="202" t="s">
        <v>2779</v>
      </c>
      <c r="S314" s="204">
        <v>43770</v>
      </c>
      <c r="T314" s="202" t="s">
        <v>38</v>
      </c>
      <c r="U314" s="201">
        <v>300</v>
      </c>
      <c r="V314" s="202" t="s">
        <v>44</v>
      </c>
      <c r="W314" s="207">
        <v>81.599999999999994</v>
      </c>
      <c r="X314" s="204">
        <v>51800</v>
      </c>
      <c r="Y314" s="205">
        <v>401.04</v>
      </c>
      <c r="Z314" s="204">
        <v>42669</v>
      </c>
      <c r="AA314" s="202" t="s">
        <v>2789</v>
      </c>
      <c r="AB314" s="202" t="s">
        <v>4561</v>
      </c>
      <c r="AC314" s="202" t="s">
        <v>2782</v>
      </c>
      <c r="AD314" s="203">
        <v>0</v>
      </c>
      <c r="AE314" s="203">
        <v>0</v>
      </c>
      <c r="AF314" s="203">
        <v>0</v>
      </c>
      <c r="AG314" s="203">
        <v>0</v>
      </c>
      <c r="AH314" s="203">
        <v>0</v>
      </c>
      <c r="AI314" s="203">
        <v>0</v>
      </c>
      <c r="AJ314" s="203">
        <v>0</v>
      </c>
      <c r="AK314" s="203">
        <v>0</v>
      </c>
    </row>
    <row r="315" spans="1:37" s="96" customFormat="1" ht="12" x14ac:dyDescent="0.2">
      <c r="A315" s="201" t="s">
        <v>5114</v>
      </c>
      <c r="B315" s="201" t="s">
        <v>5386</v>
      </c>
      <c r="C315" s="201" t="s">
        <v>2777</v>
      </c>
      <c r="D315" s="201">
        <v>1958</v>
      </c>
      <c r="E315" s="201">
        <v>1973</v>
      </c>
      <c r="F315" s="202" t="s">
        <v>2774</v>
      </c>
      <c r="G315" s="202" t="s">
        <v>2774</v>
      </c>
      <c r="H315" s="202" t="s">
        <v>2778</v>
      </c>
      <c r="I315" s="203">
        <v>0</v>
      </c>
      <c r="J315" s="201" t="s">
        <v>5649</v>
      </c>
      <c r="K315" s="202" t="s">
        <v>2775</v>
      </c>
      <c r="L315" s="203">
        <v>349995</v>
      </c>
      <c r="M315" s="204">
        <v>42621</v>
      </c>
      <c r="N315" s="205">
        <v>57350.8</v>
      </c>
      <c r="O315" s="205">
        <v>45403</v>
      </c>
      <c r="P315" s="205">
        <v>286342</v>
      </c>
      <c r="Q315" s="206">
        <v>4.8399999999999999E-2</v>
      </c>
      <c r="R315" s="202" t="s">
        <v>2779</v>
      </c>
      <c r="S315" s="204">
        <v>43405</v>
      </c>
      <c r="T315" s="202" t="s">
        <v>38</v>
      </c>
      <c r="U315" s="201">
        <v>144</v>
      </c>
      <c r="V315" s="202" t="s">
        <v>44</v>
      </c>
      <c r="W315" s="207">
        <v>81.81</v>
      </c>
      <c r="X315" s="204">
        <v>47052</v>
      </c>
      <c r="Y315" s="205">
        <v>2625.43</v>
      </c>
      <c r="Z315" s="204">
        <v>42669</v>
      </c>
      <c r="AA315" s="202" t="s">
        <v>2781</v>
      </c>
      <c r="AB315" s="202" t="s">
        <v>5898</v>
      </c>
      <c r="AC315" s="202" t="s">
        <v>2784</v>
      </c>
      <c r="AD315" s="203">
        <v>0</v>
      </c>
      <c r="AE315" s="203">
        <v>0</v>
      </c>
      <c r="AF315" s="203">
        <v>0</v>
      </c>
      <c r="AG315" s="203">
        <v>0</v>
      </c>
      <c r="AH315" s="203">
        <v>0</v>
      </c>
      <c r="AI315" s="203">
        <v>0</v>
      </c>
      <c r="AJ315" s="203">
        <v>0</v>
      </c>
      <c r="AK315" s="203">
        <v>0</v>
      </c>
    </row>
    <row r="316" spans="1:37" s="96" customFormat="1" ht="12" x14ac:dyDescent="0.2">
      <c r="A316" s="201" t="s">
        <v>5115</v>
      </c>
      <c r="B316" s="201" t="s">
        <v>5387</v>
      </c>
      <c r="C316" s="201" t="s">
        <v>2777</v>
      </c>
      <c r="D316" s="201">
        <v>1987</v>
      </c>
      <c r="E316" s="201">
        <v>1989</v>
      </c>
      <c r="F316" s="202" t="s">
        <v>65</v>
      </c>
      <c r="G316" s="202" t="s">
        <v>2774</v>
      </c>
      <c r="H316" s="202" t="s">
        <v>2778</v>
      </c>
      <c r="I316" s="203"/>
      <c r="J316" s="201" t="s">
        <v>5650</v>
      </c>
      <c r="K316" s="202" t="s">
        <v>2775</v>
      </c>
      <c r="L316" s="203">
        <v>258000</v>
      </c>
      <c r="M316" s="204">
        <v>42612</v>
      </c>
      <c r="N316" s="205">
        <v>36401</v>
      </c>
      <c r="O316" s="205">
        <v>16500</v>
      </c>
      <c r="P316" s="205">
        <v>219300</v>
      </c>
      <c r="Q316" s="206">
        <v>5.2400000000000002E-2</v>
      </c>
      <c r="R316" s="202" t="s">
        <v>2779</v>
      </c>
      <c r="S316" s="204">
        <v>43405</v>
      </c>
      <c r="T316" s="202" t="s">
        <v>38</v>
      </c>
      <c r="U316" s="201">
        <v>420</v>
      </c>
      <c r="V316" s="202" t="s">
        <v>44</v>
      </c>
      <c r="W316" s="207">
        <v>85</v>
      </c>
      <c r="X316" s="204">
        <v>55452</v>
      </c>
      <c r="Y316" s="205">
        <v>1140.57</v>
      </c>
      <c r="Z316" s="204">
        <v>42669</v>
      </c>
      <c r="AA316" s="202" t="s">
        <v>2781</v>
      </c>
      <c r="AB316" s="202" t="s">
        <v>5899</v>
      </c>
      <c r="AC316" s="202" t="s">
        <v>2790</v>
      </c>
      <c r="AD316" s="203">
        <v>0</v>
      </c>
      <c r="AE316" s="203">
        <v>0</v>
      </c>
      <c r="AF316" s="203">
        <v>0</v>
      </c>
      <c r="AG316" s="203">
        <v>0</v>
      </c>
      <c r="AH316" s="203">
        <v>0</v>
      </c>
      <c r="AI316" s="203">
        <v>0</v>
      </c>
      <c r="AJ316" s="203">
        <v>0</v>
      </c>
      <c r="AK316" s="203">
        <v>0</v>
      </c>
    </row>
    <row r="317" spans="1:37" s="96" customFormat="1" ht="12" x14ac:dyDescent="0.2">
      <c r="A317" s="201" t="s">
        <v>5116</v>
      </c>
      <c r="B317" s="201" t="s">
        <v>4699</v>
      </c>
      <c r="C317" s="201" t="s">
        <v>2777</v>
      </c>
      <c r="D317" s="201">
        <v>1983</v>
      </c>
      <c r="E317" s="201"/>
      <c r="F317" s="202" t="s">
        <v>65</v>
      </c>
      <c r="G317" s="202"/>
      <c r="H317" s="202" t="s">
        <v>2778</v>
      </c>
      <c r="I317" s="203">
        <v>0</v>
      </c>
      <c r="J317" s="201" t="s">
        <v>4702</v>
      </c>
      <c r="K317" s="202" t="s">
        <v>2776</v>
      </c>
      <c r="L317" s="203">
        <v>95000</v>
      </c>
      <c r="M317" s="204">
        <v>42625</v>
      </c>
      <c r="N317" s="205">
        <v>22636</v>
      </c>
      <c r="O317" s="205">
        <v>0</v>
      </c>
      <c r="P317" s="205">
        <v>82049</v>
      </c>
      <c r="Q317" s="206">
        <v>4.8399999999999999E-2</v>
      </c>
      <c r="R317" s="202" t="s">
        <v>2779</v>
      </c>
      <c r="S317" s="204">
        <v>43405</v>
      </c>
      <c r="T317" s="202" t="s">
        <v>38</v>
      </c>
      <c r="U317" s="201">
        <v>432</v>
      </c>
      <c r="V317" s="202" t="s">
        <v>44</v>
      </c>
      <c r="W317" s="207">
        <v>86.37</v>
      </c>
      <c r="X317" s="204">
        <v>55818</v>
      </c>
      <c r="Y317" s="205">
        <v>401.48</v>
      </c>
      <c r="Z317" s="204">
        <v>42669</v>
      </c>
      <c r="AA317" s="202" t="s">
        <v>2781</v>
      </c>
      <c r="AB317" s="202" t="s">
        <v>4703</v>
      </c>
      <c r="AC317" s="202" t="s">
        <v>2795</v>
      </c>
      <c r="AD317" s="203">
        <v>0</v>
      </c>
      <c r="AE317" s="203">
        <v>0</v>
      </c>
      <c r="AF317" s="203">
        <v>0</v>
      </c>
      <c r="AG317" s="203">
        <v>0</v>
      </c>
      <c r="AH317" s="203">
        <v>0</v>
      </c>
      <c r="AI317" s="203"/>
      <c r="AJ317" s="203">
        <v>0</v>
      </c>
      <c r="AK317" s="203"/>
    </row>
    <row r="318" spans="1:37" s="96" customFormat="1" ht="12" x14ac:dyDescent="0.2">
      <c r="A318" s="201" t="s">
        <v>5117</v>
      </c>
      <c r="B318" s="201" t="s">
        <v>5388</v>
      </c>
      <c r="C318" s="201" t="s">
        <v>2777</v>
      </c>
      <c r="D318" s="201">
        <v>1966</v>
      </c>
      <c r="E318" s="201"/>
      <c r="F318" s="202" t="s">
        <v>2774</v>
      </c>
      <c r="G318" s="202"/>
      <c r="H318" s="202" t="s">
        <v>2794</v>
      </c>
      <c r="I318" s="203">
        <v>8400</v>
      </c>
      <c r="J318" s="201" t="s">
        <v>5651</v>
      </c>
      <c r="K318" s="202" t="s">
        <v>2775</v>
      </c>
      <c r="L318" s="203">
        <v>155000</v>
      </c>
      <c r="M318" s="204">
        <v>42621</v>
      </c>
      <c r="N318" s="205">
        <v>13253</v>
      </c>
      <c r="O318" s="205">
        <v>0</v>
      </c>
      <c r="P318" s="205">
        <v>118575</v>
      </c>
      <c r="Q318" s="206">
        <v>3.9399999999999998E-2</v>
      </c>
      <c r="R318" s="202" t="s">
        <v>2779</v>
      </c>
      <c r="S318" s="204">
        <v>43405</v>
      </c>
      <c r="T318" s="202" t="s">
        <v>2780</v>
      </c>
      <c r="U318" s="201">
        <v>240</v>
      </c>
      <c r="V318" s="202" t="s">
        <v>77</v>
      </c>
      <c r="W318" s="207">
        <v>76.5</v>
      </c>
      <c r="X318" s="204">
        <v>49974</v>
      </c>
      <c r="Y318" s="205">
        <v>389.32</v>
      </c>
      <c r="Z318" s="204">
        <v>42669</v>
      </c>
      <c r="AA318" s="202" t="s">
        <v>2781</v>
      </c>
      <c r="AB318" s="202" t="s">
        <v>5900</v>
      </c>
      <c r="AC318" s="202" t="s">
        <v>2782</v>
      </c>
      <c r="AD318" s="203">
        <v>0</v>
      </c>
      <c r="AE318" s="203">
        <v>0</v>
      </c>
      <c r="AF318" s="203">
        <v>0</v>
      </c>
      <c r="AG318" s="203">
        <v>0</v>
      </c>
      <c r="AH318" s="203">
        <v>0</v>
      </c>
      <c r="AI318" s="203">
        <v>0</v>
      </c>
      <c r="AJ318" s="203">
        <v>0</v>
      </c>
      <c r="AK318" s="203">
        <v>0</v>
      </c>
    </row>
    <row r="319" spans="1:37" s="96" customFormat="1" ht="12" x14ac:dyDescent="0.2">
      <c r="A319" s="201" t="s">
        <v>5118</v>
      </c>
      <c r="B319" s="201" t="s">
        <v>5389</v>
      </c>
      <c r="C319" s="201" t="s">
        <v>2777</v>
      </c>
      <c r="D319" s="201">
        <v>1977</v>
      </c>
      <c r="E319" s="201">
        <v>1987</v>
      </c>
      <c r="F319" s="202" t="s">
        <v>65</v>
      </c>
      <c r="G319" s="202" t="s">
        <v>2774</v>
      </c>
      <c r="H319" s="202" t="s">
        <v>2778</v>
      </c>
      <c r="I319" s="203">
        <v>0</v>
      </c>
      <c r="J319" s="201" t="s">
        <v>5652</v>
      </c>
      <c r="K319" s="202" t="s">
        <v>2775</v>
      </c>
      <c r="L319" s="203">
        <v>375000</v>
      </c>
      <c r="M319" s="204">
        <v>42604</v>
      </c>
      <c r="N319" s="205">
        <v>46610</v>
      </c>
      <c r="O319" s="205">
        <v>19199.96</v>
      </c>
      <c r="P319" s="205">
        <v>282249</v>
      </c>
      <c r="Q319" s="206">
        <v>3.7900000000000003E-2</v>
      </c>
      <c r="R319" s="202" t="s">
        <v>2779</v>
      </c>
      <c r="S319" s="204">
        <v>43405</v>
      </c>
      <c r="T319" s="202" t="s">
        <v>38</v>
      </c>
      <c r="U319" s="201">
        <v>360</v>
      </c>
      <c r="V319" s="202" t="s">
        <v>44</v>
      </c>
      <c r="W319" s="207">
        <v>75.27</v>
      </c>
      <c r="X319" s="204">
        <v>53626</v>
      </c>
      <c r="Y319" s="205">
        <v>1313.55</v>
      </c>
      <c r="Z319" s="204">
        <v>42669</v>
      </c>
      <c r="AA319" s="202" t="s">
        <v>2781</v>
      </c>
      <c r="AB319" s="202" t="s">
        <v>5901</v>
      </c>
      <c r="AC319" s="202" t="s">
        <v>2783</v>
      </c>
      <c r="AD319" s="203">
        <v>0</v>
      </c>
      <c r="AE319" s="203">
        <v>0</v>
      </c>
      <c r="AF319" s="203">
        <v>0</v>
      </c>
      <c r="AG319" s="203">
        <v>0</v>
      </c>
      <c r="AH319" s="203">
        <v>0</v>
      </c>
      <c r="AI319" s="203">
        <v>0</v>
      </c>
      <c r="AJ319" s="203">
        <v>0</v>
      </c>
      <c r="AK319" s="203">
        <v>0</v>
      </c>
    </row>
    <row r="320" spans="1:37" s="96" customFormat="1" ht="12" x14ac:dyDescent="0.2">
      <c r="A320" s="201" t="s">
        <v>5119</v>
      </c>
      <c r="B320" s="201" t="s">
        <v>4515</v>
      </c>
      <c r="C320" s="201" t="s">
        <v>2777</v>
      </c>
      <c r="D320" s="201">
        <v>1971</v>
      </c>
      <c r="E320" s="201"/>
      <c r="F320" s="202" t="s">
        <v>2774</v>
      </c>
      <c r="G320" s="202"/>
      <c r="H320" s="202" t="s">
        <v>2778</v>
      </c>
      <c r="I320" s="203">
        <v>0</v>
      </c>
      <c r="J320" s="201" t="s">
        <v>4518</v>
      </c>
      <c r="K320" s="202" t="s">
        <v>2776</v>
      </c>
      <c r="L320" s="203">
        <v>85000</v>
      </c>
      <c r="M320" s="204">
        <v>42612</v>
      </c>
      <c r="N320" s="205">
        <v>39999.96</v>
      </c>
      <c r="O320" s="205">
        <v>0</v>
      </c>
      <c r="P320" s="205">
        <v>72250</v>
      </c>
      <c r="Q320" s="206">
        <v>5.2400000000000002E-2</v>
      </c>
      <c r="R320" s="202" t="s">
        <v>2779</v>
      </c>
      <c r="S320" s="204">
        <v>43405</v>
      </c>
      <c r="T320" s="202" t="s">
        <v>2780</v>
      </c>
      <c r="U320" s="201">
        <v>180</v>
      </c>
      <c r="V320" s="202" t="s">
        <v>44</v>
      </c>
      <c r="W320" s="207">
        <v>85</v>
      </c>
      <c r="X320" s="204">
        <v>48147</v>
      </c>
      <c r="Y320" s="205">
        <v>580.41999999999996</v>
      </c>
      <c r="Z320" s="204">
        <v>42669</v>
      </c>
      <c r="AA320" s="202" t="s">
        <v>2789</v>
      </c>
      <c r="AB320" s="202" t="s">
        <v>4519</v>
      </c>
      <c r="AC320" s="202" t="s">
        <v>2804</v>
      </c>
      <c r="AD320" s="203">
        <v>0</v>
      </c>
      <c r="AE320" s="203">
        <v>0</v>
      </c>
      <c r="AF320" s="203">
        <v>0</v>
      </c>
      <c r="AG320" s="203">
        <v>0</v>
      </c>
      <c r="AH320" s="203">
        <v>0</v>
      </c>
      <c r="AI320" s="203">
        <v>0</v>
      </c>
      <c r="AJ320" s="203">
        <v>1270</v>
      </c>
      <c r="AK320" s="203">
        <v>0</v>
      </c>
    </row>
    <row r="321" spans="1:37" s="96" customFormat="1" ht="12" x14ac:dyDescent="0.2">
      <c r="A321" s="201" t="s">
        <v>5120</v>
      </c>
      <c r="B321" s="201" t="s">
        <v>5390</v>
      </c>
      <c r="C321" s="201" t="s">
        <v>2777</v>
      </c>
      <c r="D321" s="201">
        <v>1973</v>
      </c>
      <c r="E321" s="201"/>
      <c r="F321" s="202" t="s">
        <v>65</v>
      </c>
      <c r="G321" s="202"/>
      <c r="H321" s="202" t="s">
        <v>2794</v>
      </c>
      <c r="I321" s="203">
        <v>11400</v>
      </c>
      <c r="J321" s="201" t="s">
        <v>4004</v>
      </c>
      <c r="K321" s="202" t="s">
        <v>2775</v>
      </c>
      <c r="L321" s="203">
        <v>245000</v>
      </c>
      <c r="M321" s="204">
        <v>42564</v>
      </c>
      <c r="N321" s="205">
        <v>65400</v>
      </c>
      <c r="O321" s="205">
        <v>0</v>
      </c>
      <c r="P321" s="205">
        <v>165799</v>
      </c>
      <c r="Q321" s="206">
        <v>4.24E-2</v>
      </c>
      <c r="R321" s="202" t="s">
        <v>2779</v>
      </c>
      <c r="S321" s="204">
        <v>43405</v>
      </c>
      <c r="T321" s="202" t="s">
        <v>38</v>
      </c>
      <c r="U321" s="201">
        <v>312</v>
      </c>
      <c r="V321" s="202" t="s">
        <v>77</v>
      </c>
      <c r="W321" s="207">
        <v>67.67</v>
      </c>
      <c r="X321" s="204">
        <v>52165</v>
      </c>
      <c r="Y321" s="205">
        <v>585.82000000000005</v>
      </c>
      <c r="Z321" s="204">
        <v>42669</v>
      </c>
      <c r="AA321" s="202" t="s">
        <v>2781</v>
      </c>
      <c r="AB321" s="202" t="s">
        <v>5902</v>
      </c>
      <c r="AC321" s="202" t="s">
        <v>2796</v>
      </c>
      <c r="AD321" s="203">
        <v>0</v>
      </c>
      <c r="AE321" s="203">
        <v>0</v>
      </c>
      <c r="AF321" s="203">
        <v>0</v>
      </c>
      <c r="AG321" s="203">
        <v>0</v>
      </c>
      <c r="AH321" s="203">
        <v>625</v>
      </c>
      <c r="AI321" s="203"/>
      <c r="AJ321" s="203">
        <v>0</v>
      </c>
      <c r="AK321" s="203"/>
    </row>
    <row r="322" spans="1:37" s="96" customFormat="1" ht="12" x14ac:dyDescent="0.2">
      <c r="A322" s="201" t="s">
        <v>5121</v>
      </c>
      <c r="B322" s="201" t="s">
        <v>4595</v>
      </c>
      <c r="C322" s="201" t="s">
        <v>2777</v>
      </c>
      <c r="D322" s="201">
        <v>1972</v>
      </c>
      <c r="E322" s="201">
        <v>1975</v>
      </c>
      <c r="F322" s="202" t="s">
        <v>65</v>
      </c>
      <c r="G322" s="202" t="s">
        <v>2774</v>
      </c>
      <c r="H322" s="202" t="s">
        <v>2778</v>
      </c>
      <c r="I322" s="203">
        <v>0</v>
      </c>
      <c r="J322" s="201" t="s">
        <v>4598</v>
      </c>
      <c r="K322" s="202" t="s">
        <v>2775</v>
      </c>
      <c r="L322" s="203">
        <v>620000</v>
      </c>
      <c r="M322" s="204">
        <v>42605</v>
      </c>
      <c r="N322" s="205">
        <v>28167</v>
      </c>
      <c r="O322" s="205">
        <v>9698</v>
      </c>
      <c r="P322" s="205">
        <v>145900</v>
      </c>
      <c r="Q322" s="206">
        <v>4.3899999999999995E-2</v>
      </c>
      <c r="R322" s="202" t="s">
        <v>2779</v>
      </c>
      <c r="S322" s="204">
        <v>43770</v>
      </c>
      <c r="T322" s="202" t="s">
        <v>2780</v>
      </c>
      <c r="U322" s="201">
        <v>276</v>
      </c>
      <c r="V322" s="202" t="s">
        <v>44</v>
      </c>
      <c r="W322" s="207">
        <v>23.53</v>
      </c>
      <c r="X322" s="204">
        <v>51056</v>
      </c>
      <c r="Y322" s="205">
        <v>840.55</v>
      </c>
      <c r="Z322" s="204">
        <v>42656</v>
      </c>
      <c r="AA322" s="202" t="s">
        <v>2781</v>
      </c>
      <c r="AB322" s="202" t="s">
        <v>4599</v>
      </c>
      <c r="AC322" s="202" t="s">
        <v>2799</v>
      </c>
      <c r="AD322" s="203">
        <v>0</v>
      </c>
      <c r="AE322" s="203">
        <v>0</v>
      </c>
      <c r="AF322" s="203">
        <v>0</v>
      </c>
      <c r="AG322" s="203">
        <v>0</v>
      </c>
      <c r="AH322" s="203">
        <v>0</v>
      </c>
      <c r="AI322" s="203">
        <v>0</v>
      </c>
      <c r="AJ322" s="203">
        <v>0</v>
      </c>
      <c r="AK322" s="203">
        <v>0</v>
      </c>
    </row>
    <row r="323" spans="1:37" s="96" customFormat="1" ht="12" x14ac:dyDescent="0.2">
      <c r="A323" s="201" t="s">
        <v>5122</v>
      </c>
      <c r="B323" s="201" t="s">
        <v>5391</v>
      </c>
      <c r="C323" s="201" t="s">
        <v>2777</v>
      </c>
      <c r="D323" s="201">
        <v>1979</v>
      </c>
      <c r="E323" s="201">
        <v>1979</v>
      </c>
      <c r="F323" s="202" t="s">
        <v>2774</v>
      </c>
      <c r="G323" s="202" t="s">
        <v>65</v>
      </c>
      <c r="H323" s="202" t="s">
        <v>2778</v>
      </c>
      <c r="I323" s="203">
        <v>0</v>
      </c>
      <c r="J323" s="201" t="s">
        <v>5653</v>
      </c>
      <c r="K323" s="202" t="s">
        <v>2775</v>
      </c>
      <c r="L323" s="203">
        <v>400000</v>
      </c>
      <c r="M323" s="204">
        <v>42599</v>
      </c>
      <c r="N323" s="205">
        <v>53690</v>
      </c>
      <c r="O323" s="205">
        <v>51336</v>
      </c>
      <c r="P323" s="205">
        <v>201700</v>
      </c>
      <c r="Q323" s="206">
        <v>4.1399999999999999E-2</v>
      </c>
      <c r="R323" s="202" t="s">
        <v>2779</v>
      </c>
      <c r="S323" s="204">
        <v>43405</v>
      </c>
      <c r="T323" s="202" t="s">
        <v>2780</v>
      </c>
      <c r="U323" s="201">
        <v>324</v>
      </c>
      <c r="V323" s="202" t="s">
        <v>44</v>
      </c>
      <c r="W323" s="207">
        <v>50.43</v>
      </c>
      <c r="X323" s="204">
        <v>52518</v>
      </c>
      <c r="Y323" s="205">
        <v>1034.94</v>
      </c>
      <c r="Z323" s="204">
        <v>42657</v>
      </c>
      <c r="AA323" s="202" t="s">
        <v>2781</v>
      </c>
      <c r="AB323" s="202" t="s">
        <v>5903</v>
      </c>
      <c r="AC323" s="202" t="s">
        <v>2782</v>
      </c>
      <c r="AD323" s="203">
        <v>0</v>
      </c>
      <c r="AE323" s="203">
        <v>0</v>
      </c>
      <c r="AF323" s="203">
        <v>0</v>
      </c>
      <c r="AG323" s="203">
        <v>0</v>
      </c>
      <c r="AH323" s="203">
        <v>0</v>
      </c>
      <c r="AI323" s="203">
        <v>0</v>
      </c>
      <c r="AJ323" s="203">
        <v>0</v>
      </c>
      <c r="AK323" s="203">
        <v>0</v>
      </c>
    </row>
    <row r="324" spans="1:37" s="96" customFormat="1" ht="12" x14ac:dyDescent="0.2">
      <c r="A324" s="201" t="s">
        <v>5123</v>
      </c>
      <c r="B324" s="201" t="s">
        <v>5392</v>
      </c>
      <c r="C324" s="201" t="s">
        <v>2777</v>
      </c>
      <c r="D324" s="201">
        <v>1967</v>
      </c>
      <c r="E324" s="201">
        <v>1967</v>
      </c>
      <c r="F324" s="202" t="s">
        <v>2774</v>
      </c>
      <c r="G324" s="202" t="s">
        <v>2774</v>
      </c>
      <c r="H324" s="202" t="s">
        <v>2778</v>
      </c>
      <c r="I324" s="203">
        <v>0</v>
      </c>
      <c r="J324" s="201" t="s">
        <v>5654</v>
      </c>
      <c r="K324" s="202" t="s">
        <v>2775</v>
      </c>
      <c r="L324" s="203">
        <v>270000</v>
      </c>
      <c r="M324" s="204">
        <v>42584</v>
      </c>
      <c r="N324" s="205">
        <v>31077</v>
      </c>
      <c r="O324" s="205">
        <v>45000</v>
      </c>
      <c r="P324" s="205">
        <v>216000</v>
      </c>
      <c r="Q324" s="206">
        <v>4.6900000000000004E-2</v>
      </c>
      <c r="R324" s="202" t="s">
        <v>2779</v>
      </c>
      <c r="S324" s="204">
        <v>43405</v>
      </c>
      <c r="T324" s="202" t="s">
        <v>2780</v>
      </c>
      <c r="U324" s="201">
        <v>228</v>
      </c>
      <c r="V324" s="202" t="s">
        <v>44</v>
      </c>
      <c r="W324" s="207">
        <v>80</v>
      </c>
      <c r="X324" s="204">
        <v>49596</v>
      </c>
      <c r="Y324" s="205">
        <v>1433.08</v>
      </c>
      <c r="Z324" s="204">
        <v>42657</v>
      </c>
      <c r="AA324" s="202" t="s">
        <v>2781</v>
      </c>
      <c r="AB324" s="202" t="s">
        <v>5904</v>
      </c>
      <c r="AC324" s="202" t="s">
        <v>2790</v>
      </c>
      <c r="AD324" s="203">
        <v>0</v>
      </c>
      <c r="AE324" s="203">
        <v>0</v>
      </c>
      <c r="AF324" s="203">
        <v>0</v>
      </c>
      <c r="AG324" s="203">
        <v>0</v>
      </c>
      <c r="AH324" s="203">
        <v>0</v>
      </c>
      <c r="AI324" s="203">
        <v>0</v>
      </c>
      <c r="AJ324" s="203">
        <v>0</v>
      </c>
      <c r="AK324" s="203">
        <v>0</v>
      </c>
    </row>
    <row r="325" spans="1:37" s="96" customFormat="1" ht="12" x14ac:dyDescent="0.2">
      <c r="A325" s="201" t="s">
        <v>5124</v>
      </c>
      <c r="B325" s="201" t="s">
        <v>4393</v>
      </c>
      <c r="C325" s="201" t="s">
        <v>2777</v>
      </c>
      <c r="D325" s="201">
        <v>1977</v>
      </c>
      <c r="E325" s="201">
        <v>1980</v>
      </c>
      <c r="F325" s="202" t="s">
        <v>2774</v>
      </c>
      <c r="G325" s="202" t="s">
        <v>65</v>
      </c>
      <c r="H325" s="202" t="s">
        <v>2778</v>
      </c>
      <c r="I325" s="203">
        <v>0</v>
      </c>
      <c r="J325" s="201" t="s">
        <v>4395</v>
      </c>
      <c r="K325" s="202" t="s">
        <v>2775</v>
      </c>
      <c r="L325" s="203">
        <v>252500</v>
      </c>
      <c r="M325" s="204">
        <v>42599</v>
      </c>
      <c r="N325" s="205">
        <v>30760</v>
      </c>
      <c r="O325" s="205">
        <v>23048</v>
      </c>
      <c r="P325" s="205">
        <v>202999</v>
      </c>
      <c r="Q325" s="206">
        <v>4.2900000000000001E-2</v>
      </c>
      <c r="R325" s="202" t="s">
        <v>2779</v>
      </c>
      <c r="S325" s="204">
        <v>43405</v>
      </c>
      <c r="T325" s="202" t="s">
        <v>38</v>
      </c>
      <c r="U325" s="201">
        <v>324</v>
      </c>
      <c r="V325" s="202" t="s">
        <v>44</v>
      </c>
      <c r="W325" s="207">
        <v>80.400000000000006</v>
      </c>
      <c r="X325" s="204">
        <v>52518</v>
      </c>
      <c r="Y325" s="205">
        <v>1058.94</v>
      </c>
      <c r="Z325" s="204">
        <v>42657</v>
      </c>
      <c r="AA325" s="202" t="s">
        <v>2781</v>
      </c>
      <c r="AB325" s="202" t="s">
        <v>4396</v>
      </c>
      <c r="AC325" s="202" t="s">
        <v>2796</v>
      </c>
      <c r="AD325" s="203">
        <v>0</v>
      </c>
      <c r="AE325" s="203">
        <v>0</v>
      </c>
      <c r="AF325" s="203">
        <v>0</v>
      </c>
      <c r="AG325" s="203">
        <v>0</v>
      </c>
      <c r="AH325" s="203">
        <v>0</v>
      </c>
      <c r="AI325" s="203">
        <v>0</v>
      </c>
      <c r="AJ325" s="203">
        <v>0</v>
      </c>
      <c r="AK325" s="203">
        <v>0</v>
      </c>
    </row>
    <row r="326" spans="1:37" s="96" customFormat="1" ht="12" x14ac:dyDescent="0.2">
      <c r="A326" s="201" t="s">
        <v>5125</v>
      </c>
      <c r="B326" s="201" t="s">
        <v>5393</v>
      </c>
      <c r="C326" s="201" t="s">
        <v>2777</v>
      </c>
      <c r="D326" s="201">
        <v>1969</v>
      </c>
      <c r="E326" s="201">
        <v>1968</v>
      </c>
      <c r="F326" s="202" t="s">
        <v>67</v>
      </c>
      <c r="G326" s="202" t="s">
        <v>67</v>
      </c>
      <c r="H326" s="202" t="s">
        <v>2794</v>
      </c>
      <c r="I326" s="203">
        <v>67596</v>
      </c>
      <c r="J326" s="201" t="s">
        <v>5655</v>
      </c>
      <c r="K326" s="202" t="s">
        <v>2776</v>
      </c>
      <c r="L326" s="203">
        <v>2000000</v>
      </c>
      <c r="M326" s="204">
        <v>42642</v>
      </c>
      <c r="N326" s="205">
        <v>113574</v>
      </c>
      <c r="O326" s="205">
        <v>113574</v>
      </c>
      <c r="P326" s="205">
        <v>983199</v>
      </c>
      <c r="Q326" s="206">
        <v>3.8399999999999997E-2</v>
      </c>
      <c r="R326" s="202" t="s">
        <v>2779</v>
      </c>
      <c r="S326" s="204">
        <v>43770</v>
      </c>
      <c r="T326" s="202" t="s">
        <v>2780</v>
      </c>
      <c r="U326" s="201">
        <v>240</v>
      </c>
      <c r="V326" s="202" t="s">
        <v>77</v>
      </c>
      <c r="W326" s="207">
        <v>49.16</v>
      </c>
      <c r="X326" s="204">
        <v>49962</v>
      </c>
      <c r="Y326" s="205">
        <v>3146.24</v>
      </c>
      <c r="Z326" s="204">
        <v>42657</v>
      </c>
      <c r="AA326" s="202" t="s">
        <v>2781</v>
      </c>
      <c r="AB326" s="202" t="s">
        <v>5905</v>
      </c>
      <c r="AC326" s="202" t="s">
        <v>2787</v>
      </c>
      <c r="AD326" s="203">
        <v>0</v>
      </c>
      <c r="AE326" s="203">
        <v>0</v>
      </c>
      <c r="AF326" s="203">
        <v>0</v>
      </c>
      <c r="AG326" s="203">
        <v>0</v>
      </c>
      <c r="AH326" s="203">
        <v>0</v>
      </c>
      <c r="AI326" s="203">
        <v>0</v>
      </c>
      <c r="AJ326" s="203">
        <v>0</v>
      </c>
      <c r="AK326" s="203">
        <v>0</v>
      </c>
    </row>
    <row r="327" spans="1:37" s="96" customFormat="1" ht="12" x14ac:dyDescent="0.2">
      <c r="A327" s="201" t="s">
        <v>5126</v>
      </c>
      <c r="B327" s="201" t="s">
        <v>5394</v>
      </c>
      <c r="C327" s="201" t="s">
        <v>2777</v>
      </c>
      <c r="D327" s="201">
        <v>1969</v>
      </c>
      <c r="E327" s="201"/>
      <c r="F327" s="202" t="s">
        <v>2774</v>
      </c>
      <c r="G327" s="202"/>
      <c r="H327" s="202" t="s">
        <v>2778</v>
      </c>
      <c r="I327" s="203"/>
      <c r="J327" s="201" t="s">
        <v>5656</v>
      </c>
      <c r="K327" s="202" t="s">
        <v>2776</v>
      </c>
      <c r="L327" s="203">
        <v>82000</v>
      </c>
      <c r="M327" s="204">
        <v>42639</v>
      </c>
      <c r="N327" s="205">
        <v>19597</v>
      </c>
      <c r="O327" s="205"/>
      <c r="P327" s="205">
        <v>58000</v>
      </c>
      <c r="Q327" s="206">
        <v>4.1399999999999999E-2</v>
      </c>
      <c r="R327" s="202" t="s">
        <v>2779</v>
      </c>
      <c r="S327" s="204">
        <v>43405</v>
      </c>
      <c r="T327" s="202" t="s">
        <v>2780</v>
      </c>
      <c r="U327" s="201">
        <v>180</v>
      </c>
      <c r="V327" s="202" t="s">
        <v>44</v>
      </c>
      <c r="W327" s="207">
        <v>70.73</v>
      </c>
      <c r="X327" s="204">
        <v>48135</v>
      </c>
      <c r="Y327" s="205">
        <v>433.1</v>
      </c>
      <c r="Z327" s="204">
        <v>42657</v>
      </c>
      <c r="AA327" s="202" t="s">
        <v>2781</v>
      </c>
      <c r="AB327" s="202" t="s">
        <v>5906</v>
      </c>
      <c r="AC327" s="202" t="s">
        <v>2799</v>
      </c>
      <c r="AD327" s="203">
        <v>0</v>
      </c>
      <c r="AE327" s="203">
        <v>0</v>
      </c>
      <c r="AF327" s="203">
        <v>0</v>
      </c>
      <c r="AG327" s="203">
        <v>0</v>
      </c>
      <c r="AH327" s="203">
        <v>0</v>
      </c>
      <c r="AI327" s="203">
        <v>0</v>
      </c>
      <c r="AJ327" s="203">
        <v>0</v>
      </c>
      <c r="AK327" s="203">
        <v>0</v>
      </c>
    </row>
    <row r="328" spans="1:37" s="96" customFormat="1" ht="12" x14ac:dyDescent="0.2">
      <c r="A328" s="201" t="s">
        <v>5127</v>
      </c>
      <c r="B328" s="201" t="s">
        <v>5395</v>
      </c>
      <c r="C328" s="201" t="s">
        <v>2777</v>
      </c>
      <c r="D328" s="201">
        <v>1981</v>
      </c>
      <c r="E328" s="201"/>
      <c r="F328" s="202" t="s">
        <v>65</v>
      </c>
      <c r="G328" s="202"/>
      <c r="H328" s="202" t="s">
        <v>2778</v>
      </c>
      <c r="I328" s="203">
        <v>0</v>
      </c>
      <c r="J328" s="201" t="s">
        <v>5657</v>
      </c>
      <c r="K328" s="202" t="s">
        <v>2776</v>
      </c>
      <c r="L328" s="203">
        <v>215000</v>
      </c>
      <c r="M328" s="204">
        <v>42586</v>
      </c>
      <c r="N328" s="205">
        <v>38377</v>
      </c>
      <c r="O328" s="205">
        <v>0</v>
      </c>
      <c r="P328" s="205">
        <v>151974</v>
      </c>
      <c r="Q328" s="206">
        <v>3.7900000000000003E-2</v>
      </c>
      <c r="R328" s="202" t="s">
        <v>2779</v>
      </c>
      <c r="S328" s="204">
        <v>43405</v>
      </c>
      <c r="T328" s="202" t="s">
        <v>38</v>
      </c>
      <c r="U328" s="201">
        <v>360</v>
      </c>
      <c r="V328" s="202" t="s">
        <v>44</v>
      </c>
      <c r="W328" s="207">
        <v>70.69</v>
      </c>
      <c r="X328" s="204">
        <v>53614</v>
      </c>
      <c r="Y328" s="205">
        <v>707.27</v>
      </c>
      <c r="Z328" s="204">
        <v>42657</v>
      </c>
      <c r="AA328" s="202" t="s">
        <v>2781</v>
      </c>
      <c r="AB328" s="202" t="s">
        <v>5907</v>
      </c>
      <c r="AC328" s="202" t="s">
        <v>2797</v>
      </c>
      <c r="AD328" s="203">
        <v>0</v>
      </c>
      <c r="AE328" s="203">
        <v>0</v>
      </c>
      <c r="AF328" s="203">
        <v>0</v>
      </c>
      <c r="AG328" s="203">
        <v>0</v>
      </c>
      <c r="AH328" s="203">
        <v>0</v>
      </c>
      <c r="AI328" s="203">
        <v>0</v>
      </c>
      <c r="AJ328" s="203">
        <v>0</v>
      </c>
      <c r="AK328" s="203">
        <v>0</v>
      </c>
    </row>
    <row r="329" spans="1:37" s="96" customFormat="1" ht="12" x14ac:dyDescent="0.2">
      <c r="A329" s="201" t="s">
        <v>5128</v>
      </c>
      <c r="B329" s="201" t="s">
        <v>5396</v>
      </c>
      <c r="C329" s="201" t="s">
        <v>2777</v>
      </c>
      <c r="D329" s="201">
        <v>1974</v>
      </c>
      <c r="E329" s="201">
        <v>1978</v>
      </c>
      <c r="F329" s="202" t="s">
        <v>2774</v>
      </c>
      <c r="G329" s="202" t="s">
        <v>2774</v>
      </c>
      <c r="H329" s="202" t="s">
        <v>2778</v>
      </c>
      <c r="I329" s="203">
        <v>0</v>
      </c>
      <c r="J329" s="201" t="s">
        <v>5658</v>
      </c>
      <c r="K329" s="202" t="s">
        <v>2776</v>
      </c>
      <c r="L329" s="203">
        <v>385000</v>
      </c>
      <c r="M329" s="204">
        <v>42601</v>
      </c>
      <c r="N329" s="205">
        <v>60135</v>
      </c>
      <c r="O329" s="205">
        <v>17840</v>
      </c>
      <c r="P329" s="205">
        <v>288999</v>
      </c>
      <c r="Q329" s="206">
        <v>3.7900000000000003E-2</v>
      </c>
      <c r="R329" s="202" t="s">
        <v>2779</v>
      </c>
      <c r="S329" s="204">
        <v>43405</v>
      </c>
      <c r="T329" s="202" t="s">
        <v>38</v>
      </c>
      <c r="U329" s="201">
        <v>324</v>
      </c>
      <c r="V329" s="202" t="s">
        <v>44</v>
      </c>
      <c r="W329" s="207">
        <v>75.06</v>
      </c>
      <c r="X329" s="204">
        <v>52518</v>
      </c>
      <c r="Y329" s="205">
        <v>1426.15</v>
      </c>
      <c r="Z329" s="204">
        <v>42657</v>
      </c>
      <c r="AA329" s="202" t="s">
        <v>2781</v>
      </c>
      <c r="AB329" s="202" t="s">
        <v>5908</v>
      </c>
      <c r="AC329" s="202" t="s">
        <v>2790</v>
      </c>
      <c r="AD329" s="203">
        <v>0</v>
      </c>
      <c r="AE329" s="203">
        <v>0</v>
      </c>
      <c r="AF329" s="203">
        <v>0</v>
      </c>
      <c r="AG329" s="203">
        <v>0</v>
      </c>
      <c r="AH329" s="203">
        <v>21680</v>
      </c>
      <c r="AI329" s="203">
        <v>0</v>
      </c>
      <c r="AJ329" s="203">
        <v>8261</v>
      </c>
      <c r="AK329" s="203">
        <v>6857</v>
      </c>
    </row>
    <row r="330" spans="1:37" s="96" customFormat="1" ht="12" x14ac:dyDescent="0.2">
      <c r="A330" s="201" t="s">
        <v>5129</v>
      </c>
      <c r="B330" s="201" t="s">
        <v>5397</v>
      </c>
      <c r="C330" s="201" t="s">
        <v>2777</v>
      </c>
      <c r="D330" s="201">
        <v>1965</v>
      </c>
      <c r="E330" s="201">
        <v>1968</v>
      </c>
      <c r="F330" s="202" t="s">
        <v>2774</v>
      </c>
      <c r="G330" s="202" t="s">
        <v>2774</v>
      </c>
      <c r="H330" s="202" t="s">
        <v>2778</v>
      </c>
      <c r="I330" s="203">
        <v>0</v>
      </c>
      <c r="J330" s="201" t="s">
        <v>5659</v>
      </c>
      <c r="K330" s="202" t="s">
        <v>2776</v>
      </c>
      <c r="L330" s="203">
        <v>75000</v>
      </c>
      <c r="M330" s="204">
        <v>42556</v>
      </c>
      <c r="N330" s="205">
        <v>29640</v>
      </c>
      <c r="O330" s="205">
        <v>16106</v>
      </c>
      <c r="P330" s="205">
        <v>60000</v>
      </c>
      <c r="Q330" s="206">
        <v>4.6900000000000004E-2</v>
      </c>
      <c r="R330" s="202" t="s">
        <v>2779</v>
      </c>
      <c r="S330" s="204">
        <v>43405</v>
      </c>
      <c r="T330" s="202" t="s">
        <v>2780</v>
      </c>
      <c r="U330" s="201">
        <v>180</v>
      </c>
      <c r="V330" s="202" t="s">
        <v>44</v>
      </c>
      <c r="W330" s="207">
        <v>80</v>
      </c>
      <c r="X330" s="204">
        <v>48135</v>
      </c>
      <c r="Y330" s="205">
        <v>464.84</v>
      </c>
      <c r="Z330" s="204">
        <v>42657</v>
      </c>
      <c r="AA330" s="202" t="s">
        <v>2781</v>
      </c>
      <c r="AB330" s="202" t="s">
        <v>5909</v>
      </c>
      <c r="AC330" s="202" t="s">
        <v>2804</v>
      </c>
      <c r="AD330" s="203">
        <v>0</v>
      </c>
      <c r="AE330" s="203">
        <v>0</v>
      </c>
      <c r="AF330" s="203">
        <v>0</v>
      </c>
      <c r="AG330" s="203">
        <v>0</v>
      </c>
      <c r="AH330" s="203">
        <v>0</v>
      </c>
      <c r="AI330" s="203">
        <v>0</v>
      </c>
      <c r="AJ330" s="203">
        <v>0</v>
      </c>
      <c r="AK330" s="203">
        <v>0</v>
      </c>
    </row>
    <row r="331" spans="1:37" s="96" customFormat="1" ht="12" x14ac:dyDescent="0.2">
      <c r="A331" s="201" t="s">
        <v>5130</v>
      </c>
      <c r="B331" s="201" t="s">
        <v>4691</v>
      </c>
      <c r="C331" s="201" t="s">
        <v>2777</v>
      </c>
      <c r="D331" s="201">
        <v>1974</v>
      </c>
      <c r="E331" s="201">
        <v>1981</v>
      </c>
      <c r="F331" s="202" t="s">
        <v>2774</v>
      </c>
      <c r="G331" s="202"/>
      <c r="H331" s="202" t="s">
        <v>2778</v>
      </c>
      <c r="I331" s="203">
        <v>0</v>
      </c>
      <c r="J331" s="201" t="s">
        <v>4693</v>
      </c>
      <c r="K331" s="202" t="s">
        <v>2775</v>
      </c>
      <c r="L331" s="203">
        <v>215000</v>
      </c>
      <c r="M331" s="204">
        <v>42606</v>
      </c>
      <c r="N331" s="205">
        <v>46645</v>
      </c>
      <c r="O331" s="205">
        <v>0</v>
      </c>
      <c r="P331" s="205">
        <v>138000</v>
      </c>
      <c r="Q331" s="206">
        <v>4.1399999999999999E-2</v>
      </c>
      <c r="R331" s="202" t="s">
        <v>2779</v>
      </c>
      <c r="S331" s="204">
        <v>43405</v>
      </c>
      <c r="T331" s="202" t="s">
        <v>2780</v>
      </c>
      <c r="U331" s="201">
        <v>288</v>
      </c>
      <c r="V331" s="202" t="s">
        <v>44</v>
      </c>
      <c r="W331" s="207">
        <v>64.19</v>
      </c>
      <c r="X331" s="204">
        <v>51423</v>
      </c>
      <c r="Y331" s="205">
        <v>756.77</v>
      </c>
      <c r="Z331" s="204">
        <v>42657</v>
      </c>
      <c r="AA331" s="202" t="s">
        <v>2781</v>
      </c>
      <c r="AB331" s="202" t="s">
        <v>4694</v>
      </c>
      <c r="AC331" s="202" t="s">
        <v>2782</v>
      </c>
      <c r="AD331" s="203">
        <v>0</v>
      </c>
      <c r="AE331" s="203">
        <v>0</v>
      </c>
      <c r="AF331" s="203">
        <v>0</v>
      </c>
      <c r="AG331" s="203">
        <v>0</v>
      </c>
      <c r="AH331" s="203">
        <v>2795</v>
      </c>
      <c r="AI331" s="203">
        <v>0</v>
      </c>
      <c r="AJ331" s="203">
        <v>0</v>
      </c>
      <c r="AK331" s="203">
        <v>0</v>
      </c>
    </row>
    <row r="332" spans="1:37" s="96" customFormat="1" ht="12" x14ac:dyDescent="0.2">
      <c r="A332" s="201" t="s">
        <v>5131</v>
      </c>
      <c r="B332" s="201" t="s">
        <v>4639</v>
      </c>
      <c r="C332" s="201" t="s">
        <v>2777</v>
      </c>
      <c r="D332" s="201">
        <v>1976</v>
      </c>
      <c r="E332" s="201"/>
      <c r="F332" s="202" t="s">
        <v>65</v>
      </c>
      <c r="G332" s="202"/>
      <c r="H332" s="202" t="s">
        <v>2778</v>
      </c>
      <c r="I332" s="203">
        <v>0</v>
      </c>
      <c r="J332" s="201" t="s">
        <v>4642</v>
      </c>
      <c r="K332" s="202" t="s">
        <v>2775</v>
      </c>
      <c r="L332" s="203">
        <v>277000</v>
      </c>
      <c r="M332" s="204">
        <v>42619</v>
      </c>
      <c r="N332" s="205">
        <v>65282</v>
      </c>
      <c r="O332" s="205">
        <v>0</v>
      </c>
      <c r="P332" s="205">
        <v>236699</v>
      </c>
      <c r="Q332" s="206">
        <v>4.8399999999999999E-2</v>
      </c>
      <c r="R332" s="202" t="s">
        <v>2779</v>
      </c>
      <c r="S332" s="204">
        <v>43405</v>
      </c>
      <c r="T332" s="202" t="s">
        <v>38</v>
      </c>
      <c r="U332" s="201">
        <v>300</v>
      </c>
      <c r="V332" s="202" t="s">
        <v>44</v>
      </c>
      <c r="W332" s="207">
        <v>85.45</v>
      </c>
      <c r="X332" s="204">
        <v>51788</v>
      </c>
      <c r="Y332" s="205">
        <v>1361.74</v>
      </c>
      <c r="Z332" s="204">
        <v>42657</v>
      </c>
      <c r="AA332" s="202" t="s">
        <v>2781</v>
      </c>
      <c r="AB332" s="202" t="s">
        <v>4643</v>
      </c>
      <c r="AC332" s="202" t="s">
        <v>2782</v>
      </c>
      <c r="AD332" s="203">
        <v>0</v>
      </c>
      <c r="AE332" s="203">
        <v>0</v>
      </c>
      <c r="AF332" s="203">
        <v>0</v>
      </c>
      <c r="AG332" s="203">
        <v>0</v>
      </c>
      <c r="AH332" s="203">
        <v>0</v>
      </c>
      <c r="AI332" s="203"/>
      <c r="AJ332" s="203">
        <v>0</v>
      </c>
      <c r="AK332" s="203"/>
    </row>
    <row r="333" spans="1:37" s="96" customFormat="1" ht="12" x14ac:dyDescent="0.2">
      <c r="A333" s="201" t="s">
        <v>5132</v>
      </c>
      <c r="B333" s="201" t="s">
        <v>4510</v>
      </c>
      <c r="C333" s="201" t="s">
        <v>2777</v>
      </c>
      <c r="D333" s="201">
        <v>1975</v>
      </c>
      <c r="E333" s="201">
        <v>1975</v>
      </c>
      <c r="F333" s="202" t="s">
        <v>65</v>
      </c>
      <c r="G333" s="202" t="s">
        <v>2774</v>
      </c>
      <c r="H333" s="202" t="s">
        <v>2778</v>
      </c>
      <c r="I333" s="203">
        <v>0</v>
      </c>
      <c r="J333" s="201" t="s">
        <v>4513</v>
      </c>
      <c r="K333" s="202" t="s">
        <v>2775</v>
      </c>
      <c r="L333" s="203">
        <v>163000</v>
      </c>
      <c r="M333" s="204">
        <v>42608</v>
      </c>
      <c r="N333" s="205">
        <v>19650</v>
      </c>
      <c r="O333" s="205">
        <v>45000</v>
      </c>
      <c r="P333" s="205">
        <v>139849</v>
      </c>
      <c r="Q333" s="206">
        <v>4.8399999999999999E-2</v>
      </c>
      <c r="R333" s="202" t="s">
        <v>2779</v>
      </c>
      <c r="S333" s="204">
        <v>43405</v>
      </c>
      <c r="T333" s="202" t="s">
        <v>38</v>
      </c>
      <c r="U333" s="201">
        <v>300</v>
      </c>
      <c r="V333" s="202" t="s">
        <v>44</v>
      </c>
      <c r="W333" s="207">
        <v>85.8</v>
      </c>
      <c r="X333" s="204">
        <v>51788</v>
      </c>
      <c r="Y333" s="205">
        <v>804.56</v>
      </c>
      <c r="Z333" s="204">
        <v>42657</v>
      </c>
      <c r="AA333" s="202" t="s">
        <v>2789</v>
      </c>
      <c r="AB333" s="202" t="s">
        <v>4514</v>
      </c>
      <c r="AC333" s="202" t="s">
        <v>2790</v>
      </c>
      <c r="AD333" s="203">
        <v>0</v>
      </c>
      <c r="AE333" s="203">
        <v>0</v>
      </c>
      <c r="AF333" s="203">
        <v>0</v>
      </c>
      <c r="AG333" s="203">
        <v>0</v>
      </c>
      <c r="AH333" s="203">
        <v>0</v>
      </c>
      <c r="AI333" s="203">
        <v>0</v>
      </c>
      <c r="AJ333" s="203">
        <v>0</v>
      </c>
      <c r="AK333" s="203">
        <v>0</v>
      </c>
    </row>
    <row r="334" spans="1:37" s="96" customFormat="1" ht="12" x14ac:dyDescent="0.2">
      <c r="A334" s="201" t="s">
        <v>5133</v>
      </c>
      <c r="B334" s="201" t="s">
        <v>5398</v>
      </c>
      <c r="C334" s="201" t="s">
        <v>2777</v>
      </c>
      <c r="D334" s="201">
        <v>1976</v>
      </c>
      <c r="E334" s="201"/>
      <c r="F334" s="202" t="s">
        <v>2774</v>
      </c>
      <c r="G334" s="202"/>
      <c r="H334" s="202" t="s">
        <v>2778</v>
      </c>
      <c r="I334" s="203">
        <v>0</v>
      </c>
      <c r="J334" s="201" t="s">
        <v>5660</v>
      </c>
      <c r="K334" s="202" t="s">
        <v>2775</v>
      </c>
      <c r="L334" s="203">
        <v>133000</v>
      </c>
      <c r="M334" s="204">
        <v>42564</v>
      </c>
      <c r="N334" s="205">
        <v>28355</v>
      </c>
      <c r="O334" s="205">
        <v>0</v>
      </c>
      <c r="P334" s="205">
        <v>105000</v>
      </c>
      <c r="Q334" s="206">
        <v>4.6900000000000004E-2</v>
      </c>
      <c r="R334" s="202" t="s">
        <v>2779</v>
      </c>
      <c r="S334" s="204">
        <v>43405</v>
      </c>
      <c r="T334" s="202" t="s">
        <v>2780</v>
      </c>
      <c r="U334" s="201">
        <v>348</v>
      </c>
      <c r="V334" s="202" t="s">
        <v>44</v>
      </c>
      <c r="W334" s="207">
        <v>78.95</v>
      </c>
      <c r="X334" s="204">
        <v>53249</v>
      </c>
      <c r="Y334" s="205">
        <v>552.55999999999995</v>
      </c>
      <c r="Z334" s="204">
        <v>42657</v>
      </c>
      <c r="AA334" s="202" t="s">
        <v>2781</v>
      </c>
      <c r="AB334" s="202" t="s">
        <v>5910</v>
      </c>
      <c r="AC334" s="202" t="s">
        <v>2797</v>
      </c>
      <c r="AD334" s="203">
        <v>0</v>
      </c>
      <c r="AE334" s="203">
        <v>0</v>
      </c>
      <c r="AF334" s="203">
        <v>0</v>
      </c>
      <c r="AG334" s="203">
        <v>0</v>
      </c>
      <c r="AH334" s="203">
        <v>1367</v>
      </c>
      <c r="AI334" s="203">
        <v>0</v>
      </c>
      <c r="AJ334" s="203">
        <v>0</v>
      </c>
      <c r="AK334" s="203">
        <v>0</v>
      </c>
    </row>
    <row r="335" spans="1:37" s="96" customFormat="1" ht="12" x14ac:dyDescent="0.2">
      <c r="A335" s="201" t="s">
        <v>5134</v>
      </c>
      <c r="B335" s="201" t="s">
        <v>5399</v>
      </c>
      <c r="C335" s="201" t="s">
        <v>2777</v>
      </c>
      <c r="D335" s="201">
        <v>1957</v>
      </c>
      <c r="E335" s="201"/>
      <c r="F335" s="202" t="s">
        <v>2774</v>
      </c>
      <c r="G335" s="202"/>
      <c r="H335" s="202" t="s">
        <v>2778</v>
      </c>
      <c r="I335" s="203"/>
      <c r="J335" s="201" t="s">
        <v>5661</v>
      </c>
      <c r="K335" s="202" t="s">
        <v>2775</v>
      </c>
      <c r="L335" s="203">
        <v>125000</v>
      </c>
      <c r="M335" s="204">
        <v>42621</v>
      </c>
      <c r="N335" s="205">
        <v>21289</v>
      </c>
      <c r="O335" s="205"/>
      <c r="P335" s="205">
        <v>31456</v>
      </c>
      <c r="Q335" s="206">
        <v>4.1399999999999999E-2</v>
      </c>
      <c r="R335" s="202" t="s">
        <v>2779</v>
      </c>
      <c r="S335" s="204">
        <v>43405</v>
      </c>
      <c r="T335" s="202" t="s">
        <v>2780</v>
      </c>
      <c r="U335" s="201">
        <v>168</v>
      </c>
      <c r="V335" s="202" t="s">
        <v>44</v>
      </c>
      <c r="W335" s="207">
        <v>25.16</v>
      </c>
      <c r="X335" s="204">
        <v>47783</v>
      </c>
      <c r="Y335" s="205">
        <v>247.03</v>
      </c>
      <c r="Z335" s="204">
        <v>42670</v>
      </c>
      <c r="AA335" s="202" t="s">
        <v>2789</v>
      </c>
      <c r="AB335" s="202" t="s">
        <v>5911</v>
      </c>
      <c r="AC335" s="202" t="s">
        <v>2797</v>
      </c>
      <c r="AD335" s="203">
        <v>0</v>
      </c>
      <c r="AE335" s="203">
        <v>0</v>
      </c>
      <c r="AF335" s="203">
        <v>0</v>
      </c>
      <c r="AG335" s="203">
        <v>0</v>
      </c>
      <c r="AH335" s="203">
        <v>0</v>
      </c>
      <c r="AI335" s="203"/>
      <c r="AJ335" s="203">
        <v>0</v>
      </c>
      <c r="AK335" s="203"/>
    </row>
    <row r="336" spans="1:37" s="96" customFormat="1" ht="12" x14ac:dyDescent="0.2">
      <c r="A336" s="201" t="s">
        <v>5135</v>
      </c>
      <c r="B336" s="201" t="s">
        <v>5400</v>
      </c>
      <c r="C336" s="201" t="s">
        <v>2777</v>
      </c>
      <c r="D336" s="201">
        <v>1983</v>
      </c>
      <c r="E336" s="201">
        <v>1983</v>
      </c>
      <c r="F336" s="202" t="s">
        <v>2774</v>
      </c>
      <c r="G336" s="202" t="s">
        <v>2774</v>
      </c>
      <c r="H336" s="202" t="s">
        <v>2778</v>
      </c>
      <c r="I336" s="203">
        <v>0</v>
      </c>
      <c r="J336" s="201" t="s">
        <v>5662</v>
      </c>
      <c r="K336" s="202" t="s">
        <v>2775</v>
      </c>
      <c r="L336" s="203">
        <v>152500</v>
      </c>
      <c r="M336" s="204">
        <v>42597</v>
      </c>
      <c r="N336" s="205">
        <v>33461</v>
      </c>
      <c r="O336" s="205">
        <v>7488</v>
      </c>
      <c r="P336" s="205">
        <v>130924</v>
      </c>
      <c r="Q336" s="206">
        <v>4.8399999999999999E-2</v>
      </c>
      <c r="R336" s="202" t="s">
        <v>2779</v>
      </c>
      <c r="S336" s="204">
        <v>43405</v>
      </c>
      <c r="T336" s="202" t="s">
        <v>38</v>
      </c>
      <c r="U336" s="201">
        <v>360</v>
      </c>
      <c r="V336" s="202" t="s">
        <v>44</v>
      </c>
      <c r="W336" s="207">
        <v>85.85</v>
      </c>
      <c r="X336" s="204">
        <v>53627</v>
      </c>
      <c r="Y336" s="205">
        <v>690.08</v>
      </c>
      <c r="Z336" s="204">
        <v>42670</v>
      </c>
      <c r="AA336" s="202" t="s">
        <v>2781</v>
      </c>
      <c r="AB336" s="202" t="s">
        <v>5912</v>
      </c>
      <c r="AC336" s="202" t="s">
        <v>2783</v>
      </c>
      <c r="AD336" s="203">
        <v>0</v>
      </c>
      <c r="AE336" s="203">
        <v>0</v>
      </c>
      <c r="AF336" s="203">
        <v>0</v>
      </c>
      <c r="AG336" s="203">
        <v>0</v>
      </c>
      <c r="AH336" s="203">
        <v>0</v>
      </c>
      <c r="AI336" s="203">
        <v>0</v>
      </c>
      <c r="AJ336" s="203">
        <v>0</v>
      </c>
      <c r="AK336" s="203">
        <v>0</v>
      </c>
    </row>
    <row r="337" spans="1:37" s="96" customFormat="1" ht="12" x14ac:dyDescent="0.2">
      <c r="A337" s="201" t="s">
        <v>5136</v>
      </c>
      <c r="B337" s="201" t="s">
        <v>5401</v>
      </c>
      <c r="C337" s="201" t="s">
        <v>2777</v>
      </c>
      <c r="D337" s="201">
        <v>1969</v>
      </c>
      <c r="E337" s="201">
        <v>1970</v>
      </c>
      <c r="F337" s="202" t="s">
        <v>2774</v>
      </c>
      <c r="G337" s="202" t="s">
        <v>2774</v>
      </c>
      <c r="H337" s="202" t="s">
        <v>2778</v>
      </c>
      <c r="I337" s="203">
        <v>0</v>
      </c>
      <c r="J337" s="201" t="s">
        <v>5663</v>
      </c>
      <c r="K337" s="202" t="s">
        <v>2776</v>
      </c>
      <c r="L337" s="203">
        <v>140000</v>
      </c>
      <c r="M337" s="204">
        <v>42620</v>
      </c>
      <c r="N337" s="205">
        <v>22440</v>
      </c>
      <c r="O337" s="205">
        <v>7300</v>
      </c>
      <c r="P337" s="205">
        <v>71000</v>
      </c>
      <c r="Q337" s="206">
        <v>4.1399999999999999E-2</v>
      </c>
      <c r="R337" s="202" t="s">
        <v>2779</v>
      </c>
      <c r="S337" s="204">
        <v>43405</v>
      </c>
      <c r="T337" s="202" t="s">
        <v>38</v>
      </c>
      <c r="U337" s="201">
        <v>264</v>
      </c>
      <c r="V337" s="202" t="s">
        <v>44</v>
      </c>
      <c r="W337" s="207">
        <v>50.71</v>
      </c>
      <c r="X337" s="204">
        <v>50705</v>
      </c>
      <c r="Y337" s="205">
        <v>410.19</v>
      </c>
      <c r="Z337" s="204">
        <v>42670</v>
      </c>
      <c r="AA337" s="202" t="s">
        <v>2781</v>
      </c>
      <c r="AB337" s="202" t="s">
        <v>5913</v>
      </c>
      <c r="AC337" s="202" t="s">
        <v>2783</v>
      </c>
      <c r="AD337" s="203">
        <v>0</v>
      </c>
      <c r="AE337" s="203">
        <v>0</v>
      </c>
      <c r="AF337" s="203">
        <v>0</v>
      </c>
      <c r="AG337" s="203">
        <v>0</v>
      </c>
      <c r="AH337" s="203">
        <v>0</v>
      </c>
      <c r="AI337" s="203">
        <v>0</v>
      </c>
      <c r="AJ337" s="203">
        <v>0</v>
      </c>
      <c r="AK337" s="203">
        <v>0</v>
      </c>
    </row>
    <row r="338" spans="1:37" s="96" customFormat="1" ht="12" x14ac:dyDescent="0.2">
      <c r="A338" s="201" t="s">
        <v>5137</v>
      </c>
      <c r="B338" s="201" t="s">
        <v>5402</v>
      </c>
      <c r="C338" s="201" t="s">
        <v>2777</v>
      </c>
      <c r="D338" s="201">
        <v>1968</v>
      </c>
      <c r="E338" s="201"/>
      <c r="F338" s="202" t="s">
        <v>2774</v>
      </c>
      <c r="G338" s="202"/>
      <c r="H338" s="202" t="s">
        <v>2778</v>
      </c>
      <c r="I338" s="203">
        <v>0</v>
      </c>
      <c r="J338" s="201" t="s">
        <v>5664</v>
      </c>
      <c r="K338" s="202" t="s">
        <v>2776</v>
      </c>
      <c r="L338" s="203">
        <v>160000</v>
      </c>
      <c r="M338" s="204">
        <v>42590</v>
      </c>
      <c r="N338" s="205">
        <v>61200</v>
      </c>
      <c r="O338" s="205">
        <v>0</v>
      </c>
      <c r="P338" s="205">
        <v>136000</v>
      </c>
      <c r="Q338" s="206">
        <v>5.2400000000000002E-2</v>
      </c>
      <c r="R338" s="202" t="s">
        <v>2779</v>
      </c>
      <c r="S338" s="204">
        <v>43405</v>
      </c>
      <c r="T338" s="202" t="s">
        <v>38</v>
      </c>
      <c r="U338" s="201">
        <v>216</v>
      </c>
      <c r="V338" s="202" t="s">
        <v>44</v>
      </c>
      <c r="W338" s="207">
        <v>85</v>
      </c>
      <c r="X338" s="204">
        <v>49244</v>
      </c>
      <c r="Y338" s="205">
        <v>973.84</v>
      </c>
      <c r="Z338" s="204">
        <v>42670</v>
      </c>
      <c r="AA338" s="202" t="s">
        <v>2781</v>
      </c>
      <c r="AB338" s="202" t="s">
        <v>85</v>
      </c>
      <c r="AC338" s="202" t="s">
        <v>2801</v>
      </c>
      <c r="AD338" s="203">
        <v>0</v>
      </c>
      <c r="AE338" s="203">
        <v>0</v>
      </c>
      <c r="AF338" s="203">
        <v>0</v>
      </c>
      <c r="AG338" s="203">
        <v>0</v>
      </c>
      <c r="AH338" s="203">
        <v>0</v>
      </c>
      <c r="AI338" s="203">
        <v>0</v>
      </c>
      <c r="AJ338" s="203">
        <v>0</v>
      </c>
      <c r="AK338" s="203">
        <v>0</v>
      </c>
    </row>
    <row r="339" spans="1:37" s="96" customFormat="1" ht="12" x14ac:dyDescent="0.2">
      <c r="A339" s="201" t="s">
        <v>5138</v>
      </c>
      <c r="B339" s="201" t="s">
        <v>5403</v>
      </c>
      <c r="C339" s="201" t="s">
        <v>2777</v>
      </c>
      <c r="D339" s="201">
        <v>1989</v>
      </c>
      <c r="E339" s="201"/>
      <c r="F339" s="202" t="s">
        <v>2774</v>
      </c>
      <c r="G339" s="202"/>
      <c r="H339" s="202" t="s">
        <v>2778</v>
      </c>
      <c r="I339" s="203"/>
      <c r="J339" s="201" t="s">
        <v>5665</v>
      </c>
      <c r="K339" s="202" t="s">
        <v>2775</v>
      </c>
      <c r="L339" s="203">
        <v>147500</v>
      </c>
      <c r="M339" s="204">
        <v>42635</v>
      </c>
      <c r="N339" s="205">
        <v>39568</v>
      </c>
      <c r="O339" s="205"/>
      <c r="P339" s="205">
        <v>126674</v>
      </c>
      <c r="Q339" s="206">
        <v>4.8399999999999999E-2</v>
      </c>
      <c r="R339" s="202" t="s">
        <v>2779</v>
      </c>
      <c r="S339" s="204">
        <v>43405</v>
      </c>
      <c r="T339" s="202" t="s">
        <v>38</v>
      </c>
      <c r="U339" s="201">
        <v>300</v>
      </c>
      <c r="V339" s="202" t="s">
        <v>44</v>
      </c>
      <c r="W339" s="207">
        <v>85.88</v>
      </c>
      <c r="X339" s="204">
        <v>51801</v>
      </c>
      <c r="Y339" s="205">
        <v>728.76</v>
      </c>
      <c r="Z339" s="204">
        <v>42670</v>
      </c>
      <c r="AA339" s="202" t="s">
        <v>2781</v>
      </c>
      <c r="AB339" s="202" t="s">
        <v>5675</v>
      </c>
      <c r="AC339" s="202" t="s">
        <v>2802</v>
      </c>
      <c r="AD339" s="203">
        <v>0</v>
      </c>
      <c r="AE339" s="203">
        <v>0</v>
      </c>
      <c r="AF339" s="203">
        <v>0</v>
      </c>
      <c r="AG339" s="203">
        <v>0</v>
      </c>
      <c r="AH339" s="203">
        <v>0</v>
      </c>
      <c r="AI339" s="203"/>
      <c r="AJ339" s="203">
        <v>0</v>
      </c>
      <c r="AK339" s="203"/>
    </row>
    <row r="340" spans="1:37" s="96" customFormat="1" ht="12" x14ac:dyDescent="0.2">
      <c r="A340" s="201" t="s">
        <v>5139</v>
      </c>
      <c r="B340" s="201" t="s">
        <v>5404</v>
      </c>
      <c r="C340" s="201" t="s">
        <v>2777</v>
      </c>
      <c r="D340" s="201">
        <v>1978</v>
      </c>
      <c r="E340" s="201">
        <v>1983</v>
      </c>
      <c r="F340" s="202" t="s">
        <v>2774</v>
      </c>
      <c r="G340" s="202" t="s">
        <v>2774</v>
      </c>
      <c r="H340" s="202" t="s">
        <v>2778</v>
      </c>
      <c r="I340" s="203">
        <v>0</v>
      </c>
      <c r="J340" s="201" t="s">
        <v>5666</v>
      </c>
      <c r="K340" s="202" t="s">
        <v>2775</v>
      </c>
      <c r="L340" s="203">
        <v>335000</v>
      </c>
      <c r="M340" s="204">
        <v>42576</v>
      </c>
      <c r="N340" s="205">
        <v>73372</v>
      </c>
      <c r="O340" s="205">
        <v>16000</v>
      </c>
      <c r="P340" s="205">
        <v>284750</v>
      </c>
      <c r="Q340" s="206">
        <v>5.2400000000000002E-2</v>
      </c>
      <c r="R340" s="202" t="s">
        <v>2779</v>
      </c>
      <c r="S340" s="204">
        <v>43405</v>
      </c>
      <c r="T340" s="202" t="s">
        <v>38</v>
      </c>
      <c r="U340" s="201">
        <v>348</v>
      </c>
      <c r="V340" s="202" t="s">
        <v>44</v>
      </c>
      <c r="W340" s="207">
        <v>85</v>
      </c>
      <c r="X340" s="204">
        <v>53262</v>
      </c>
      <c r="Y340" s="205">
        <v>1593.14</v>
      </c>
      <c r="Z340" s="204">
        <v>42670</v>
      </c>
      <c r="AA340" s="202" t="s">
        <v>2781</v>
      </c>
      <c r="AB340" s="202" t="s">
        <v>5914</v>
      </c>
      <c r="AC340" s="202" t="s">
        <v>2784</v>
      </c>
      <c r="AD340" s="203"/>
      <c r="AE340" s="203"/>
      <c r="AF340" s="203"/>
      <c r="AG340" s="203"/>
      <c r="AH340" s="203">
        <v>0</v>
      </c>
      <c r="AI340" s="203">
        <v>0</v>
      </c>
      <c r="AJ340" s="203">
        <v>0</v>
      </c>
      <c r="AK340" s="203">
        <v>0</v>
      </c>
    </row>
    <row r="341" spans="1:37" s="96" customFormat="1" ht="12" x14ac:dyDescent="0.2">
      <c r="A341" s="201" t="s">
        <v>5140</v>
      </c>
      <c r="B341" s="201" t="s">
        <v>5405</v>
      </c>
      <c r="C341" s="201" t="s">
        <v>2777</v>
      </c>
      <c r="D341" s="201">
        <v>1985</v>
      </c>
      <c r="E341" s="201"/>
      <c r="F341" s="202" t="s">
        <v>65</v>
      </c>
      <c r="G341" s="202"/>
      <c r="H341" s="202" t="s">
        <v>2778</v>
      </c>
      <c r="I341" s="203"/>
      <c r="J341" s="201" t="s">
        <v>5667</v>
      </c>
      <c r="K341" s="202" t="s">
        <v>2776</v>
      </c>
      <c r="L341" s="203">
        <v>83000</v>
      </c>
      <c r="M341" s="204">
        <v>42564</v>
      </c>
      <c r="N341" s="205">
        <v>52014</v>
      </c>
      <c r="O341" s="205"/>
      <c r="P341" s="205">
        <v>62250</v>
      </c>
      <c r="Q341" s="206">
        <v>4.24E-2</v>
      </c>
      <c r="R341" s="202" t="s">
        <v>2779</v>
      </c>
      <c r="S341" s="204">
        <v>43405</v>
      </c>
      <c r="T341" s="202" t="s">
        <v>38</v>
      </c>
      <c r="U341" s="201">
        <v>120</v>
      </c>
      <c r="V341" s="202" t="s">
        <v>44</v>
      </c>
      <c r="W341" s="207">
        <v>75</v>
      </c>
      <c r="X341" s="204">
        <v>46322</v>
      </c>
      <c r="Y341" s="205">
        <v>637.38</v>
      </c>
      <c r="Z341" s="204">
        <v>42670</v>
      </c>
      <c r="AA341" s="202" t="s">
        <v>2781</v>
      </c>
      <c r="AB341" s="202" t="s">
        <v>5915</v>
      </c>
      <c r="AC341" s="202" t="s">
        <v>2782</v>
      </c>
      <c r="AD341" s="203"/>
      <c r="AE341" s="203"/>
      <c r="AF341" s="203"/>
      <c r="AG341" s="203"/>
      <c r="AH341" s="203">
        <v>0</v>
      </c>
      <c r="AI341" s="203"/>
      <c r="AJ341" s="203">
        <v>7234</v>
      </c>
      <c r="AK341" s="203"/>
    </row>
    <row r="342" spans="1:37" s="96" customFormat="1" ht="12" x14ac:dyDescent="0.2">
      <c r="A342" s="201" t="s">
        <v>5141</v>
      </c>
      <c r="B342" s="201" t="s">
        <v>3949</v>
      </c>
      <c r="C342" s="201" t="s">
        <v>2777</v>
      </c>
      <c r="D342" s="201">
        <v>1989</v>
      </c>
      <c r="E342" s="201"/>
      <c r="F342" s="202" t="s">
        <v>65</v>
      </c>
      <c r="G342" s="202"/>
      <c r="H342" s="202" t="s">
        <v>2778</v>
      </c>
      <c r="I342" s="203">
        <v>0</v>
      </c>
      <c r="J342" s="201" t="s">
        <v>3975</v>
      </c>
      <c r="K342" s="202" t="s">
        <v>2775</v>
      </c>
      <c r="L342" s="203">
        <v>130000</v>
      </c>
      <c r="M342" s="204">
        <v>42577</v>
      </c>
      <c r="N342" s="205">
        <v>50341</v>
      </c>
      <c r="O342" s="205">
        <v>0</v>
      </c>
      <c r="P342" s="205">
        <v>110000</v>
      </c>
      <c r="Q342" s="206">
        <v>5.2400000000000002E-2</v>
      </c>
      <c r="R342" s="202" t="s">
        <v>2779</v>
      </c>
      <c r="S342" s="204">
        <v>43435</v>
      </c>
      <c r="T342" s="202" t="s">
        <v>38</v>
      </c>
      <c r="U342" s="201">
        <v>420</v>
      </c>
      <c r="V342" s="202" t="s">
        <v>44</v>
      </c>
      <c r="W342" s="207">
        <v>84.62</v>
      </c>
      <c r="X342" s="204">
        <v>55458</v>
      </c>
      <c r="Y342" s="205">
        <v>572.11</v>
      </c>
      <c r="Z342" s="204">
        <v>42675</v>
      </c>
      <c r="AA342" s="202" t="s">
        <v>2781</v>
      </c>
      <c r="AB342" s="202" t="s">
        <v>4061</v>
      </c>
      <c r="AC342" s="202" t="s">
        <v>2800</v>
      </c>
      <c r="AD342" s="203"/>
      <c r="AE342" s="203"/>
      <c r="AF342" s="203"/>
      <c r="AG342" s="203"/>
      <c r="AH342" s="203">
        <v>0</v>
      </c>
      <c r="AI342" s="203">
        <v>0</v>
      </c>
      <c r="AJ342" s="203">
        <v>0</v>
      </c>
      <c r="AK342" s="203">
        <v>0</v>
      </c>
    </row>
    <row r="343" spans="1:37" s="96" customFormat="1" ht="12" x14ac:dyDescent="0.2">
      <c r="A343" s="201" t="s">
        <v>5142</v>
      </c>
      <c r="B343" s="201" t="s">
        <v>5406</v>
      </c>
      <c r="C343" s="201" t="s">
        <v>2777</v>
      </c>
      <c r="D343" s="201">
        <v>1972</v>
      </c>
      <c r="E343" s="201"/>
      <c r="F343" s="202" t="s">
        <v>2774</v>
      </c>
      <c r="G343" s="202"/>
      <c r="H343" s="202" t="s">
        <v>2794</v>
      </c>
      <c r="I343" s="203">
        <v>5700</v>
      </c>
      <c r="J343" s="201" t="s">
        <v>5668</v>
      </c>
      <c r="K343" s="202" t="s">
        <v>2776</v>
      </c>
      <c r="L343" s="203">
        <v>85000</v>
      </c>
      <c r="M343" s="204">
        <v>42626</v>
      </c>
      <c r="N343" s="205">
        <v>25000</v>
      </c>
      <c r="O343" s="205"/>
      <c r="P343" s="205">
        <v>64749</v>
      </c>
      <c r="Q343" s="206">
        <v>3.9900000000000005E-2</v>
      </c>
      <c r="R343" s="202" t="s">
        <v>2779</v>
      </c>
      <c r="S343" s="204">
        <v>43405</v>
      </c>
      <c r="T343" s="202" t="s">
        <v>2780</v>
      </c>
      <c r="U343" s="201">
        <v>336</v>
      </c>
      <c r="V343" s="202" t="s">
        <v>44</v>
      </c>
      <c r="W343" s="207">
        <v>76.180000000000007</v>
      </c>
      <c r="X343" s="204">
        <v>52887</v>
      </c>
      <c r="Y343" s="205">
        <v>320.27999999999997</v>
      </c>
      <c r="Z343" s="204">
        <v>42660</v>
      </c>
      <c r="AA343" s="202" t="s">
        <v>2781</v>
      </c>
      <c r="AB343" s="202" t="s">
        <v>5916</v>
      </c>
      <c r="AC343" s="202" t="s">
        <v>2800</v>
      </c>
      <c r="AD343" s="203"/>
      <c r="AE343" s="203"/>
      <c r="AF343" s="203"/>
      <c r="AG343" s="203"/>
      <c r="AH343" s="203">
        <v>0</v>
      </c>
      <c r="AI343" s="203"/>
      <c r="AJ343" s="203">
        <v>0</v>
      </c>
      <c r="AK343" s="203"/>
    </row>
    <row r="344" spans="1:37" s="96" customFormat="1" ht="12" x14ac:dyDescent="0.2">
      <c r="A344" s="201" t="s">
        <v>5143</v>
      </c>
      <c r="B344" s="201" t="s">
        <v>4610</v>
      </c>
      <c r="C344" s="201" t="s">
        <v>2777</v>
      </c>
      <c r="D344" s="201">
        <v>1974</v>
      </c>
      <c r="E344" s="201"/>
      <c r="F344" s="202" t="s">
        <v>2774</v>
      </c>
      <c r="G344" s="202"/>
      <c r="H344" s="202" t="s">
        <v>2778</v>
      </c>
      <c r="I344" s="203">
        <v>0</v>
      </c>
      <c r="J344" s="201" t="s">
        <v>4614</v>
      </c>
      <c r="K344" s="202" t="s">
        <v>2775</v>
      </c>
      <c r="L344" s="203">
        <v>207000</v>
      </c>
      <c r="M344" s="204">
        <v>42599</v>
      </c>
      <c r="N344" s="205">
        <v>44138</v>
      </c>
      <c r="O344" s="205">
        <v>0</v>
      </c>
      <c r="P344" s="205">
        <v>168299</v>
      </c>
      <c r="Q344" s="206">
        <v>4.8399999999999999E-2</v>
      </c>
      <c r="R344" s="202" t="s">
        <v>2779</v>
      </c>
      <c r="S344" s="204">
        <v>43405</v>
      </c>
      <c r="T344" s="202" t="s">
        <v>38</v>
      </c>
      <c r="U344" s="201">
        <v>324</v>
      </c>
      <c r="V344" s="202" t="s">
        <v>44</v>
      </c>
      <c r="W344" s="207">
        <v>81.3</v>
      </c>
      <c r="X344" s="204">
        <v>52521</v>
      </c>
      <c r="Y344" s="205">
        <v>931.65</v>
      </c>
      <c r="Z344" s="204">
        <v>42660</v>
      </c>
      <c r="AA344" s="202" t="s">
        <v>2781</v>
      </c>
      <c r="AB344" s="202" t="s">
        <v>4615</v>
      </c>
      <c r="AC344" s="202" t="s">
        <v>2802</v>
      </c>
      <c r="AD344" s="203"/>
      <c r="AE344" s="203"/>
      <c r="AF344" s="203"/>
      <c r="AG344" s="203"/>
      <c r="AH344" s="203">
        <v>0</v>
      </c>
      <c r="AI344" s="203">
        <v>0</v>
      </c>
      <c r="AJ344" s="203">
        <v>0</v>
      </c>
      <c r="AK344" s="203">
        <v>0</v>
      </c>
    </row>
    <row r="345" spans="1:37" s="96" customFormat="1" ht="12" x14ac:dyDescent="0.2">
      <c r="A345" s="201" t="s">
        <v>5144</v>
      </c>
      <c r="B345" s="201" t="s">
        <v>5407</v>
      </c>
      <c r="C345" s="201" t="s">
        <v>2777</v>
      </c>
      <c r="D345" s="201">
        <v>1974</v>
      </c>
      <c r="E345" s="201"/>
      <c r="F345" s="202" t="s">
        <v>2774</v>
      </c>
      <c r="G345" s="202"/>
      <c r="H345" s="202" t="s">
        <v>2778</v>
      </c>
      <c r="I345" s="203">
        <v>0</v>
      </c>
      <c r="J345" s="201" t="s">
        <v>5669</v>
      </c>
      <c r="K345" s="202" t="s">
        <v>2776</v>
      </c>
      <c r="L345" s="203">
        <v>120000</v>
      </c>
      <c r="M345" s="204">
        <v>42566</v>
      </c>
      <c r="N345" s="205">
        <v>33435</v>
      </c>
      <c r="O345" s="205">
        <v>0</v>
      </c>
      <c r="P345" s="205">
        <v>95000</v>
      </c>
      <c r="Q345" s="206">
        <v>4.6900000000000004E-2</v>
      </c>
      <c r="R345" s="202" t="s">
        <v>2779</v>
      </c>
      <c r="S345" s="204">
        <v>43405</v>
      </c>
      <c r="T345" s="202" t="s">
        <v>2780</v>
      </c>
      <c r="U345" s="201">
        <v>288</v>
      </c>
      <c r="V345" s="202" t="s">
        <v>44</v>
      </c>
      <c r="W345" s="207">
        <v>79.17</v>
      </c>
      <c r="X345" s="204">
        <v>51426</v>
      </c>
      <c r="Y345" s="205">
        <v>550.20000000000005</v>
      </c>
      <c r="Z345" s="204">
        <v>42660</v>
      </c>
      <c r="AA345" s="202" t="s">
        <v>2781</v>
      </c>
      <c r="AB345" s="202" t="s">
        <v>5917</v>
      </c>
      <c r="AC345" s="202" t="s">
        <v>2782</v>
      </c>
      <c r="AD345" s="203"/>
      <c r="AE345" s="203"/>
      <c r="AF345" s="203"/>
      <c r="AG345" s="203"/>
      <c r="AH345" s="203">
        <v>1027</v>
      </c>
      <c r="AI345" s="203">
        <v>0</v>
      </c>
      <c r="AJ345" s="203">
        <v>3552</v>
      </c>
      <c r="AK345" s="203">
        <v>0</v>
      </c>
    </row>
    <row r="346" spans="1:37" s="96" customFormat="1" ht="12" x14ac:dyDescent="0.2">
      <c r="A346" s="201" t="s">
        <v>5145</v>
      </c>
      <c r="B346" s="201" t="s">
        <v>5408</v>
      </c>
      <c r="C346" s="201" t="s">
        <v>2777</v>
      </c>
      <c r="D346" s="201">
        <v>1987</v>
      </c>
      <c r="E346" s="201">
        <v>1988</v>
      </c>
      <c r="F346" s="202" t="s">
        <v>65</v>
      </c>
      <c r="G346" s="202" t="s">
        <v>65</v>
      </c>
      <c r="H346" s="202" t="s">
        <v>2778</v>
      </c>
      <c r="I346" s="203">
        <v>0</v>
      </c>
      <c r="J346" s="201" t="s">
        <v>5670</v>
      </c>
      <c r="K346" s="202" t="s">
        <v>2775</v>
      </c>
      <c r="L346" s="203">
        <v>222500</v>
      </c>
      <c r="M346" s="204">
        <v>42570</v>
      </c>
      <c r="N346" s="205">
        <v>32130</v>
      </c>
      <c r="O346" s="205">
        <v>13311</v>
      </c>
      <c r="P346" s="205">
        <v>190424</v>
      </c>
      <c r="Q346" s="206">
        <v>4.8399999999999999E-2</v>
      </c>
      <c r="R346" s="202" t="s">
        <v>2779</v>
      </c>
      <c r="S346" s="204">
        <v>43405</v>
      </c>
      <c r="T346" s="202" t="s">
        <v>38</v>
      </c>
      <c r="U346" s="201">
        <v>480</v>
      </c>
      <c r="V346" s="202" t="s">
        <v>44</v>
      </c>
      <c r="W346" s="207">
        <v>85.58</v>
      </c>
      <c r="X346" s="204">
        <v>57270</v>
      </c>
      <c r="Y346" s="205">
        <v>898.13</v>
      </c>
      <c r="Z346" s="204">
        <v>42660</v>
      </c>
      <c r="AA346" s="202" t="s">
        <v>2781</v>
      </c>
      <c r="AB346" s="202" t="s">
        <v>5918</v>
      </c>
      <c r="AC346" s="202" t="s">
        <v>2800</v>
      </c>
      <c r="AD346" s="203"/>
      <c r="AE346" s="203"/>
      <c r="AF346" s="203"/>
      <c r="AG346" s="203"/>
      <c r="AH346" s="203">
        <v>0</v>
      </c>
      <c r="AI346" s="203">
        <v>0</v>
      </c>
      <c r="AJ346" s="203">
        <v>0</v>
      </c>
      <c r="AK346" s="203">
        <v>0</v>
      </c>
    </row>
    <row r="347" spans="1:37" s="96" customFormat="1" ht="12" x14ac:dyDescent="0.2">
      <c r="A347" s="201" t="s">
        <v>5146</v>
      </c>
      <c r="B347" s="201" t="s">
        <v>4619</v>
      </c>
      <c r="C347" s="201" t="s">
        <v>2777</v>
      </c>
      <c r="D347" s="201">
        <v>1980</v>
      </c>
      <c r="E347" s="201">
        <v>1982</v>
      </c>
      <c r="F347" s="202" t="s">
        <v>65</v>
      </c>
      <c r="G347" s="202" t="s">
        <v>2774</v>
      </c>
      <c r="H347" s="202" t="s">
        <v>2778</v>
      </c>
      <c r="I347" s="203">
        <v>0</v>
      </c>
      <c r="J347" s="201" t="s">
        <v>4622</v>
      </c>
      <c r="K347" s="202" t="s">
        <v>2776</v>
      </c>
      <c r="L347" s="203">
        <v>200000</v>
      </c>
      <c r="M347" s="204">
        <v>42626</v>
      </c>
      <c r="N347" s="205">
        <v>33868</v>
      </c>
      <c r="O347" s="205">
        <v>8037</v>
      </c>
      <c r="P347" s="205">
        <v>154000</v>
      </c>
      <c r="Q347" s="206">
        <v>4.3899999999999995E-2</v>
      </c>
      <c r="R347" s="202" t="s">
        <v>2779</v>
      </c>
      <c r="S347" s="204">
        <v>43405</v>
      </c>
      <c r="T347" s="202" t="s">
        <v>2780</v>
      </c>
      <c r="U347" s="201">
        <v>300</v>
      </c>
      <c r="V347" s="202" t="s">
        <v>44</v>
      </c>
      <c r="W347" s="207">
        <v>77</v>
      </c>
      <c r="X347" s="204">
        <v>51791</v>
      </c>
      <c r="Y347" s="205">
        <v>846.4</v>
      </c>
      <c r="Z347" s="204">
        <v>42660</v>
      </c>
      <c r="AA347" s="202" t="s">
        <v>2781</v>
      </c>
      <c r="AB347" s="202" t="s">
        <v>4623</v>
      </c>
      <c r="AC347" s="202" t="s">
        <v>2792</v>
      </c>
      <c r="AD347" s="203"/>
      <c r="AE347" s="203"/>
      <c r="AF347" s="203"/>
      <c r="AG347" s="203"/>
      <c r="AH347" s="203">
        <v>0</v>
      </c>
      <c r="AI347" s="203">
        <v>0</v>
      </c>
      <c r="AJ347" s="203">
        <v>0</v>
      </c>
      <c r="AK347" s="203">
        <v>0</v>
      </c>
    </row>
    <row r="348" spans="1:37" s="96" customFormat="1" ht="12" x14ac:dyDescent="0.2">
      <c r="A348" s="201" t="s">
        <v>5147</v>
      </c>
      <c r="B348" s="201" t="s">
        <v>5409</v>
      </c>
      <c r="C348" s="201" t="s">
        <v>2777</v>
      </c>
      <c r="D348" s="201">
        <v>1991</v>
      </c>
      <c r="E348" s="201">
        <v>1991</v>
      </c>
      <c r="F348" s="202" t="s">
        <v>2774</v>
      </c>
      <c r="G348" s="202" t="s">
        <v>2774</v>
      </c>
      <c r="H348" s="202" t="s">
        <v>2778</v>
      </c>
      <c r="I348" s="203"/>
      <c r="J348" s="201" t="s">
        <v>5671</v>
      </c>
      <c r="K348" s="202" t="s">
        <v>2775</v>
      </c>
      <c r="L348" s="203">
        <v>77000</v>
      </c>
      <c r="M348" s="204">
        <v>42627</v>
      </c>
      <c r="N348" s="205">
        <v>13065</v>
      </c>
      <c r="O348" s="205">
        <v>13065</v>
      </c>
      <c r="P348" s="205">
        <v>65450</v>
      </c>
      <c r="Q348" s="206">
        <v>5.2400000000000002E-2</v>
      </c>
      <c r="R348" s="202" t="s">
        <v>2779</v>
      </c>
      <c r="S348" s="204">
        <v>43405</v>
      </c>
      <c r="T348" s="202" t="s">
        <v>38</v>
      </c>
      <c r="U348" s="201">
        <v>360</v>
      </c>
      <c r="V348" s="202" t="s">
        <v>44</v>
      </c>
      <c r="W348" s="207">
        <v>85</v>
      </c>
      <c r="X348" s="204">
        <v>53617</v>
      </c>
      <c r="Y348" s="205">
        <v>361.01</v>
      </c>
      <c r="Z348" s="204">
        <v>42660</v>
      </c>
      <c r="AA348" s="202" t="s">
        <v>2781</v>
      </c>
      <c r="AB348" s="202" t="s">
        <v>5919</v>
      </c>
      <c r="AC348" s="202" t="s">
        <v>2803</v>
      </c>
      <c r="AD348" s="203"/>
      <c r="AE348" s="203"/>
      <c r="AF348" s="203"/>
      <c r="AG348" s="203"/>
      <c r="AH348" s="203">
        <v>0</v>
      </c>
      <c r="AI348" s="203">
        <v>0</v>
      </c>
      <c r="AJ348" s="203">
        <v>0</v>
      </c>
      <c r="AK348" s="203">
        <v>0</v>
      </c>
    </row>
    <row r="349" spans="1:37" s="96" customFormat="1" ht="12" x14ac:dyDescent="0.2">
      <c r="A349" s="201" t="s">
        <v>5148</v>
      </c>
      <c r="B349" s="201" t="s">
        <v>4529</v>
      </c>
      <c r="C349" s="201" t="s">
        <v>2777</v>
      </c>
      <c r="D349" s="201">
        <v>1976</v>
      </c>
      <c r="E349" s="201"/>
      <c r="F349" s="202" t="s">
        <v>65</v>
      </c>
      <c r="G349" s="202"/>
      <c r="H349" s="202" t="s">
        <v>2778</v>
      </c>
      <c r="I349" s="203">
        <v>0</v>
      </c>
      <c r="J349" s="201" t="s">
        <v>4533</v>
      </c>
      <c r="K349" s="202" t="s">
        <v>2776</v>
      </c>
      <c r="L349" s="203">
        <v>110000</v>
      </c>
      <c r="M349" s="204">
        <v>42565</v>
      </c>
      <c r="N349" s="205">
        <v>22612</v>
      </c>
      <c r="O349" s="205">
        <v>0</v>
      </c>
      <c r="P349" s="205">
        <v>83000</v>
      </c>
      <c r="Q349" s="206">
        <v>4.6900000000000004E-2</v>
      </c>
      <c r="R349" s="202" t="s">
        <v>2779</v>
      </c>
      <c r="S349" s="204">
        <v>43405</v>
      </c>
      <c r="T349" s="202" t="s">
        <v>2780</v>
      </c>
      <c r="U349" s="201">
        <v>300</v>
      </c>
      <c r="V349" s="202" t="s">
        <v>44</v>
      </c>
      <c r="W349" s="207">
        <v>75.45</v>
      </c>
      <c r="X349" s="204">
        <v>51791</v>
      </c>
      <c r="Y349" s="205">
        <v>470.34</v>
      </c>
      <c r="Z349" s="204">
        <v>42660</v>
      </c>
      <c r="AA349" s="202" t="s">
        <v>2781</v>
      </c>
      <c r="AB349" s="202" t="s">
        <v>4534</v>
      </c>
      <c r="AC349" s="202" t="s">
        <v>2799</v>
      </c>
      <c r="AD349" s="203"/>
      <c r="AE349" s="203"/>
      <c r="AF349" s="203"/>
      <c r="AG349" s="203"/>
      <c r="AH349" s="203">
        <v>0</v>
      </c>
      <c r="AI349" s="203">
        <v>0</v>
      </c>
      <c r="AJ349" s="203">
        <v>0</v>
      </c>
      <c r="AK349" s="203">
        <v>0</v>
      </c>
    </row>
    <row r="350" spans="1:37" s="96" customFormat="1" ht="12" x14ac:dyDescent="0.2">
      <c r="A350" s="201" t="s">
        <v>5149</v>
      </c>
      <c r="B350" s="201" t="s">
        <v>5410</v>
      </c>
      <c r="C350" s="201" t="s">
        <v>2777</v>
      </c>
      <c r="D350" s="201">
        <v>1974</v>
      </c>
      <c r="E350" s="201">
        <v>1973</v>
      </c>
      <c r="F350" s="202" t="s">
        <v>65</v>
      </c>
      <c r="G350" s="202" t="s">
        <v>65</v>
      </c>
      <c r="H350" s="202" t="s">
        <v>2778</v>
      </c>
      <c r="I350" s="203">
        <v>0</v>
      </c>
      <c r="J350" s="201" t="s">
        <v>5672</v>
      </c>
      <c r="K350" s="202" t="s">
        <v>2775</v>
      </c>
      <c r="L350" s="203">
        <v>445000</v>
      </c>
      <c r="M350" s="204">
        <v>42543</v>
      </c>
      <c r="N350" s="205">
        <v>36000</v>
      </c>
      <c r="O350" s="205">
        <v>37433</v>
      </c>
      <c r="P350" s="205">
        <v>246499</v>
      </c>
      <c r="Q350" s="206">
        <v>3.6900000000000002E-2</v>
      </c>
      <c r="R350" s="202" t="s">
        <v>2779</v>
      </c>
      <c r="S350" s="204">
        <v>43405</v>
      </c>
      <c r="T350" s="202" t="s">
        <v>38</v>
      </c>
      <c r="U350" s="201">
        <v>312</v>
      </c>
      <c r="V350" s="202" t="s">
        <v>44</v>
      </c>
      <c r="W350" s="207">
        <v>55.39</v>
      </c>
      <c r="X350" s="204">
        <v>52156</v>
      </c>
      <c r="Y350" s="205">
        <v>1229.8699999999999</v>
      </c>
      <c r="Z350" s="204">
        <v>42660</v>
      </c>
      <c r="AA350" s="202" t="s">
        <v>2781</v>
      </c>
      <c r="AB350" s="202" t="s">
        <v>5920</v>
      </c>
      <c r="AC350" s="202" t="s">
        <v>2783</v>
      </c>
      <c r="AD350" s="203"/>
      <c r="AE350" s="203"/>
      <c r="AF350" s="203"/>
      <c r="AG350" s="203"/>
      <c r="AH350" s="203">
        <v>0</v>
      </c>
      <c r="AI350" s="203">
        <v>0</v>
      </c>
      <c r="AJ350" s="203">
        <v>0</v>
      </c>
      <c r="AK350" s="203">
        <v>323</v>
      </c>
    </row>
    <row r="351" spans="1:37" s="96" customFormat="1" ht="12" x14ac:dyDescent="0.2">
      <c r="A351" s="201" t="s">
        <v>5150</v>
      </c>
      <c r="B351" s="201" t="s">
        <v>4562</v>
      </c>
      <c r="C351" s="201" t="s">
        <v>2777</v>
      </c>
      <c r="D351" s="201">
        <v>1980</v>
      </c>
      <c r="E351" s="201"/>
      <c r="F351" s="202" t="s">
        <v>65</v>
      </c>
      <c r="G351" s="202"/>
      <c r="H351" s="202" t="s">
        <v>2778</v>
      </c>
      <c r="I351" s="203">
        <v>0</v>
      </c>
      <c r="J351" s="201" t="s">
        <v>4565</v>
      </c>
      <c r="K351" s="202" t="s">
        <v>2776</v>
      </c>
      <c r="L351" s="203">
        <v>535000</v>
      </c>
      <c r="M351" s="204">
        <v>42523</v>
      </c>
      <c r="N351" s="205">
        <v>103500</v>
      </c>
      <c r="O351" s="205">
        <v>0</v>
      </c>
      <c r="P351" s="205">
        <v>402249</v>
      </c>
      <c r="Q351" s="206">
        <v>3.7900000000000003E-2</v>
      </c>
      <c r="R351" s="202" t="s">
        <v>2779</v>
      </c>
      <c r="S351" s="204">
        <v>43405</v>
      </c>
      <c r="T351" s="202" t="s">
        <v>38</v>
      </c>
      <c r="U351" s="201">
        <v>396</v>
      </c>
      <c r="V351" s="202" t="s">
        <v>44</v>
      </c>
      <c r="W351" s="207">
        <v>75.19</v>
      </c>
      <c r="X351" s="204">
        <v>54713</v>
      </c>
      <c r="Y351" s="205">
        <v>1781.49</v>
      </c>
      <c r="Z351" s="204">
        <v>42660</v>
      </c>
      <c r="AA351" s="202" t="s">
        <v>2781</v>
      </c>
      <c r="AB351" s="202" t="s">
        <v>4566</v>
      </c>
      <c r="AC351" s="202" t="s">
        <v>2787</v>
      </c>
      <c r="AD351" s="203"/>
      <c r="AE351" s="203"/>
      <c r="AF351" s="203"/>
      <c r="AG351" s="203"/>
      <c r="AH351" s="203">
        <v>0</v>
      </c>
      <c r="AI351" s="203"/>
      <c r="AJ351" s="203">
        <v>0</v>
      </c>
      <c r="AK351" s="203"/>
    </row>
    <row r="352" spans="1:37" s="96" customFormat="1" ht="12" x14ac:dyDescent="0.2">
      <c r="A352" s="201" t="s">
        <v>5151</v>
      </c>
      <c r="B352" s="201" t="s">
        <v>5411</v>
      </c>
      <c r="C352" s="201" t="s">
        <v>2777</v>
      </c>
      <c r="D352" s="201">
        <v>1983</v>
      </c>
      <c r="E352" s="201"/>
      <c r="F352" s="202" t="s">
        <v>65</v>
      </c>
      <c r="G352" s="202"/>
      <c r="H352" s="202" t="s">
        <v>2794</v>
      </c>
      <c r="I352" s="203">
        <v>16800</v>
      </c>
      <c r="J352" s="201" t="s">
        <v>5673</v>
      </c>
      <c r="K352" s="202" t="s">
        <v>2788</v>
      </c>
      <c r="L352" s="203">
        <v>350000</v>
      </c>
      <c r="M352" s="204">
        <v>42555</v>
      </c>
      <c r="N352" s="205">
        <v>71300</v>
      </c>
      <c r="O352" s="205">
        <v>0</v>
      </c>
      <c r="P352" s="205">
        <v>244364</v>
      </c>
      <c r="Q352" s="206">
        <v>4.3899999999999995E-2</v>
      </c>
      <c r="R352" s="202" t="s">
        <v>2779</v>
      </c>
      <c r="S352" s="204">
        <v>43405</v>
      </c>
      <c r="T352" s="202" t="s">
        <v>2780</v>
      </c>
      <c r="U352" s="201">
        <v>420</v>
      </c>
      <c r="V352" s="202" t="s">
        <v>77</v>
      </c>
      <c r="W352" s="207">
        <v>69.819999999999993</v>
      </c>
      <c r="X352" s="204">
        <v>55443</v>
      </c>
      <c r="Y352" s="205">
        <v>893.96</v>
      </c>
      <c r="Z352" s="204">
        <v>42660</v>
      </c>
      <c r="AA352" s="202" t="s">
        <v>2789</v>
      </c>
      <c r="AB352" s="202" t="s">
        <v>5921</v>
      </c>
      <c r="AC352" s="202" t="s">
        <v>2782</v>
      </c>
      <c r="AD352" s="203"/>
      <c r="AE352" s="203"/>
      <c r="AF352" s="203"/>
      <c r="AG352" s="203"/>
      <c r="AH352" s="203">
        <v>0</v>
      </c>
      <c r="AI352" s="203">
        <v>0</v>
      </c>
      <c r="AJ352" s="203">
        <v>0</v>
      </c>
      <c r="AK352" s="203">
        <v>0</v>
      </c>
    </row>
    <row r="418" spans="1:37" s="96" customFormat="1" ht="12" x14ac:dyDescent="0.2">
      <c r="A418" s="201">
        <v>9001393923</v>
      </c>
      <c r="B418" s="201" t="s">
        <v>3943</v>
      </c>
      <c r="C418" s="201" t="s">
        <v>2777</v>
      </c>
      <c r="D418" s="201">
        <v>1978</v>
      </c>
      <c r="E418" s="201"/>
      <c r="F418" s="202" t="s">
        <v>65</v>
      </c>
      <c r="G418" s="202"/>
      <c r="H418" s="202" t="s">
        <v>2794</v>
      </c>
      <c r="I418" s="203">
        <v>16800</v>
      </c>
      <c r="J418" s="201" t="s">
        <v>3967</v>
      </c>
      <c r="K418" s="202" t="s">
        <v>2788</v>
      </c>
      <c r="L418" s="203">
        <v>315000</v>
      </c>
      <c r="M418" s="204">
        <v>42627</v>
      </c>
      <c r="N418" s="205">
        <v>27111</v>
      </c>
      <c r="O418" s="205">
        <v>0</v>
      </c>
      <c r="P418" s="205">
        <v>214200</v>
      </c>
      <c r="Q418" s="206">
        <v>3.8900000000000004E-2</v>
      </c>
      <c r="R418" s="202" t="s">
        <v>2779</v>
      </c>
      <c r="S418" s="204">
        <v>43374</v>
      </c>
      <c r="T418" s="202" t="s">
        <v>2780</v>
      </c>
      <c r="U418" s="201">
        <v>300</v>
      </c>
      <c r="V418" s="202" t="s">
        <v>77</v>
      </c>
      <c r="W418" s="207">
        <v>68</v>
      </c>
      <c r="X418" s="204">
        <v>51772</v>
      </c>
      <c r="Y418" s="205">
        <v>694.37</v>
      </c>
      <c r="Z418" s="204">
        <v>42641</v>
      </c>
      <c r="AA418" s="202" t="s">
        <v>2789</v>
      </c>
      <c r="AB418" s="202" t="s">
        <v>4053</v>
      </c>
      <c r="AC418" s="202" t="s">
        <v>2783</v>
      </c>
      <c r="AD418" s="203">
        <v>0</v>
      </c>
      <c r="AE418" s="203">
        <v>0</v>
      </c>
      <c r="AF418" s="203">
        <v>0</v>
      </c>
      <c r="AG418" s="203">
        <v>0</v>
      </c>
      <c r="AH418" s="203">
        <v>7614</v>
      </c>
      <c r="AI418" s="203"/>
      <c r="AJ418" s="203">
        <v>0</v>
      </c>
      <c r="AK418" s="203"/>
    </row>
  </sheetData>
  <autoFilter ref="A4:AK4"/>
  <sortState ref="A5:AK339">
    <sortCondition ref="A5:A339"/>
  </sortState>
  <pageMargins left="0" right="0" top="0.15748031496062992" bottom="0.74803149606299213" header="0" footer="0.31496062992125984"/>
  <pageSetup scale="75" pageOrder="overThenDown" orientation="landscape" r:id="rId1"/>
  <headerFooter scaleWithDoc="0">
    <oddFooter>&amp;L&amp;8&amp;K00-034Private &amp; Confidential&amp;R&amp;8&amp;K00-034Page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Table of Contents</vt:lpstr>
      <vt:lpstr>1. Report Summary and Strats</vt:lpstr>
      <vt:lpstr>2b. C Grades</vt:lpstr>
      <vt:lpstr>2c. Full UW Findings </vt:lpstr>
      <vt:lpstr>2d. Full UW Cum YTD Findings</vt:lpstr>
      <vt:lpstr>3a. DV Summary Stats</vt:lpstr>
      <vt:lpstr>3b. DV Detailed Findings</vt:lpstr>
      <vt:lpstr>3c. DV Corrected Tape</vt:lpstr>
      <vt:lpstr>'1. Report Summary and Strats'!Print_Area</vt:lpstr>
      <vt:lpstr>'2b. C Grades'!Print_Area</vt:lpstr>
      <vt:lpstr>'2c. Full UW Findings '!Print_Area</vt:lpstr>
      <vt:lpstr>'2d. Full UW Cum YTD Findings'!Print_Area</vt:lpstr>
      <vt:lpstr>'3a. DV Summary Stats'!Print_Area</vt:lpstr>
      <vt:lpstr>'3b. DV Detailed Findings'!Print_Area</vt:lpstr>
      <vt:lpstr>'3c. DV Corrected Tape'!Print_Area</vt:lpstr>
      <vt:lpstr>'Table of Contents'!Print_Area</vt:lpstr>
      <vt:lpstr>'1. Report Summary and Strats'!Print_Titles</vt:lpstr>
      <vt:lpstr>'2b. C Grades'!Print_Titles</vt:lpstr>
      <vt:lpstr>'2c. Full UW Findings '!Print_Titles</vt:lpstr>
      <vt:lpstr>'2d. Full UW Cum YTD Findings'!Print_Titles</vt:lpstr>
      <vt:lpstr>'3b. DV Detailed Findings'!Print_Titles</vt:lpstr>
      <vt:lpstr>'3c. DV Corrected Tape'!Print_Titles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Phillips</dc:creator>
  <cp:lastModifiedBy>Conrad Addo</cp:lastModifiedBy>
  <cp:lastPrinted>2016-11-04T11:57:09Z</cp:lastPrinted>
  <dcterms:created xsi:type="dcterms:W3CDTF">2016-02-17T15:42:33Z</dcterms:created>
  <dcterms:modified xsi:type="dcterms:W3CDTF">2016-11-30T14:33:21Z</dcterms:modified>
</cp:coreProperties>
</file>