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Summary" sheetId="4" r:id="rId1"/>
    <sheet name="Venu" sheetId="1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D5" i="1"/>
  <c r="R9"/>
  <c r="R10"/>
  <c r="R11"/>
  <c r="R12"/>
  <c r="R13"/>
  <c r="R14"/>
  <c r="R15"/>
  <c r="R16"/>
  <c r="R17"/>
  <c r="R18"/>
  <c r="E5" l="1"/>
  <c r="F5" s="1"/>
  <c r="G5" s="1"/>
  <c r="H5" s="1"/>
  <c r="I5" s="1"/>
  <c r="J5" s="1"/>
  <c r="K5" s="1"/>
  <c r="L5" s="1"/>
  <c r="M5" s="1"/>
  <c r="N5" s="1"/>
  <c r="O5" s="1"/>
  <c r="P5" s="1"/>
  <c r="Q5" s="1"/>
  <c r="K23"/>
  <c r="K6" i="4" s="1"/>
  <c r="K7" s="1"/>
  <c r="L23" i="1"/>
  <c r="L6" i="4" s="1"/>
  <c r="L7" s="1"/>
  <c r="O23" i="1"/>
  <c r="O6" i="4" s="1"/>
  <c r="O7" s="1"/>
  <c r="N23" i="1"/>
  <c r="N6" i="4" s="1"/>
  <c r="N7" s="1"/>
  <c r="M23" i="1"/>
  <c r="M6" i="4" s="1"/>
  <c r="M7" s="1"/>
  <c r="H23" i="1"/>
  <c r="H6" i="4" s="1"/>
  <c r="H7" s="1"/>
  <c r="G23" i="1"/>
  <c r="G6" i="4" s="1"/>
  <c r="G7" s="1"/>
  <c r="F23" i="1"/>
  <c r="F6" i="4" s="1"/>
  <c r="F7" s="1"/>
  <c r="E23" i="1"/>
  <c r="E6" i="4" s="1"/>
  <c r="E7" s="1"/>
  <c r="D23" i="1"/>
  <c r="D6" i="4" s="1"/>
  <c r="D7" s="1"/>
  <c r="E4"/>
  <c r="Q6"/>
  <c r="P6"/>
  <c r="J6"/>
  <c r="I6"/>
  <c r="D5"/>
  <c r="E5" s="1"/>
  <c r="F5" s="1"/>
  <c r="G5" s="1"/>
  <c r="H5" s="1"/>
  <c r="I5" s="1"/>
  <c r="J5" s="1"/>
  <c r="K5" s="1"/>
  <c r="L5" s="1"/>
  <c r="M5" s="1"/>
  <c r="N5" s="1"/>
  <c r="O5" s="1"/>
  <c r="P5" s="1"/>
  <c r="Q5" s="1"/>
  <c r="R23" i="1" l="1"/>
  <c r="R6" i="4" s="1"/>
  <c r="R7" s="1"/>
</calcChain>
</file>

<file path=xl/sharedStrings.xml><?xml version="1.0" encoding="utf-8"?>
<sst xmlns="http://schemas.openxmlformats.org/spreadsheetml/2006/main" count="52" uniqueCount="38">
  <si>
    <t>Project</t>
  </si>
  <si>
    <t>Resource Name</t>
  </si>
  <si>
    <t xml:space="preserve">Week </t>
  </si>
  <si>
    <t>Sno</t>
  </si>
  <si>
    <t>Date</t>
  </si>
  <si>
    <t>Total Worked</t>
  </si>
  <si>
    <t>Comments</t>
  </si>
  <si>
    <t>Day</t>
  </si>
  <si>
    <t>MON</t>
  </si>
  <si>
    <t>TUE</t>
  </si>
  <si>
    <t>WED</t>
  </si>
  <si>
    <t>THU</t>
  </si>
  <si>
    <t>FRI</t>
  </si>
  <si>
    <t>SAT</t>
  </si>
  <si>
    <t>SUN</t>
  </si>
  <si>
    <t>In Time</t>
  </si>
  <si>
    <t>Out Time</t>
  </si>
  <si>
    <t>Code Review - Trail Runs</t>
  </si>
  <si>
    <t>Non-Project Time</t>
  </si>
  <si>
    <t>Holiday</t>
  </si>
  <si>
    <t xml:space="preserve"> </t>
  </si>
  <si>
    <t>Resource</t>
  </si>
  <si>
    <t/>
  </si>
  <si>
    <t>Weekly Status Call/QA Team Meeting/Project Kickoff/Demo to the Client/Client interaction</t>
  </si>
  <si>
    <t>Analyzing Requirements/Use case/Mockups/User Guides</t>
  </si>
  <si>
    <t>Raising clarifications/ Query Log preparation/Clarification Call</t>
  </si>
  <si>
    <t>Design/Review/Modification of  Test Scenarios/cases activity</t>
  </si>
  <si>
    <t>Defect Logging /Retesting/Tracking</t>
  </si>
  <si>
    <t>Internal meeting</t>
  </si>
  <si>
    <t>Paid Time Off</t>
  </si>
  <si>
    <t>Downtime - Power Outage</t>
  </si>
  <si>
    <t>Hands-On on the application</t>
  </si>
  <si>
    <t>Application Walkthrough From Client</t>
  </si>
  <si>
    <t>12Twenty</t>
  </si>
  <si>
    <t>Venu</t>
  </si>
  <si>
    <t>12/21/2015</t>
  </si>
  <si>
    <t>01/03/2016</t>
  </si>
  <si>
    <t>Execution of Test Scenarios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</si>
</sst>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7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81">
    <xf numFmtId="0" fontId="0" fillId="0" borderId="0" xfId="0"/>
    <xf numFmtId="0" fontId="3" fillId="0" borderId="0" xfId="1" applyFont="1"/>
    <xf numFmtId="0" fontId="3" fillId="0" borderId="0" xfId="0" applyFont="1"/>
    <xf numFmtId="0" fontId="4" fillId="2" borderId="3" xfId="0" applyFont="1" applyFill="1" applyBorder="1"/>
    <xf numFmtId="0" fontId="3" fillId="2" borderId="3" xfId="0" applyFont="1" applyFill="1" applyBorder="1"/>
    <xf numFmtId="0" fontId="3" fillId="2" borderId="14" xfId="0" applyFont="1" applyFill="1" applyBorder="1"/>
    <xf numFmtId="0" fontId="3" fillId="2" borderId="4" xfId="0" applyFont="1" applyFill="1" applyBorder="1"/>
    <xf numFmtId="14" fontId="4" fillId="3" borderId="7" xfId="0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4" fillId="4" borderId="10" xfId="0" applyFont="1" applyFill="1" applyBorder="1"/>
    <xf numFmtId="0" fontId="4" fillId="4" borderId="7" xfId="0" applyFont="1" applyFill="1" applyBorder="1"/>
    <xf numFmtId="16" fontId="4" fillId="4" borderId="7" xfId="0" applyNumberFormat="1" applyFont="1" applyFill="1" applyBorder="1"/>
    <xf numFmtId="16" fontId="4" fillId="5" borderId="7" xfId="0" applyNumberFormat="1" applyFont="1" applyFill="1" applyBorder="1"/>
    <xf numFmtId="0" fontId="4" fillId="4" borderId="9" xfId="0" applyFont="1" applyFill="1" applyBorder="1"/>
    <xf numFmtId="0" fontId="3" fillId="0" borderId="10" xfId="0" applyFont="1" applyBorder="1"/>
    <xf numFmtId="0" fontId="4" fillId="0" borderId="7" xfId="0" applyFon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3" fillId="0" borderId="15" xfId="0" applyFont="1" applyBorder="1"/>
    <xf numFmtId="0" fontId="3" fillId="4" borderId="16" xfId="0" quotePrefix="1" applyFont="1" applyFill="1" applyBorder="1"/>
    <xf numFmtId="2" fontId="3" fillId="4" borderId="16" xfId="0" applyNumberFormat="1" applyFont="1" applyFill="1" applyBorder="1"/>
    <xf numFmtId="2" fontId="4" fillId="4" borderId="16" xfId="0" applyNumberFormat="1" applyFont="1" applyFill="1" applyBorder="1"/>
    <xf numFmtId="0" fontId="3" fillId="4" borderId="9" xfId="0" applyFont="1" applyFill="1" applyBorder="1"/>
    <xf numFmtId="0" fontId="4" fillId="0" borderId="0" xfId="0" applyFont="1"/>
    <xf numFmtId="0" fontId="4" fillId="2" borderId="17" xfId="0" applyFont="1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/>
    <xf numFmtId="0" fontId="4" fillId="2" borderId="1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2" fontId="4" fillId="4" borderId="7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vertical="top" wrapText="1"/>
    </xf>
    <xf numFmtId="164" fontId="4" fillId="4" borderId="7" xfId="0" applyNumberFormat="1" applyFont="1" applyFill="1" applyBorder="1" applyAlignment="1">
      <alignment horizontal="right"/>
    </xf>
    <xf numFmtId="164" fontId="4" fillId="4" borderId="7" xfId="0" applyNumberFormat="1" applyFont="1" applyFill="1" applyBorder="1"/>
    <xf numFmtId="164" fontId="4" fillId="4" borderId="8" xfId="0" applyNumberFormat="1" applyFont="1" applyFill="1" applyBorder="1" applyAlignment="1">
      <alignment horizontal="right"/>
    </xf>
    <xf numFmtId="164" fontId="4" fillId="4" borderId="18" xfId="0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right" vertical="center"/>
    </xf>
    <xf numFmtId="0" fontId="4" fillId="0" borderId="7" xfId="0" applyFont="1" applyBorder="1" applyAlignment="1">
      <alignment vertical="top" wrapText="1"/>
    </xf>
    <xf numFmtId="2" fontId="3" fillId="0" borderId="7" xfId="0" applyNumberFormat="1" applyFont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center" vertical="center"/>
    </xf>
    <xf numFmtId="164" fontId="4" fillId="4" borderId="20" xfId="0" applyNumberFormat="1" applyFont="1" applyFill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right"/>
    </xf>
    <xf numFmtId="164" fontId="4" fillId="4" borderId="20" xfId="0" applyNumberFormat="1" applyFont="1" applyFill="1" applyBorder="1" applyAlignment="1">
      <alignment horizontal="right"/>
    </xf>
    <xf numFmtId="2" fontId="4" fillId="0" borderId="9" xfId="0" applyNumberFormat="1" applyFont="1" applyBorder="1"/>
    <xf numFmtId="0" fontId="4" fillId="0" borderId="9" xfId="0" applyFont="1" applyBorder="1"/>
    <xf numFmtId="0" fontId="4" fillId="0" borderId="7" xfId="0" applyFont="1" applyFill="1" applyBorder="1" applyAlignment="1">
      <alignment vertical="top" wrapText="1"/>
    </xf>
    <xf numFmtId="164" fontId="4" fillId="4" borderId="11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vertical="top" wrapText="1"/>
    </xf>
    <xf numFmtId="2" fontId="6" fillId="0" borderId="7" xfId="0" applyNumberFormat="1" applyFont="1" applyBorder="1" applyAlignment="1">
      <alignment horizontal="center" vertical="center"/>
    </xf>
    <xf numFmtId="0" fontId="4" fillId="0" borderId="9" xfId="0" applyFont="1" applyFill="1" applyBorder="1"/>
    <xf numFmtId="0" fontId="4" fillId="4" borderId="10" xfId="0" applyFont="1" applyFill="1" applyBorder="1" applyAlignment="1">
      <alignment horizontal="right"/>
    </xf>
    <xf numFmtId="0" fontId="4" fillId="3" borderId="7" xfId="0" applyFont="1" applyFill="1" applyBorder="1" applyAlignment="1">
      <alignment wrapText="1"/>
    </xf>
    <xf numFmtId="2" fontId="4" fillId="3" borderId="7" xfId="0" applyNumberFormat="1" applyFont="1" applyFill="1" applyBorder="1" applyAlignment="1">
      <alignment horizontal="right"/>
    </xf>
    <xf numFmtId="2" fontId="4" fillId="3" borderId="8" xfId="0" applyNumberFormat="1" applyFont="1" applyFill="1" applyBorder="1" applyAlignment="1">
      <alignment horizontal="right"/>
    </xf>
    <xf numFmtId="2" fontId="4" fillId="3" borderId="6" xfId="0" applyNumberFormat="1" applyFont="1" applyFill="1" applyBorder="1" applyAlignment="1">
      <alignment horizontal="right"/>
    </xf>
    <xf numFmtId="0" fontId="4" fillId="3" borderId="9" xfId="0" applyFont="1" applyFill="1" applyBorder="1"/>
    <xf numFmtId="2" fontId="4" fillId="3" borderId="8" xfId="0" applyNumberFormat="1" applyFont="1" applyFill="1" applyBorder="1"/>
    <xf numFmtId="164" fontId="4" fillId="4" borderId="21" xfId="0" applyNumberFormat="1" applyFont="1" applyFill="1" applyBorder="1" applyAlignment="1">
      <alignment horizontal="right"/>
    </xf>
    <xf numFmtId="2" fontId="4" fillId="3" borderId="22" xfId="0" applyNumberFormat="1" applyFont="1" applyFill="1" applyBorder="1"/>
    <xf numFmtId="0" fontId="4" fillId="4" borderId="12" xfId="0" applyFont="1" applyFill="1" applyBorder="1" applyAlignment="1">
      <alignment wrapText="1"/>
    </xf>
    <xf numFmtId="0" fontId="4" fillId="4" borderId="13" xfId="0" applyFont="1" applyFill="1" applyBorder="1"/>
    <xf numFmtId="2" fontId="4" fillId="4" borderId="13" xfId="0" applyNumberFormat="1" applyFont="1" applyFill="1" applyBorder="1"/>
    <xf numFmtId="2" fontId="4" fillId="4" borderId="23" xfId="0" applyNumberFormat="1" applyFont="1" applyFill="1" applyBorder="1"/>
    <xf numFmtId="2" fontId="4" fillId="4" borderId="7" xfId="0" applyNumberFormat="1" applyFont="1" applyFill="1" applyBorder="1"/>
    <xf numFmtId="2" fontId="4" fillId="4" borderId="24" xfId="0" applyNumberFormat="1" applyFont="1" applyFill="1" applyBorder="1"/>
    <xf numFmtId="2" fontId="4" fillId="0" borderId="0" xfId="0" applyNumberFormat="1" applyFo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_Appvance_08-10-2015-to-08-23-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alaji"/>
      <sheetName val="Senthil"/>
      <sheetName val="Divya"/>
      <sheetName val="Ashwini"/>
      <sheetName val="Pratyasmitha"/>
      <sheetName val="Anurag"/>
      <sheetName val="Nagaraj"/>
      <sheetName val="Harini"/>
      <sheetName val="Harish"/>
    </sheetNames>
    <sheetDataSet>
      <sheetData sheetId="0"/>
      <sheetData sheetId="1">
        <row r="24">
          <cell r="D24">
            <v>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T9"/>
  <sheetViews>
    <sheetView tabSelected="1" workbookViewId="0">
      <selection activeCell="D9" sqref="D9"/>
    </sheetView>
  </sheetViews>
  <sheetFormatPr defaultRowHeight="15"/>
  <cols>
    <col min="4" max="5" width="10.7109375" bestFit="1" customWidth="1"/>
  </cols>
  <sheetData>
    <row r="2" spans="1:20" ht="15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77" t="s">
        <v>0</v>
      </c>
      <c r="C3" s="78"/>
      <c r="D3" s="3" t="s">
        <v>33</v>
      </c>
      <c r="E3" s="4" t="s">
        <v>20</v>
      </c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6"/>
      <c r="S3" s="6"/>
      <c r="T3" s="2"/>
    </row>
    <row r="4" spans="1:20">
      <c r="A4" s="2"/>
      <c r="B4" s="79" t="s">
        <v>2</v>
      </c>
      <c r="C4" s="80"/>
      <c r="D4" s="7">
        <v>42373</v>
      </c>
      <c r="E4" s="7">
        <f>D4+13</f>
        <v>42386</v>
      </c>
      <c r="F4" s="8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10"/>
      <c r="S4" s="10"/>
      <c r="T4" s="2"/>
    </row>
    <row r="5" spans="1:20">
      <c r="A5" s="2"/>
      <c r="B5" s="11" t="s">
        <v>3</v>
      </c>
      <c r="C5" s="12" t="s">
        <v>21</v>
      </c>
      <c r="D5" s="13">
        <f>D4</f>
        <v>42373</v>
      </c>
      <c r="E5" s="13">
        <f>D5+1</f>
        <v>42374</v>
      </c>
      <c r="F5" s="13">
        <f t="shared" ref="F5:Q5" si="0">E5+1</f>
        <v>42375</v>
      </c>
      <c r="G5" s="13">
        <f t="shared" si="0"/>
        <v>42376</v>
      </c>
      <c r="H5" s="13">
        <f t="shared" si="0"/>
        <v>42377</v>
      </c>
      <c r="I5" s="14">
        <f t="shared" si="0"/>
        <v>42378</v>
      </c>
      <c r="J5" s="14">
        <f t="shared" si="0"/>
        <v>42379</v>
      </c>
      <c r="K5" s="13">
        <f t="shared" si="0"/>
        <v>42380</v>
      </c>
      <c r="L5" s="13">
        <f t="shared" si="0"/>
        <v>42381</v>
      </c>
      <c r="M5" s="13">
        <f t="shared" si="0"/>
        <v>42382</v>
      </c>
      <c r="N5" s="13">
        <f t="shared" si="0"/>
        <v>42383</v>
      </c>
      <c r="O5" s="13">
        <f t="shared" si="0"/>
        <v>42384</v>
      </c>
      <c r="P5" s="14">
        <f t="shared" si="0"/>
        <v>42385</v>
      </c>
      <c r="Q5" s="14">
        <f t="shared" si="0"/>
        <v>42386</v>
      </c>
      <c r="R5" s="15" t="s">
        <v>5</v>
      </c>
      <c r="S5" s="15" t="s">
        <v>6</v>
      </c>
      <c r="T5" s="2"/>
    </row>
    <row r="6" spans="1:20">
      <c r="A6" s="2"/>
      <c r="B6" s="16">
        <v>1</v>
      </c>
      <c r="C6" s="17" t="s">
        <v>34</v>
      </c>
      <c r="D6" s="18">
        <f>Venu!D23</f>
        <v>8.3000000000000007</v>
      </c>
      <c r="E6" s="18">
        <f>Venu!E23</f>
        <v>7.8999999999999995</v>
      </c>
      <c r="F6" s="18">
        <f>Venu!F23</f>
        <v>10.3</v>
      </c>
      <c r="G6" s="18">
        <f>Venu!G23</f>
        <v>4.3</v>
      </c>
      <c r="H6" s="18">
        <f>Venu!H23</f>
        <v>0</v>
      </c>
      <c r="I6" s="18">
        <f>[1]Balaji!I24</f>
        <v>0</v>
      </c>
      <c r="J6" s="18">
        <f>[1]Balaji!J24</f>
        <v>0</v>
      </c>
      <c r="K6" s="18">
        <f>Venu!K23</f>
        <v>7.6</v>
      </c>
      <c r="L6" s="18">
        <f>Venu!L23</f>
        <v>7.6</v>
      </c>
      <c r="M6" s="18">
        <f>Venu!M23</f>
        <v>8</v>
      </c>
      <c r="N6" s="18">
        <f>Venu!N23</f>
        <v>5.3</v>
      </c>
      <c r="O6" s="18">
        <f>Venu!O23</f>
        <v>0</v>
      </c>
      <c r="P6" s="18">
        <f>[1]Balaji!P24</f>
        <v>0</v>
      </c>
      <c r="Q6" s="18">
        <f>[1]Balaji!Q24</f>
        <v>0</v>
      </c>
      <c r="R6" s="19">
        <f>Venu!R23</f>
        <v>59.300000000000004</v>
      </c>
      <c r="S6" s="15"/>
      <c r="T6" s="2"/>
    </row>
    <row r="7" spans="1:20" ht="15.75" thickBot="1">
      <c r="A7" s="2"/>
      <c r="B7" s="20"/>
      <c r="C7" s="21" t="s">
        <v>22</v>
      </c>
      <c r="D7" s="22">
        <f>SUM(D6:D6)</f>
        <v>8.3000000000000007</v>
      </c>
      <c r="E7" s="22">
        <f>SUM(E6:E6)</f>
        <v>7.8999999999999995</v>
      </c>
      <c r="F7" s="22">
        <f>SUM(F6:F6)</f>
        <v>10.3</v>
      </c>
      <c r="G7" s="22">
        <f>SUM(G6:G6)</f>
        <v>4.3</v>
      </c>
      <c r="H7" s="22">
        <f>SUM(H6:H6)</f>
        <v>0</v>
      </c>
      <c r="I7" s="14"/>
      <c r="J7" s="14"/>
      <c r="K7" s="22">
        <f>SUM(K6:K6)</f>
        <v>7.6</v>
      </c>
      <c r="L7" s="22">
        <f>SUM(L6:L6)</f>
        <v>7.6</v>
      </c>
      <c r="M7" s="22">
        <f>SUM(M6:M6)</f>
        <v>8</v>
      </c>
      <c r="N7" s="22">
        <f>SUM(N6:N6)</f>
        <v>5.3</v>
      </c>
      <c r="O7" s="22">
        <f>SUM(O6:O6)</f>
        <v>0</v>
      </c>
      <c r="P7" s="14"/>
      <c r="Q7" s="14"/>
      <c r="R7" s="23">
        <f>SUM(R6:R6)</f>
        <v>59.300000000000004</v>
      </c>
      <c r="S7" s="24"/>
      <c r="T7" s="2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mergeCells count="2"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17" sqref="N17"/>
    </sheetView>
  </sheetViews>
  <sheetFormatPr defaultRowHeight="15"/>
  <cols>
    <col min="3" max="3" width="23.28515625" customWidth="1"/>
    <col min="4" max="5" width="10.7109375" bestFit="1" customWidth="1"/>
  </cols>
  <sheetData>
    <row r="1" spans="1:19" ht="15.75" thickBo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>
      <c r="A2" s="25"/>
      <c r="B2" s="26" t="s">
        <v>0</v>
      </c>
      <c r="C2" s="27"/>
      <c r="D2" s="3" t="s">
        <v>33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8"/>
      <c r="S2" s="28"/>
    </row>
    <row r="3" spans="1:19">
      <c r="A3" s="25"/>
      <c r="B3" s="29" t="s">
        <v>1</v>
      </c>
      <c r="C3" s="30"/>
      <c r="D3" s="31" t="s">
        <v>34</v>
      </c>
      <c r="E3" s="31"/>
      <c r="F3" s="31"/>
      <c r="G3" s="31"/>
      <c r="H3" s="31"/>
      <c r="I3" s="32"/>
      <c r="J3" s="32"/>
      <c r="K3" s="32"/>
      <c r="L3" s="32"/>
      <c r="M3" s="32"/>
      <c r="N3" s="32"/>
      <c r="O3" s="32"/>
      <c r="P3" s="32"/>
      <c r="Q3" s="32"/>
      <c r="R3" s="33"/>
      <c r="S3" s="33"/>
    </row>
    <row r="4" spans="1:19">
      <c r="A4" s="25"/>
      <c r="B4" s="29" t="s">
        <v>2</v>
      </c>
      <c r="C4" s="30"/>
      <c r="D4" s="7" t="s">
        <v>35</v>
      </c>
      <c r="E4" s="7" t="s">
        <v>36</v>
      </c>
      <c r="F4" s="31"/>
      <c r="G4" s="31"/>
      <c r="H4" s="31"/>
      <c r="I4" s="32"/>
      <c r="J4" s="32"/>
      <c r="K4" s="32"/>
      <c r="L4" s="32"/>
      <c r="M4" s="32"/>
      <c r="N4" s="32"/>
      <c r="O4" s="32"/>
      <c r="P4" s="32"/>
      <c r="Q4" s="32"/>
      <c r="R4" s="33"/>
      <c r="S4" s="33"/>
    </row>
    <row r="5" spans="1:19">
      <c r="A5" s="25"/>
      <c r="B5" s="11" t="s">
        <v>3</v>
      </c>
      <c r="C5" s="12" t="s">
        <v>4</v>
      </c>
      <c r="D5" s="13" t="str">
        <f>D4</f>
        <v>12/21/2015</v>
      </c>
      <c r="E5" s="13">
        <f>D5+1</f>
        <v>42360</v>
      </c>
      <c r="F5" s="13">
        <f t="shared" ref="F5:Q5" si="0">E5+1</f>
        <v>42361</v>
      </c>
      <c r="G5" s="13">
        <f t="shared" si="0"/>
        <v>42362</v>
      </c>
      <c r="H5" s="13">
        <f t="shared" si="0"/>
        <v>42363</v>
      </c>
      <c r="I5" s="13">
        <f t="shared" si="0"/>
        <v>42364</v>
      </c>
      <c r="J5" s="13">
        <f t="shared" si="0"/>
        <v>42365</v>
      </c>
      <c r="K5" s="13">
        <f t="shared" si="0"/>
        <v>42366</v>
      </c>
      <c r="L5" s="13">
        <f t="shared" si="0"/>
        <v>42367</v>
      </c>
      <c r="M5" s="13">
        <f t="shared" si="0"/>
        <v>42368</v>
      </c>
      <c r="N5" s="13">
        <f t="shared" si="0"/>
        <v>42369</v>
      </c>
      <c r="O5" s="13">
        <f t="shared" si="0"/>
        <v>42370</v>
      </c>
      <c r="P5" s="13">
        <f t="shared" si="0"/>
        <v>42371</v>
      </c>
      <c r="Q5" s="13">
        <f t="shared" si="0"/>
        <v>42372</v>
      </c>
      <c r="R5" s="15" t="s">
        <v>5</v>
      </c>
      <c r="S5" s="15" t="s">
        <v>6</v>
      </c>
    </row>
    <row r="6" spans="1:19">
      <c r="A6" s="25"/>
      <c r="B6" s="11"/>
      <c r="C6" s="12" t="s">
        <v>7</v>
      </c>
      <c r="D6" s="34" t="s">
        <v>8</v>
      </c>
      <c r="E6" s="34" t="s">
        <v>9</v>
      </c>
      <c r="F6" s="34" t="s">
        <v>10</v>
      </c>
      <c r="G6" s="34" t="s">
        <v>11</v>
      </c>
      <c r="H6" s="34" t="s">
        <v>12</v>
      </c>
      <c r="I6" s="35" t="s">
        <v>13</v>
      </c>
      <c r="J6" s="35" t="s">
        <v>14</v>
      </c>
      <c r="K6" s="34" t="s">
        <v>8</v>
      </c>
      <c r="L6" s="34" t="s">
        <v>9</v>
      </c>
      <c r="M6" s="34" t="s">
        <v>10</v>
      </c>
      <c r="N6" s="34" t="s">
        <v>11</v>
      </c>
      <c r="O6" s="34" t="s">
        <v>12</v>
      </c>
      <c r="P6" s="35" t="s">
        <v>13</v>
      </c>
      <c r="Q6" s="35" t="s">
        <v>14</v>
      </c>
      <c r="R6" s="15"/>
      <c r="S6" s="36"/>
    </row>
    <row r="7" spans="1:19">
      <c r="A7" s="25"/>
      <c r="B7" s="11"/>
      <c r="C7" s="12" t="s">
        <v>15</v>
      </c>
      <c r="D7" s="37">
        <v>0.36458333333333331</v>
      </c>
      <c r="E7" s="37">
        <v>0.35416666666666669</v>
      </c>
      <c r="F7" s="37">
        <v>0.36458333333333331</v>
      </c>
      <c r="G7" s="37">
        <v>0.375</v>
      </c>
      <c r="H7" s="37">
        <v>0.40277777777777773</v>
      </c>
      <c r="I7" s="37"/>
      <c r="J7" s="37"/>
      <c r="K7" s="37">
        <v>0.375</v>
      </c>
      <c r="L7" s="37">
        <v>0.375</v>
      </c>
      <c r="M7" s="37">
        <v>0.375</v>
      </c>
      <c r="N7" s="37">
        <v>0.375</v>
      </c>
      <c r="O7" s="37"/>
      <c r="P7" s="37"/>
      <c r="Q7" s="38"/>
      <c r="R7" s="15"/>
      <c r="S7" s="15"/>
    </row>
    <row r="8" spans="1:19">
      <c r="A8" s="25"/>
      <c r="B8" s="11"/>
      <c r="C8" s="12" t="s">
        <v>16</v>
      </c>
      <c r="D8" s="37">
        <v>0.73611111111111116</v>
      </c>
      <c r="E8" s="37">
        <v>0.79166666666666663</v>
      </c>
      <c r="F8" s="37">
        <v>0.97916666666666663</v>
      </c>
      <c r="G8" s="37">
        <v>0.57638888888888895</v>
      </c>
      <c r="H8" s="39">
        <v>0.78125</v>
      </c>
      <c r="I8" s="37"/>
      <c r="J8" s="40"/>
      <c r="K8" s="37">
        <v>0.77083333333333337</v>
      </c>
      <c r="L8" s="37">
        <v>0.79166666666666663</v>
      </c>
      <c r="M8" s="37">
        <v>0.77083333333333337</v>
      </c>
      <c r="N8" s="37">
        <v>0.625</v>
      </c>
      <c r="O8" s="37"/>
      <c r="P8" s="37"/>
      <c r="Q8" s="38"/>
      <c r="R8" s="15"/>
      <c r="S8" s="15"/>
    </row>
    <row r="9" spans="1:19" ht="51">
      <c r="A9" s="25"/>
      <c r="B9" s="41">
        <v>1</v>
      </c>
      <c r="C9" s="42" t="s">
        <v>23</v>
      </c>
      <c r="D9" s="43"/>
      <c r="E9" s="43"/>
      <c r="F9" s="43">
        <v>1</v>
      </c>
      <c r="G9" s="44"/>
      <c r="H9" s="45"/>
      <c r="I9" s="46"/>
      <c r="J9" s="47"/>
      <c r="K9" s="43"/>
      <c r="L9" s="43"/>
      <c r="M9" s="43"/>
      <c r="N9" s="43"/>
      <c r="O9" s="43"/>
      <c r="P9" s="48"/>
      <c r="Q9" s="49"/>
      <c r="R9" s="50">
        <f t="shared" ref="R9:R17" si="1">SUM(D9:Q9)</f>
        <v>1</v>
      </c>
      <c r="S9" s="51"/>
    </row>
    <row r="10" spans="1:19" ht="38.25">
      <c r="A10" s="25"/>
      <c r="B10" s="41">
        <v>2</v>
      </c>
      <c r="C10" s="52" t="s">
        <v>24</v>
      </c>
      <c r="D10" s="43">
        <v>1</v>
      </c>
      <c r="E10" s="43"/>
      <c r="F10" s="43"/>
      <c r="G10" s="43"/>
      <c r="H10" s="43"/>
      <c r="I10" s="46"/>
      <c r="J10" s="53"/>
      <c r="K10" s="54"/>
      <c r="L10" s="43"/>
      <c r="M10" s="43"/>
      <c r="N10" s="43"/>
      <c r="O10" s="43"/>
      <c r="P10" s="48"/>
      <c r="Q10" s="55"/>
      <c r="R10" s="50">
        <f t="shared" si="1"/>
        <v>1</v>
      </c>
      <c r="S10" s="51"/>
    </row>
    <row r="11" spans="1:19" ht="25.5">
      <c r="A11" s="25"/>
      <c r="B11" s="41">
        <v>3</v>
      </c>
      <c r="C11" s="42" t="s">
        <v>32</v>
      </c>
      <c r="D11" s="56"/>
      <c r="E11" s="43"/>
      <c r="F11" s="43"/>
      <c r="G11" s="44"/>
      <c r="H11" s="43"/>
      <c r="I11" s="46"/>
      <c r="J11" s="53"/>
      <c r="K11" s="54"/>
      <c r="L11" s="43"/>
      <c r="M11" s="43"/>
      <c r="N11" s="56"/>
      <c r="O11" s="56"/>
      <c r="P11" s="48"/>
      <c r="Q11" s="55"/>
      <c r="R11" s="50">
        <f t="shared" si="1"/>
        <v>0</v>
      </c>
      <c r="S11" s="51"/>
    </row>
    <row r="12" spans="1:19" ht="25.5">
      <c r="A12" s="25"/>
      <c r="B12" s="41">
        <v>4</v>
      </c>
      <c r="C12" s="42" t="s">
        <v>31</v>
      </c>
      <c r="D12" s="43">
        <v>2</v>
      </c>
      <c r="E12" s="43"/>
      <c r="F12" s="43">
        <v>1</v>
      </c>
      <c r="G12" s="43">
        <v>1</v>
      </c>
      <c r="H12" s="43"/>
      <c r="I12" s="46"/>
      <c r="J12" s="53"/>
      <c r="K12" s="57">
        <v>1.3</v>
      </c>
      <c r="L12" s="43">
        <v>1</v>
      </c>
      <c r="M12" s="43"/>
      <c r="N12" s="43"/>
      <c r="O12" s="43"/>
      <c r="P12" s="48"/>
      <c r="Q12" s="55"/>
      <c r="R12" s="50">
        <f t="shared" si="1"/>
        <v>6.3</v>
      </c>
      <c r="S12" s="51"/>
    </row>
    <row r="13" spans="1:19" ht="51">
      <c r="A13" s="25"/>
      <c r="B13" s="41">
        <v>5</v>
      </c>
      <c r="C13" s="58" t="s">
        <v>25</v>
      </c>
      <c r="D13" s="59"/>
      <c r="E13" s="59"/>
      <c r="F13" s="59"/>
      <c r="G13" s="59"/>
      <c r="H13" s="59"/>
      <c r="I13" s="46"/>
      <c r="J13" s="53"/>
      <c r="K13" s="59"/>
      <c r="L13" s="59"/>
      <c r="M13" s="59"/>
      <c r="N13" s="59"/>
      <c r="O13" s="59"/>
      <c r="P13" s="48"/>
      <c r="Q13" s="55"/>
      <c r="R13" s="50">
        <f t="shared" si="1"/>
        <v>0</v>
      </c>
      <c r="S13" s="51"/>
    </row>
    <row r="14" spans="1:19" ht="38.25">
      <c r="A14" s="25"/>
      <c r="B14" s="41">
        <v>6</v>
      </c>
      <c r="C14" s="42" t="s">
        <v>26</v>
      </c>
      <c r="D14" s="43">
        <v>1</v>
      </c>
      <c r="E14" s="43">
        <v>2</v>
      </c>
      <c r="F14" s="43">
        <v>1</v>
      </c>
      <c r="G14" s="43"/>
      <c r="H14" s="45"/>
      <c r="I14" s="46"/>
      <c r="J14" s="53"/>
      <c r="K14" s="54">
        <v>1</v>
      </c>
      <c r="L14" s="43">
        <v>1</v>
      </c>
      <c r="M14" s="43">
        <v>3</v>
      </c>
      <c r="N14" s="43">
        <v>1.3</v>
      </c>
      <c r="O14" s="43"/>
      <c r="P14" s="48"/>
      <c r="Q14" s="55"/>
      <c r="R14" s="50">
        <f t="shared" si="1"/>
        <v>10.3</v>
      </c>
      <c r="S14" s="51"/>
    </row>
    <row r="15" spans="1:19">
      <c r="A15" s="25"/>
      <c r="B15" s="41">
        <v>7</v>
      </c>
      <c r="C15" s="42" t="s">
        <v>37</v>
      </c>
      <c r="D15" s="43">
        <v>1</v>
      </c>
      <c r="E15" s="43">
        <v>3.3</v>
      </c>
      <c r="F15" s="43">
        <v>2</v>
      </c>
      <c r="G15" s="43">
        <v>2</v>
      </c>
      <c r="H15" s="43"/>
      <c r="I15" s="46"/>
      <c r="J15" s="53"/>
      <c r="K15" s="43">
        <v>2</v>
      </c>
      <c r="L15" s="43">
        <v>1.3</v>
      </c>
      <c r="M15" s="43">
        <v>2</v>
      </c>
      <c r="N15" s="43">
        <v>2</v>
      </c>
      <c r="O15" s="43"/>
      <c r="P15" s="48"/>
      <c r="Q15" s="55"/>
      <c r="R15" s="50">
        <f t="shared" si="1"/>
        <v>15.600000000000001</v>
      </c>
      <c r="S15" s="60"/>
    </row>
    <row r="16" spans="1:19" ht="25.5">
      <c r="A16" s="25"/>
      <c r="B16" s="41">
        <v>8</v>
      </c>
      <c r="C16" s="52" t="s">
        <v>27</v>
      </c>
      <c r="D16" s="43">
        <v>2.2999999999999998</v>
      </c>
      <c r="E16" s="43">
        <v>1.3</v>
      </c>
      <c r="F16" s="43">
        <v>2</v>
      </c>
      <c r="G16" s="43">
        <v>1.3</v>
      </c>
      <c r="H16" s="45"/>
      <c r="I16" s="46"/>
      <c r="J16" s="53"/>
      <c r="K16" s="54">
        <v>2.2999999999999998</v>
      </c>
      <c r="L16" s="54">
        <v>3.3</v>
      </c>
      <c r="M16" s="54">
        <v>2</v>
      </c>
      <c r="N16" s="54">
        <v>2</v>
      </c>
      <c r="O16" s="54"/>
      <c r="P16" s="48"/>
      <c r="Q16" s="55"/>
      <c r="R16" s="50">
        <f t="shared" si="1"/>
        <v>16.5</v>
      </c>
      <c r="S16" s="60"/>
    </row>
    <row r="17" spans="1:19">
      <c r="A17" s="25"/>
      <c r="B17" s="41">
        <v>9</v>
      </c>
      <c r="C17" s="52" t="s">
        <v>28</v>
      </c>
      <c r="D17" s="43">
        <v>1</v>
      </c>
      <c r="E17" s="43">
        <v>1.3</v>
      </c>
      <c r="F17" s="43">
        <v>2.2999999999999998</v>
      </c>
      <c r="G17" s="43"/>
      <c r="H17" s="43"/>
      <c r="I17" s="46"/>
      <c r="J17" s="53"/>
      <c r="K17" s="43">
        <v>1</v>
      </c>
      <c r="L17" s="43">
        <v>1</v>
      </c>
      <c r="M17" s="43">
        <v>1</v>
      </c>
      <c r="N17" s="43"/>
      <c r="O17" s="43"/>
      <c r="P17" s="48"/>
      <c r="Q17" s="55"/>
      <c r="R17" s="50">
        <f t="shared" si="1"/>
        <v>7.6</v>
      </c>
      <c r="S17" s="60"/>
    </row>
    <row r="18" spans="1:19">
      <c r="A18" s="25"/>
      <c r="B18" s="41">
        <v>10</v>
      </c>
      <c r="C18" s="52" t="s">
        <v>17</v>
      </c>
      <c r="D18" s="43"/>
      <c r="E18" s="43"/>
      <c r="F18" s="43">
        <v>1</v>
      </c>
      <c r="G18" s="43"/>
      <c r="H18" s="45"/>
      <c r="I18" s="46"/>
      <c r="J18" s="53"/>
      <c r="K18" s="54"/>
      <c r="L18" s="43"/>
      <c r="M18" s="43"/>
      <c r="N18" s="43"/>
      <c r="O18" s="43"/>
      <c r="P18" s="48"/>
      <c r="Q18" s="55"/>
      <c r="R18" s="50">
        <f>SUM(D18:Q18)</f>
        <v>1</v>
      </c>
      <c r="S18" s="60"/>
    </row>
    <row r="19" spans="1:19">
      <c r="A19" s="25"/>
      <c r="B19" s="61">
        <v>11</v>
      </c>
      <c r="C19" s="62" t="s">
        <v>18</v>
      </c>
      <c r="D19" s="63"/>
      <c r="E19" s="63"/>
      <c r="F19" s="63"/>
      <c r="G19" s="63"/>
      <c r="H19" s="64"/>
      <c r="I19" s="48"/>
      <c r="J19" s="55"/>
      <c r="K19" s="65"/>
      <c r="L19" s="63"/>
      <c r="M19" s="63"/>
      <c r="N19" s="63"/>
      <c r="O19" s="63"/>
      <c r="P19" s="48"/>
      <c r="Q19" s="55"/>
      <c r="R19" s="66"/>
      <c r="S19" s="66"/>
    </row>
    <row r="20" spans="1:19">
      <c r="A20" s="25"/>
      <c r="B20" s="61">
        <v>12</v>
      </c>
      <c r="C20" s="62" t="s">
        <v>29</v>
      </c>
      <c r="D20" s="63"/>
      <c r="E20" s="63"/>
      <c r="F20" s="63"/>
      <c r="G20" s="63"/>
      <c r="H20" s="64"/>
      <c r="I20" s="48"/>
      <c r="J20" s="55"/>
      <c r="K20" s="65"/>
      <c r="L20" s="63"/>
      <c r="M20" s="63"/>
      <c r="N20" s="63"/>
      <c r="O20" s="63"/>
      <c r="P20" s="48"/>
      <c r="Q20" s="55"/>
      <c r="R20" s="66"/>
      <c r="S20" s="66"/>
    </row>
    <row r="21" spans="1:19">
      <c r="A21" s="25"/>
      <c r="B21" s="61">
        <v>13</v>
      </c>
      <c r="C21" s="62" t="s">
        <v>19</v>
      </c>
      <c r="D21" s="63"/>
      <c r="E21" s="63"/>
      <c r="F21" s="63"/>
      <c r="G21" s="63"/>
      <c r="H21" s="64"/>
      <c r="I21" s="48"/>
      <c r="J21" s="55"/>
      <c r="K21" s="65"/>
      <c r="L21" s="63"/>
      <c r="M21" s="63"/>
      <c r="N21" s="63"/>
      <c r="O21" s="63"/>
      <c r="P21" s="48"/>
      <c r="Q21" s="55"/>
      <c r="R21" s="66"/>
      <c r="S21" s="66"/>
    </row>
    <row r="22" spans="1:19" ht="15.75" thickBot="1">
      <c r="A22" s="25"/>
      <c r="B22" s="61">
        <v>14</v>
      </c>
      <c r="C22" s="62" t="s">
        <v>30</v>
      </c>
      <c r="D22" s="67"/>
      <c r="E22" s="67"/>
      <c r="F22" s="67"/>
      <c r="G22" s="67"/>
      <c r="H22" s="67"/>
      <c r="I22" s="68"/>
      <c r="J22" s="55"/>
      <c r="K22" s="69"/>
      <c r="L22" s="67"/>
      <c r="M22" s="67"/>
      <c r="N22" s="67"/>
      <c r="O22" s="67"/>
      <c r="P22" s="68"/>
      <c r="Q22" s="55"/>
      <c r="R22" s="66"/>
      <c r="S22" s="66"/>
    </row>
    <row r="23" spans="1:19" ht="15.75" thickBot="1">
      <c r="A23" s="25"/>
      <c r="B23" s="70"/>
      <c r="C23" s="71"/>
      <c r="D23" s="72">
        <f>SUM(D9:D18)</f>
        <v>8.3000000000000007</v>
      </c>
      <c r="E23" s="72">
        <f>SUM(E9:E18)</f>
        <v>7.8999999999999995</v>
      </c>
      <c r="F23" s="72">
        <f>SUM(F9:F18)</f>
        <v>10.3</v>
      </c>
      <c r="G23" s="72">
        <f>SUM(G9:G18)</f>
        <v>4.3</v>
      </c>
      <c r="H23" s="72">
        <f>SUM(H9:H18)</f>
        <v>0</v>
      </c>
      <c r="I23" s="73"/>
      <c r="J23" s="74"/>
      <c r="K23" s="75">
        <f>SUM(K9:K18)</f>
        <v>7.6</v>
      </c>
      <c r="L23" s="72">
        <f>SUM(L9:L18)</f>
        <v>7.6</v>
      </c>
      <c r="M23" s="72">
        <f>SUM(M9:M18)</f>
        <v>8</v>
      </c>
      <c r="N23" s="72">
        <f>SUM(N9:N18)</f>
        <v>5.3</v>
      </c>
      <c r="O23" s="72">
        <f>SUM(O9:O18)</f>
        <v>0</v>
      </c>
      <c r="P23" s="73"/>
      <c r="Q23" s="74"/>
      <c r="R23" s="72">
        <f>SUM(R9:R18)</f>
        <v>59.300000000000004</v>
      </c>
      <c r="S23" s="71"/>
    </row>
    <row r="24" spans="1:19">
      <c r="A24" s="25"/>
      <c r="B24" s="25"/>
      <c r="C24" s="2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25"/>
      <c r="S24" s="25"/>
    </row>
    <row r="25" spans="1:19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19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Venugopal V</cp:lastModifiedBy>
  <dcterms:created xsi:type="dcterms:W3CDTF">2014-09-15T12:43:48Z</dcterms:created>
  <dcterms:modified xsi:type="dcterms:W3CDTF">2016-01-19T09:30:55Z</dcterms:modified>
</cp:coreProperties>
</file>