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-software\Balancer\Tests\"/>
    </mc:Choice>
  </mc:AlternateContent>
  <xr:revisionPtr revIDLastSave="0" documentId="13_ncr:1_{EF3919C5-626C-4BD2-BB15-39228B4180F9}" xr6:coauthVersionLast="43" xr6:coauthVersionMax="43" xr10:uidLastSave="{00000000-0000-0000-0000-000000000000}"/>
  <bookViews>
    <workbookView xWindow="-108" yWindow="-108" windowWidth="23256" windowHeight="12576" xr2:uid="{974E7DD2-697E-4922-89D7-B2AA457181BD}"/>
  </bookViews>
  <sheets>
    <sheet name="Blad1" sheetId="1" r:id="rId1"/>
  </sheets>
  <definedNames>
    <definedName name="ball0">Blad1!$B$8</definedName>
    <definedName name="ball1">Blad1!$B$9</definedName>
    <definedName name="motor0">Blad1!$B$6</definedName>
    <definedName name="motor1">Blad1!$B$7</definedName>
    <definedName name="set_point0">Blad1!$B$10</definedName>
    <definedName name="set_point1">Blad1!$B$11</definedName>
    <definedName name="zero0">Blad1!$B$4</definedName>
    <definedName name="zero1">Blad1!$B$5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  <c r="E22" i="1"/>
  <c r="G1" i="1"/>
  <c r="F1" i="1"/>
  <c r="D22" i="1" s="1"/>
  <c r="C19" i="1"/>
  <c r="C18" i="1"/>
  <c r="C17" i="1"/>
  <c r="C16" i="1"/>
  <c r="B19" i="1"/>
  <c r="B18" i="1"/>
  <c r="B17" i="1"/>
  <c r="B16" i="1"/>
  <c r="I3" i="1"/>
  <c r="E19" i="1" s="1"/>
  <c r="H3" i="1"/>
  <c r="D19" i="1" s="1"/>
  <c r="E3" i="1"/>
  <c r="D3" i="1"/>
  <c r="D18" i="1" s="1"/>
  <c r="M3" i="1" l="1"/>
  <c r="O3" i="1" s="1"/>
  <c r="J3" i="1"/>
  <c r="E17" i="1"/>
  <c r="D17" i="1"/>
  <c r="E18" i="1"/>
  <c r="N3" i="1" l="1"/>
  <c r="K3" i="1"/>
  <c r="E10" i="1" s="1"/>
  <c r="L3" i="1"/>
  <c r="E20" i="1" s="1"/>
  <c r="E21" i="1"/>
  <c r="D21" i="1" l="1"/>
  <c r="E9" i="1"/>
  <c r="E11" i="1" s="1"/>
  <c r="D20" i="1"/>
</calcChain>
</file>

<file path=xl/sharedStrings.xml><?xml version="1.0" encoding="utf-8"?>
<sst xmlns="http://schemas.openxmlformats.org/spreadsheetml/2006/main" count="27" uniqueCount="27">
  <si>
    <t>zero</t>
  </si>
  <si>
    <t>motor</t>
  </si>
  <si>
    <t>ball</t>
  </si>
  <si>
    <t>set_point</t>
  </si>
  <si>
    <t>zero[1]</t>
  </si>
  <si>
    <t>zero[0]</t>
  </si>
  <si>
    <t>motor[0]</t>
  </si>
  <si>
    <t>motor[1]</t>
  </si>
  <si>
    <t>ball[0]</t>
  </si>
  <si>
    <t>ball[1]</t>
  </si>
  <si>
    <t>set_point[0]</t>
  </si>
  <si>
    <t>set_point[1]</t>
  </si>
  <si>
    <t>nieuwe bal 0</t>
  </si>
  <si>
    <t>nieuwe bal 1</t>
  </si>
  <si>
    <t xml:space="preserve">nieuwe motor 0 </t>
  </si>
  <si>
    <t>nieuwe motor 1</t>
  </si>
  <si>
    <t xml:space="preserve">nieuwe set_point </t>
  </si>
  <si>
    <t>nieuwe setpoint 1</t>
  </si>
  <si>
    <t>ballOnMotorK</t>
  </si>
  <si>
    <t>BallOnLine 0</t>
  </si>
  <si>
    <t>BallOnLine 1</t>
  </si>
  <si>
    <t>setpoint 0</t>
  </si>
  <si>
    <t>setpoint 1</t>
  </si>
  <si>
    <t>setpointK</t>
  </si>
  <si>
    <t>error</t>
  </si>
  <si>
    <t>distanceSetpointCenter</t>
  </si>
  <si>
    <t>distanceBallCenter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</si>
</sst>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Blad1!$B$16:$B$19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</c:numCache>
            </c:numRef>
          </c:xVal>
          <c:yVal>
            <c:numRef>
              <c:f>Blad1!$C$16:$C$19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7-4E64-8413-43CBC306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35168"/>
        <c:axId val="397330248"/>
      </c:scatterChart>
      <c:valAx>
        <c:axId val="3973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7330248"/>
        <c:crosses val="autoZero"/>
        <c:crossBetween val="midCat"/>
      </c:valAx>
      <c:valAx>
        <c:axId val="39733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73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Blad1!$D$16:$D$22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52.307692307692307</c:v>
                </c:pt>
                <c:pt idx="5">
                  <c:v>29.23076923076923</c:v>
                </c:pt>
                <c:pt idx="6">
                  <c:v>20</c:v>
                </c:pt>
              </c:numCache>
            </c:numRef>
          </c:xVal>
          <c:yVal>
            <c:numRef>
              <c:f>Blad1!$E$16:$E$22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80</c:v>
                </c:pt>
                <c:pt idx="3">
                  <c:v>30</c:v>
                </c:pt>
                <c:pt idx="4">
                  <c:v>78.461538461538467</c:v>
                </c:pt>
                <c:pt idx="5">
                  <c:v>43.846153846153847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F-4360-8294-F325C4DF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3584"/>
        <c:axId val="558234240"/>
      </c:scatterChart>
      <c:valAx>
        <c:axId val="5582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8234240"/>
        <c:crosses val="autoZero"/>
        <c:crossBetween val="midCat"/>
      </c:valAx>
      <c:valAx>
        <c:axId val="5582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82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21</xdr:row>
      <xdr:rowOff>133350</xdr:rowOff>
    </xdr:from>
    <xdr:to>
      <xdr:col>9</xdr:col>
      <xdr:colOff>731520</xdr:colOff>
      <xdr:row>36</xdr:row>
      <xdr:rowOff>133350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8164E86-D8ED-4611-A058-319560C4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6</xdr:row>
      <xdr:rowOff>3810</xdr:rowOff>
    </xdr:from>
    <xdr:to>
      <xdr:col>13</xdr:col>
      <xdr:colOff>327660</xdr:colOff>
      <xdr:row>21</xdr:row>
      <xdr:rowOff>3810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3CB1D03A-BFC0-408A-8922-41BA8380F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A83D-74CB-4C02-ABF7-17EE4934D330}">
  <dimension ref="A1:O22"/>
  <sheetViews>
    <sheetView tabSelected="1" workbookViewId="0">
      <selection activeCell="B11" sqref="B11"/>
    </sheetView>
  </sheetViews>
  <sheetFormatPr defaultRowHeight="14.4" x14ac:dyDescent="0.3"/>
  <cols>
    <col min="1" max="1" width="12.5546875" customWidth="1"/>
    <col min="4" max="4" width="20.44140625" customWidth="1"/>
    <col min="5" max="5" width="12.88671875" customWidth="1"/>
    <col min="6" max="6" width="14.44140625" customWidth="1"/>
    <col min="7" max="7" width="17.109375" customWidth="1"/>
    <col min="8" max="8" width="17.44140625" customWidth="1"/>
    <col min="9" max="9" width="15.5546875" customWidth="1"/>
    <col min="10" max="10" width="12.77734375" customWidth="1"/>
    <col min="11" max="11" width="13.77734375" customWidth="1"/>
    <col min="12" max="12" width="12.109375" customWidth="1"/>
  </cols>
  <sheetData>
    <row r="1" spans="1:15" x14ac:dyDescent="0.3">
      <c r="F1">
        <f>(motor0 - zero0)</f>
        <v>20</v>
      </c>
      <c r="G1">
        <f xml:space="preserve"> (motor1 - zero1)</f>
        <v>30</v>
      </c>
    </row>
    <row r="2" spans="1:15" x14ac:dyDescent="0.3"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23</v>
      </c>
      <c r="N2" t="s">
        <v>21</v>
      </c>
      <c r="O2" t="s">
        <v>22</v>
      </c>
    </row>
    <row r="3" spans="1:15" x14ac:dyDescent="0.3">
      <c r="D3">
        <f>ball0 - zero0</f>
        <v>50</v>
      </c>
      <c r="E3">
        <f>ball1 - zero1</f>
        <v>80</v>
      </c>
      <c r="F3">
        <f>(motor0 - zero0)</f>
        <v>20</v>
      </c>
      <c r="G3">
        <f xml:space="preserve"> (motor1 - zero1)</f>
        <v>30</v>
      </c>
      <c r="H3">
        <f xml:space="preserve"> set_point0 - zero0</f>
        <v>50</v>
      </c>
      <c r="I3">
        <f>set_point1 - zero1</f>
        <v>30</v>
      </c>
      <c r="J3">
        <f>((D3*F3)+(E3*G3))/(POWER(F3,2)+POWER(G3,2))</f>
        <v>2.6153846153846154</v>
      </c>
      <c r="K3">
        <f>J3*F3</f>
        <v>52.307692307692307</v>
      </c>
      <c r="L3">
        <f>J3*G3</f>
        <v>78.461538461538467</v>
      </c>
      <c r="M3">
        <f>(H3*F3+I3*G3)/((POWER(F3,2) + POWER(G3,2)))</f>
        <v>1.4615384615384615</v>
      </c>
      <c r="N3">
        <f>M3*F3</f>
        <v>29.23076923076923</v>
      </c>
      <c r="O3">
        <f>M3*G3</f>
        <v>43.846153846153847</v>
      </c>
    </row>
    <row r="4" spans="1:15" x14ac:dyDescent="0.3">
      <c r="A4" t="s">
        <v>5</v>
      </c>
      <c r="B4">
        <v>20</v>
      </c>
    </row>
    <row r="5" spans="1:15" x14ac:dyDescent="0.3">
      <c r="A5" t="s">
        <v>4</v>
      </c>
      <c r="B5">
        <v>20</v>
      </c>
    </row>
    <row r="6" spans="1:15" x14ac:dyDescent="0.3">
      <c r="A6" t="s">
        <v>6</v>
      </c>
      <c r="B6">
        <v>40</v>
      </c>
    </row>
    <row r="7" spans="1:15" x14ac:dyDescent="0.3">
      <c r="A7" t="s">
        <v>7</v>
      </c>
      <c r="B7">
        <v>50</v>
      </c>
    </row>
    <row r="8" spans="1:15" x14ac:dyDescent="0.3">
      <c r="A8" t="s">
        <v>8</v>
      </c>
      <c r="B8">
        <v>70</v>
      </c>
    </row>
    <row r="9" spans="1:15" x14ac:dyDescent="0.3">
      <c r="A9" t="s">
        <v>9</v>
      </c>
      <c r="B9">
        <v>100</v>
      </c>
      <c r="D9" t="s">
        <v>25</v>
      </c>
      <c r="E9">
        <f xml:space="preserve"> SQRT( POWER(( F3 - N3),2) + POWER((G3-O3),2))</f>
        <v>16.641005886756872</v>
      </c>
    </row>
    <row r="10" spans="1:15" x14ac:dyDescent="0.3">
      <c r="A10" t="s">
        <v>10</v>
      </c>
      <c r="B10">
        <v>70</v>
      </c>
      <c r="D10" t="s">
        <v>26</v>
      </c>
      <c r="E10">
        <f xml:space="preserve"> SQRT( POWER(( F3 - K3),2) + POWER((G3-L3),2))</f>
        <v>58.24352060364906</v>
      </c>
    </row>
    <row r="11" spans="1:15" x14ac:dyDescent="0.3">
      <c r="A11" t="s">
        <v>11</v>
      </c>
      <c r="B11">
        <v>50</v>
      </c>
      <c r="D11" t="s">
        <v>24</v>
      </c>
      <c r="E11">
        <f>E9-E10</f>
        <v>-41.602514716892188</v>
      </c>
    </row>
    <row r="16" spans="1:15" x14ac:dyDescent="0.3">
      <c r="A16" t="s">
        <v>0</v>
      </c>
      <c r="B16">
        <f>zero0</f>
        <v>20</v>
      </c>
      <c r="C16">
        <f>zero1</f>
        <v>20</v>
      </c>
      <c r="D16">
        <v>0</v>
      </c>
      <c r="E16">
        <v>0</v>
      </c>
    </row>
    <row r="17" spans="1:5" x14ac:dyDescent="0.3">
      <c r="A17" t="s">
        <v>1</v>
      </c>
      <c r="B17">
        <f>motor0</f>
        <v>40</v>
      </c>
      <c r="C17">
        <f>motor1</f>
        <v>50</v>
      </c>
      <c r="D17">
        <f>F3</f>
        <v>20</v>
      </c>
      <c r="E17">
        <f>G3</f>
        <v>30</v>
      </c>
    </row>
    <row r="18" spans="1:5" x14ac:dyDescent="0.3">
      <c r="A18" t="s">
        <v>2</v>
      </c>
      <c r="B18">
        <f>ball0</f>
        <v>70</v>
      </c>
      <c r="C18">
        <f>ball1</f>
        <v>100</v>
      </c>
      <c r="D18">
        <f>D3</f>
        <v>50</v>
      </c>
      <c r="E18">
        <f>E3</f>
        <v>80</v>
      </c>
    </row>
    <row r="19" spans="1:5" x14ac:dyDescent="0.3">
      <c r="A19" t="s">
        <v>3</v>
      </c>
      <c r="B19">
        <f>set_point0</f>
        <v>70</v>
      </c>
      <c r="C19">
        <f>set_point1</f>
        <v>50</v>
      </c>
      <c r="D19">
        <f>H3</f>
        <v>50</v>
      </c>
      <c r="E19">
        <f>I3</f>
        <v>30</v>
      </c>
    </row>
    <row r="20" spans="1:5" x14ac:dyDescent="0.3">
      <c r="D20">
        <f>K3</f>
        <v>52.307692307692307</v>
      </c>
      <c r="E20">
        <f>L3</f>
        <v>78.461538461538467</v>
      </c>
    </row>
    <row r="21" spans="1:5" x14ac:dyDescent="0.3">
      <c r="D21">
        <f>N3</f>
        <v>29.23076923076923</v>
      </c>
      <c r="E21">
        <f>O3</f>
        <v>43.846153846153847</v>
      </c>
    </row>
    <row r="22" spans="1:5" x14ac:dyDescent="0.3">
      <c r="D22">
        <f>F1</f>
        <v>20</v>
      </c>
      <c r="E22">
        <f>G1</f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8</vt:i4>
      </vt:variant>
    </vt:vector>
  </HeadingPairs>
  <TitlesOfParts>
    <vt:vector size="9" baseType="lpstr">
      <vt:lpstr>Blad1</vt:lpstr>
      <vt:lpstr>ball0</vt:lpstr>
      <vt:lpstr>ball1</vt:lpstr>
      <vt:lpstr>motor0</vt:lpstr>
      <vt:lpstr>motor1</vt:lpstr>
      <vt:lpstr>set_point0</vt:lpstr>
      <vt:lpstr>set_point1</vt:lpstr>
      <vt:lpstr>zero0</vt:lpstr>
      <vt:lpstr>zero1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Schoonderwoerd</dc:creator>
  <cp:lastModifiedBy>Vera Schoonderwoerd</cp:lastModifiedBy>
  <dcterms:created xsi:type="dcterms:W3CDTF">2019-06-08T08:35:22Z</dcterms:created>
  <dcterms:modified xsi:type="dcterms:W3CDTF">2019-06-08T10:19:35Z</dcterms:modified>
</cp:coreProperties>
</file>