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BLC-BuildingLightControl\Spec\"/>
    </mc:Choice>
  </mc:AlternateContent>
  <bookViews>
    <workbookView xWindow="0" yWindow="0" windowWidth="20490" windowHeight="7755" activeTab="4"/>
  </bookViews>
  <sheets>
    <sheet name="Electrical Systems" sheetId="1" r:id="rId1"/>
    <sheet name="Electrical System Specification" sheetId="2" r:id="rId2"/>
    <sheet name="DoorAccess-Spec-Function" sheetId="3" r:id="rId3"/>
    <sheet name="DoorAccess-Spec-Implementation" sheetId="4" r:id="rId4"/>
    <sheet name="DoorAccess-Spec-SoftwareDesig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" l="1"/>
  <c r="G8" i="1"/>
  <c r="F4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7" i="1"/>
  <c r="H4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7" i="1"/>
  <c r="G4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7" i="1"/>
  <c r="L4" i="1"/>
  <c r="D4" i="1"/>
  <c r="C4" i="1"/>
  <c r="B4" i="1"/>
  <c r="J4" i="1" l="1"/>
  <c r="N4" i="1"/>
  <c r="Q4" i="1" l="1"/>
</calcChain>
</file>

<file path=xl/sharedStrings.xml><?xml version="1.0" encoding="utf-8"?>
<sst xmlns="http://schemas.openxmlformats.org/spreadsheetml/2006/main" count="725" uniqueCount="508">
  <si>
    <t>Kitchen</t>
  </si>
  <si>
    <t>Toilet 1</t>
  </si>
  <si>
    <t>Toilet 2</t>
  </si>
  <si>
    <t>Reception</t>
  </si>
  <si>
    <t>Hot Office 2</t>
  </si>
  <si>
    <t>Hot Office 1</t>
  </si>
  <si>
    <t>Meeting Room</t>
  </si>
  <si>
    <t>Workshop</t>
  </si>
  <si>
    <t>Storage</t>
  </si>
  <si>
    <t>Secure Storage</t>
  </si>
  <si>
    <t>Sound Room</t>
  </si>
  <si>
    <t>Post Production / LIVE Gallery</t>
  </si>
  <si>
    <t>Managers Office</t>
  </si>
  <si>
    <t>Directors Office</t>
  </si>
  <si>
    <t>Company Archive</t>
  </si>
  <si>
    <t>Cleaners Cupboard (Service)</t>
  </si>
  <si>
    <t>Production Studio</t>
  </si>
  <si>
    <t>Emergency</t>
  </si>
  <si>
    <t>Room Switch</t>
  </si>
  <si>
    <t>Smart Control</t>
  </si>
  <si>
    <t>Ceiling Sensor</t>
  </si>
  <si>
    <t>Admin Interface</t>
  </si>
  <si>
    <t>Exit</t>
  </si>
  <si>
    <t>Corridor Recept</t>
  </si>
  <si>
    <t>Corridor Emergency Exit</t>
  </si>
  <si>
    <t>Corridor Centre</t>
  </si>
  <si>
    <t>Detail</t>
  </si>
  <si>
    <t>10w LEDs</t>
  </si>
  <si>
    <t>Perimeter RGB LED</t>
  </si>
  <si>
    <t>GU10 LEDs</t>
  </si>
  <si>
    <t>Batton LED</t>
  </si>
  <si>
    <t>Warehouse Mods</t>
  </si>
  <si>
    <t>4 Corner, Not Desk, Desk</t>
  </si>
  <si>
    <t>4 Corner, Others</t>
  </si>
  <si>
    <t>Warehouse LEDs</t>
  </si>
  <si>
    <t>Circuits</t>
  </si>
  <si>
    <t>Desk 1, Desk 2, Desk 3, Desk 4</t>
  </si>
  <si>
    <t>LED, Warehouse Mods.</t>
  </si>
  <si>
    <t>Front, Back</t>
  </si>
  <si>
    <t>Perimeter RGB LED &amp; 2x Warehouse Mods</t>
  </si>
  <si>
    <t>LED Spot</t>
  </si>
  <si>
    <t>Dressing Room</t>
  </si>
  <si>
    <t>LED Panel</t>
  </si>
  <si>
    <t>LED Spot, 4 GU10 LEDs</t>
  </si>
  <si>
    <t>Cabinet Lighting</t>
  </si>
  <si>
    <t>Perimeter, Warehouse.</t>
  </si>
  <si>
    <t>Perimeter RGB LED &amp; 3 Warehouse Mods</t>
  </si>
  <si>
    <t>Reception by Fire Panel.</t>
  </si>
  <si>
    <t>Location</t>
  </si>
  <si>
    <t>(recep)</t>
  </si>
  <si>
    <t>ON</t>
  </si>
  <si>
    <t>Last Person Out Switch</t>
  </si>
  <si>
    <t>Administration Interface</t>
  </si>
  <si>
    <t>The following Methods turn ON or OFF all building lights</t>
  </si>
  <si>
    <t>Turns all lights OFF, Turns lights ON according to physical switch setting.</t>
  </si>
  <si>
    <t>Reads state for display. ON or OFF as user commanded</t>
  </si>
  <si>
    <t>Administration Interface AUTO</t>
  </si>
  <si>
    <t>Timer manual control</t>
  </si>
  <si>
    <t>Raspberry PI Control</t>
  </si>
  <si>
    <t>Google / If This Then That - Home Device triggering.</t>
  </si>
  <si>
    <t>Logic sensing from physical Situ switches &amp; Last Person Out Switches</t>
  </si>
  <si>
    <t>Logic Sensing</t>
  </si>
  <si>
    <t>Movement Sensor</t>
  </si>
  <si>
    <t>Door RFID system</t>
  </si>
  <si>
    <t>C#</t>
  </si>
  <si>
    <t>Circuits:</t>
  </si>
  <si>
    <t>Door RFID</t>
  </si>
  <si>
    <t>If in a central box, 35 lighting cables need to run from central box.</t>
  </si>
  <si>
    <t>QUERY - Relays could be located in a central box or each room.</t>
  </si>
  <si>
    <t>If in each room, 11 lighting cables needed to run to each room / block of rooms.</t>
  </si>
  <si>
    <t>Last state change from ANY prioritises, except for Administrator Override</t>
  </si>
  <si>
    <t>Administrator Interface Override Option for ALWAYS ON (only), ignoring status changes from other logic control inputs.</t>
  </si>
  <si>
    <t>Entrance</t>
  </si>
  <si>
    <t>Emergency Exit / Loading</t>
  </si>
  <si>
    <t>ALARM</t>
  </si>
  <si>
    <t>Action</t>
  </si>
  <si>
    <t>External</t>
  </si>
  <si>
    <t>PIR Floodlight</t>
  </si>
  <si>
    <t>Security Light</t>
  </si>
  <si>
    <t>Ext Light Sensor</t>
  </si>
  <si>
    <t>ON when dark</t>
  </si>
  <si>
    <t>GPIO is limited in quantity.  As such, we should use a GPIO expander to sense and control the required quantities.</t>
  </si>
  <si>
    <t>Recommended on the forums: Laqiya 5pcs MCP23017-E/SP 16 I/O Expander.</t>
  </si>
  <si>
    <t>Each circuit is controlled by individual 12v / 240v contactor.</t>
  </si>
  <si>
    <t>BLC - Building Light Control</t>
  </si>
  <si>
    <t>Door RFID (Entrance ONLY)</t>
  </si>
  <si>
    <t>Inside room, by door, non-hinged side.</t>
  </si>
  <si>
    <t>External, by door, non-hinged side.</t>
  </si>
  <si>
    <t>Inside room, by door, Nearest Edit Room.</t>
  </si>
  <si>
    <t>External System Trigger State</t>
  </si>
  <si>
    <t>Fire Alarm</t>
  </si>
  <si>
    <t>Security Alarm</t>
  </si>
  <si>
    <t>Corridor, by Fire exit on Directors Office wall.</t>
  </si>
  <si>
    <t>ATMOSPHERIC LIGHTING CIRCUITS</t>
  </si>
  <si>
    <t>PRIMARY LIGHTING CIRCUITS</t>
  </si>
  <si>
    <t>Primary Lights</t>
  </si>
  <si>
    <t>Atmospheric Lights</t>
  </si>
  <si>
    <t>Total Circuits:</t>
  </si>
  <si>
    <t>Totals:</t>
  </si>
  <si>
    <t>ON - All</t>
  </si>
  <si>
    <t>ON - 4 Corners, Others.</t>
  </si>
  <si>
    <t>ON - Perimeter</t>
  </si>
  <si>
    <t>* Actioned, unless already actioned that day unless all lights are off, then ignore.</t>
  </si>
  <si>
    <t>ON - House Lights.</t>
  </si>
  <si>
    <t>"House Lights" : Warehouse LEDs</t>
  </si>
  <si>
    <t>ON - E Perimeter</t>
  </si>
  <si>
    <t xml:space="preserve"> 4 Corner, Others</t>
  </si>
  <si>
    <t>ON - ALL</t>
  </si>
  <si>
    <t>ON- ALL</t>
  </si>
  <si>
    <t>-</t>
  </si>
  <si>
    <t>DOUBLE: 1. Recep  2. All Corridor)</t>
  </si>
  <si>
    <t>QUAD: 1. Corner, 2. Not Desk, 3. Desk, 4. RGB LED Strip</t>
  </si>
  <si>
    <t>TRIPLE: 1. Corner, 2. Others, 3. Perimeter RGB LED Strip.</t>
  </si>
  <si>
    <t>SINGLE</t>
  </si>
  <si>
    <t>5: 1. Screen, 2. Edge, 3. Desk, 4. Perimeter LED, 5. Warehouse Mods.</t>
  </si>
  <si>
    <t>Screen Corners, Edge, Desk.</t>
  </si>
  <si>
    <t>DOUBLE: 1. Corners, 2. Others.  QUAD: 1. Warehouse Mod A, 2. B, 3. C, 4. D.</t>
  </si>
  <si>
    <t>Mirror Actor Bulbs, Mirror Lights</t>
  </si>
  <si>
    <t>TRIPLE: 1. Corner, 2. Others, 3. Mirror Actor Bulbs.  FUSED SPUR (Mirror).</t>
  </si>
  <si>
    <t>DOUBLE: 1. LED 10w, 2. Cabinet Lighting.</t>
  </si>
  <si>
    <t>Studio 3.0 - Electrical Systems:</t>
  </si>
  <si>
    <t>LIGHTING SYSTEMS</t>
  </si>
  <si>
    <t>Room Services</t>
  </si>
  <si>
    <t>Panic Alarm Pull Cord</t>
  </si>
  <si>
    <t>Studio LIVE System</t>
  </si>
  <si>
    <t>SINGLE. &amp; SINGLE Illuminated Switch : Studio LIVE.</t>
  </si>
  <si>
    <t>TRIPLE: 1. Front, 2. Back, 3. Warehouse Mods.  &amp; SINGLE Illuminated Switch : Studio LIVE.</t>
  </si>
  <si>
    <t>TRIPLE: 1. Perimeter RGB LED, 2. LED Spots, 3. Warehouse Mods.  &amp; SINGLE Illuminated Switch : Studio LIVE.</t>
  </si>
  <si>
    <t>Illuminator : Centre Wall to Managers Office.</t>
  </si>
  <si>
    <t>Illuminator : Centre Wall to Directors Office.</t>
  </si>
  <si>
    <t>Sign : In front of studio</t>
  </si>
  <si>
    <t>Sign : Along Wall</t>
  </si>
  <si>
    <t>Sign : End of Corridor by Window. 2. Studio Perimeter.</t>
  </si>
  <si>
    <t>Sign : Opposite entrance.</t>
  </si>
  <si>
    <t>Sign : Back wall to corridor</t>
  </si>
  <si>
    <t>Sign : Upper wall, by door, non hinged side.</t>
  </si>
  <si>
    <t>Illuminator : Over Gallery Window</t>
  </si>
  <si>
    <t>Illuminator : Upper wall, over main doors, centre.</t>
  </si>
  <si>
    <t>Sign : Over Gallery Window</t>
  </si>
  <si>
    <t>Illuminator : On Cable ladder containment.</t>
  </si>
  <si>
    <t>Sign : Above Door</t>
  </si>
  <si>
    <t>Sign : Above Mirror</t>
  </si>
  <si>
    <t>Small decorative, Signage.</t>
  </si>
  <si>
    <t>TRIPLE : 1. Floodlight, 2. Atmospheric. 3. Sign Lighting.</t>
  </si>
  <si>
    <t>Contactor Control : Hand Dryer</t>
  </si>
  <si>
    <t>Hand Dryer</t>
  </si>
  <si>
    <t>Fused Spur 2.5mm. Upto 13 Amp</t>
  </si>
  <si>
    <t>Ext RED Light. Siren?</t>
  </si>
  <si>
    <t>Contactor Controlled</t>
  </si>
  <si>
    <t>Fused Spur. Lighting Mains Power.</t>
  </si>
  <si>
    <t>Services</t>
  </si>
  <si>
    <t>Studio 3.0 - Electrical System Specifications</t>
  </si>
  <si>
    <t>Summary</t>
  </si>
  <si>
    <t>All switches with the exception of the "Last Man Out" switch are effectively "soft" switches</t>
  </si>
  <si>
    <t>Safety / Power Outage / Failure</t>
  </si>
  <si>
    <t>BLC is designed to prioritise the safety of the building's occupants as primary concern.</t>
  </si>
  <si>
    <t>As a gas suppy is not installed in or near the building, failure in ON mode is safe.</t>
  </si>
  <si>
    <t>In event of a Power Failure, a UPS system will maintain power to the entire lighting system.</t>
  </si>
  <si>
    <t>In event of a UPS failure (regardless of input supply status), Non-maintained Emergency Lighting will illuminate.</t>
  </si>
  <si>
    <t>This configuration effectively provides a double emergency lighting provision across the building.</t>
  </si>
  <si>
    <t>[BLC] is a microcontroller / software driven central lighting control system, known as Building Light Control (BLC) System</t>
  </si>
  <si>
    <t>Sensors include PIR / Movement Sensors. Triggers include various alarms, studio LIVE, smart "Google" control and RFID.</t>
  </si>
  <si>
    <t>On microcontroller failure, FAIL-SAFE all lights ON.</t>
  </si>
  <si>
    <t>Other "switch" / sensor / triggers / Web Interfaces (Including wall room switches) are simply logic signals to the BLC.</t>
  </si>
  <si>
    <t>Peak Surge</t>
  </si>
  <si>
    <t>Mains Electrical Sockets</t>
  </si>
  <si>
    <t>Double Sockets</t>
  </si>
  <si>
    <t>Purpose</t>
  </si>
  <si>
    <t>East</t>
  </si>
  <si>
    <t>West</t>
  </si>
  <si>
    <r>
      <rPr>
        <b/>
        <sz val="11"/>
        <color theme="1"/>
        <rFont val="Calibri"/>
        <family val="2"/>
        <scheme val="minor"/>
      </rPr>
      <t xml:space="preserve">Wall Locations:     </t>
    </r>
    <r>
      <rPr>
        <sz val="11"/>
        <color theme="1"/>
        <rFont val="Calibri"/>
        <family val="2"/>
        <scheme val="minor"/>
      </rPr>
      <t xml:space="preserve">   </t>
    </r>
    <r>
      <rPr>
        <sz val="8"/>
        <color theme="1"/>
        <rFont val="Calibri"/>
        <family val="2"/>
        <scheme val="minor"/>
      </rPr>
      <t>NOTE : L/R always from perspective looking front to back for North / South. Back to Front for East. Front to Back for West.</t>
    </r>
  </si>
  <si>
    <t>1: Left (Sofa), 2: Right</t>
  </si>
  <si>
    <t>3: Middle,  4: Right</t>
  </si>
  <si>
    <t>5: Right of Door under window.</t>
  </si>
  <si>
    <t>3: TV. 4: Arcade</t>
  </si>
  <si>
    <t>1. Centre between Meeting room and Hot Office Door. 2. Between hot office doors.</t>
  </si>
  <si>
    <t>3. Under Window</t>
  </si>
  <si>
    <t>4. Centre Managers office to Archive.</t>
  </si>
  <si>
    <t>1. Centre of corridor</t>
  </si>
  <si>
    <t>Circuit Detail:</t>
  </si>
  <si>
    <t>All for cleaners or temporary use.</t>
  </si>
  <si>
    <t>All for cleaners or temporary use. 3. Christmas Tree / Seasonal.</t>
  </si>
  <si>
    <t>1. Right of Kitchen Door.</t>
  </si>
  <si>
    <t>Reporting</t>
  </si>
  <si>
    <t>Report lighting state to the RFID Door Access System Database.</t>
  </si>
  <si>
    <t>North (Towards Rear)</t>
  </si>
  <si>
    <t>South (Towards Front)</t>
  </si>
  <si>
    <t>1: Left Locker support.</t>
  </si>
  <si>
    <t>5: Middle</t>
  </si>
  <si>
    <t>6: Left of wall centre to door.</t>
  </si>
  <si>
    <t>2: Left of wall. 3: Left Third. 4: Right of wall.  7: Floor Socket? Centre to Desk.</t>
  </si>
  <si>
    <t>7. Computers. Others Laptops / General low volume use.</t>
  </si>
  <si>
    <t>1: Left. 2: Right.</t>
  </si>
  <si>
    <t>3: Right of door. 4: Right.</t>
  </si>
  <si>
    <t>3: Right of door (Non Hinge side). 4: Right.</t>
  </si>
  <si>
    <t>5: Left. 6: Middle. 7: Right.</t>
  </si>
  <si>
    <t>8: Middle. 9: Right.</t>
  </si>
  <si>
    <t>Computers and General Use. 3: Cleaners.</t>
  </si>
  <si>
    <t>Assumed Power Consumption</t>
  </si>
  <si>
    <t>Higher power than average for short irregular bursts - Vacuum Cleaner.</t>
  </si>
  <si>
    <t>Generally unused.</t>
  </si>
  <si>
    <t>Low Power - battery charging.</t>
  </si>
  <si>
    <t>Medium Power - Mixing desk, audio power amplifier, assorted rackmount equipment.</t>
  </si>
  <si>
    <t>Low power - Computers, TVs. Most un-populated. One high power room heater (electric to max 3Kwh)</t>
  </si>
  <si>
    <t>Medium Power - Assume 4 (average) computers or laptops. One high power room heater (electric to max 3Kwh)</t>
  </si>
  <si>
    <t>* Assumed 0.7 power efficiency.  Reference: https://www.thecalculatorsite.com/conversions/common/watts-amps.php</t>
  </si>
  <si>
    <t>Assuming 3x current load for power on.</t>
  </si>
  <si>
    <t>Watts</t>
  </si>
  <si>
    <t>Total Watts</t>
  </si>
  <si>
    <t>Amps</t>
  </si>
  <si>
    <t>If power efficiency is 5.0, Average AMPS on lighting circuit is 8.7 Amps (Peak 3x at 27 amps).</t>
  </si>
  <si>
    <t>No circuit exceeds 10 amp max at power on, event at 5 times average load. As such, contactors shouldn't be needed.</t>
  </si>
  <si>
    <t>1: Left of door.</t>
  </si>
  <si>
    <t>2: Middle</t>
  </si>
  <si>
    <t>Normally unused. All for cleaners or temporary use.</t>
  </si>
  <si>
    <t>1: Middle.</t>
  </si>
  <si>
    <t>10: Middle.</t>
  </si>
  <si>
    <t>Small Domestic Appliance charging.</t>
  </si>
  <si>
    <t>1: Left. 2: Middle. 3: Right.</t>
  </si>
  <si>
    <t>4. Left. 5. Centre. 6: Right.</t>
  </si>
  <si>
    <t>7: Left. 8. Middle. 9: Right.</t>
  </si>
  <si>
    <t>2: Right.</t>
  </si>
  <si>
    <t>5. Presentation TV</t>
  </si>
  <si>
    <t>Sky / Satellite</t>
  </si>
  <si>
    <t>Satellite dish</t>
  </si>
  <si>
    <t>1:2:: Left . 3:  Middle. 4:5: Right.  Upper Dedo Trunking 4:5:Left. 5: Centre. 6:7: Right.</t>
  </si>
  <si>
    <t>6:7 Desk 3. 8:9 Desk 6.  10:11: Desk 7.</t>
  </si>
  <si>
    <t>12:13: Left. 14 Middle. 15:16: Right.</t>
  </si>
  <si>
    <t>17: Left of South Door. 18: 19: Right of South Door. 20: 21: Left of North Door. 22: Right of North Door.</t>
  </si>
  <si>
    <t>Computers, Laptops, Light post-production equipment.</t>
  </si>
  <si>
    <t>Commando Socket, Ceiling Left. 3 Phases presented in single sockets.</t>
  </si>
  <si>
    <t>1: Left Low. 2: Centre. 3: High. 4: Mid Left Low, 5: Cent. 6: High. 7. Mid Right Low. 8: Centre. 9: High. 10 Right Low. 11: Centre. 12: High.</t>
  </si>
  <si>
    <t>13: Left Low.14: Centre. 15: High. 16: Mid Left Low, 17: Cent. 18: High. 19. Mid Right Low. 20: Centre. 21: High. 22 Right Low. 23: Centre. 24: High.</t>
  </si>
  <si>
    <t xml:space="preserve">High Power - Studio lighting and Camera  equipment. Option to run large tungsten and powerful lighting 3kw or more. High power fans / heaters. </t>
  </si>
  <si>
    <t xml:space="preserve">Video and Photographuc Production Equipment. </t>
  </si>
  <si>
    <t>25: Left. 26: Left Middle. 27: Left Right Middle.  Local Consumer Unit for socket switching, Right of window.</t>
  </si>
  <si>
    <t>1: Left. 2: Middle</t>
  </si>
  <si>
    <t>8: Middle</t>
  </si>
  <si>
    <t>7: Right of Door, 8: Right.</t>
  </si>
  <si>
    <t>9: Left. 10: Mid Left. 11: Mid Right. 12: Right. MIDDLE (Above Desk): 13: 14: 15: 16: 17: Spread equally left to right.</t>
  </si>
  <si>
    <t>4. Left. 5. Middle Left. 6: Middle Right (not behind door). 18: Centre Left, 19: Centre Mid Right.</t>
  </si>
  <si>
    <t>1: Left. 2: Middle. 3: Right. 4:5:6:7: Mid left to right.</t>
  </si>
  <si>
    <t>8: Middle. 9:10:11: Centre Left to Right.</t>
  </si>
  <si>
    <t>12: Left. 13: Middle. 14: Right. 15:16:17: Centre left to right.</t>
  </si>
  <si>
    <t>Medium Power - Computers, Servers, Laptop, Post Production Equipment (tape desks, ATEM, rackmount equipment, etc).</t>
  </si>
  <si>
    <t>High Power - Occasional use of drills, saws. Lighter use with Power tool battery chargers.</t>
  </si>
  <si>
    <t>Sound Production Equipment</t>
  </si>
  <si>
    <t>Live Streaming, Editing etc. Dual PSUs. Laptops.</t>
  </si>
  <si>
    <t>Equipment construction and Repair,  and Set building.</t>
  </si>
  <si>
    <t>* It is preferable to reduce use of 4 way socket adapters.  As such production spaces and some offices have an above average quantity of mains sockets.</t>
  </si>
  <si>
    <t>It is not anticipated that every socket would be used to maximum potential current draw.  Average socket consumption is likely to be less than 3 amps.</t>
  </si>
  <si>
    <t>Sockets may be populated but many not in a continuous power on state.</t>
  </si>
  <si>
    <t>However, the circuit should anticipate normal use, and may need to be split into multiple circuits?</t>
  </si>
  <si>
    <t>1:2 Left Low. 3:4:5:6:7: Centre Left.  8:9:10: Right, Centre by MCB Panel.</t>
  </si>
  <si>
    <t>Production Equipment Battery Charging. Cleaners.</t>
  </si>
  <si>
    <t>Low/Medium Power - Production Equipment Battery Charging.</t>
  </si>
  <si>
    <t>4: Left of door.</t>
  </si>
  <si>
    <t>5: Middle. 6: Right.</t>
  </si>
  <si>
    <t>*** 3 PHASE.  (P1)  7:8:9: Centre Mid Left. (P2) 10:11:12: Centre Mid Middle. (P3) 13:14:15: Centre Mid Right.</t>
  </si>
  <si>
    <t>Dual PSU Servers, UPS systems.</t>
  </si>
  <si>
    <t>High Power - Constant draw from racks of servers.  Possible feed for Air Conditioning.</t>
  </si>
  <si>
    <t>2: Left.</t>
  </si>
  <si>
    <t>2: Right of door.</t>
  </si>
  <si>
    <t>3: Left. 4: Right. 5: Centre Left. 6: Centre Middle. 7: Centre Right.</t>
  </si>
  <si>
    <t>8: Right.</t>
  </si>
  <si>
    <t>Hair Dryers, Lights.</t>
  </si>
  <si>
    <t>High Power - Occasional use for hair dryers.</t>
  </si>
  <si>
    <t>High Power - Regular intermittent use by Oven, toaster, kettle, hot water heaters.</t>
  </si>
  <si>
    <t>Heating water and cooking.</t>
  </si>
  <si>
    <t>Hand dryer.</t>
  </si>
  <si>
    <t>Hand dryer. Alarm.</t>
  </si>
  <si>
    <t>High Power - Short occasional bursts.</t>
  </si>
  <si>
    <t>Low average, Medium peak Power - External LED flood lighting.</t>
  </si>
  <si>
    <t>Flood Lighting</t>
  </si>
  <si>
    <t>1,2,3,4 : (CIRCUIT 01 PUBLIC OFFICES) fed from Hot Office 2.</t>
  </si>
  <si>
    <t>1: (CIRCUIT 02 COMPANY OFFICES)  from Company Archive.</t>
  </si>
  <si>
    <t>1: (CIRCUIT 03 WATER ROOMS) from Kitchen.</t>
  </si>
  <si>
    <t>ALL: (CIRCUIT 02 COMPANY OFFICES)</t>
  </si>
  <si>
    <t>1,2 : (CIRCUIT 01 PUBLIC OFFICES)  fed from Hot Office 1.    3,4:  (CIRCUIT xx - Central Offices) from Managers Office</t>
  </si>
  <si>
    <t xml:space="preserve"> (CIRCUIT 01 PUBLIC OFFICES)</t>
  </si>
  <si>
    <t xml:space="preserve"> (CIRCUIT 04 PRODUCTION A)</t>
  </si>
  <si>
    <t xml:space="preserve"> (CIRCUIT 04 PRODUCTION B)</t>
  </si>
  <si>
    <t xml:space="preserve"> (CIRCUIT 05 BACK STAGE)</t>
  </si>
  <si>
    <t>(CIRCUIT 06 - SERVERS Phase 1)  (CIRCUIT 07 SERVERS - Phase 2)  (CIRCUIT 08 SERVERS - Phase 3)</t>
  </si>
  <si>
    <t xml:space="preserve"> (CIRCUIT 03 WATER ROOMS)</t>
  </si>
  <si>
    <t>Car Chargers</t>
  </si>
  <si>
    <t>2 Phase High Power.</t>
  </si>
  <si>
    <t xml:space="preserve"> (CIRCUIT 09 EXT MAINS),   (CIRCUIT 10 EXT CAR CHARGING)</t>
  </si>
  <si>
    <t>Concept Television Studios Limited</t>
  </si>
  <si>
    <t>Facility Access System</t>
  </si>
  <si>
    <t>FUNCTION SPECIFICATION</t>
  </si>
  <si>
    <t>PME</t>
  </si>
  <si>
    <t>Creation</t>
  </si>
  <si>
    <t>Added Failure Conditions</t>
  </si>
  <si>
    <t>To audit people in the building.</t>
  </si>
  <si>
    <t>For fire protection</t>
  </si>
  <si>
    <t>for revenue protection</t>
  </si>
  <si>
    <t>to protect assets</t>
  </si>
  <si>
    <t>audit facility hire</t>
  </si>
  <si>
    <t>To increase Security</t>
  </si>
  <si>
    <t>Deterrent due to perception of complex security system</t>
  </si>
  <si>
    <t>Audit trail</t>
  </si>
  <si>
    <t>access control</t>
  </si>
  <si>
    <t>Restrict access to the main building and rooms or areas within the building.</t>
  </si>
  <si>
    <t>SAFETY</t>
  </si>
  <si>
    <t>Release all doors on fire alarm trigger</t>
  </si>
  <si>
    <t>Option to release all doors on power loss.</t>
  </si>
  <si>
    <t>Break Glass to Exit - Security / safety door compromise from INSIDE rooms only.</t>
  </si>
  <si>
    <t>Audit</t>
  </si>
  <si>
    <t>Log all attempts to enter or exit a room.</t>
  </si>
  <si>
    <t>Log all incident triggers (e.g. fire alarm).</t>
  </si>
  <si>
    <t>Log all primary power loss.</t>
  </si>
  <si>
    <t>Features</t>
  </si>
  <si>
    <t>Announcer Screen OR LED indicators</t>
  </si>
  <si>
    <t>Access granted</t>
  </si>
  <si>
    <t>Access Granted - Please be quiet, Recording in process.</t>
  </si>
  <si>
    <t>Access Denied. Please Contact X for assistance.</t>
  </si>
  <si>
    <t>FIRE - Please exit the building NOW and report to FIRE ASSEMBLY POINT.</t>
  </si>
  <si>
    <t>Announcer Audio</t>
  </si>
  <si>
    <t>Access Granted sound</t>
  </si>
  <si>
    <t>Access denied sound</t>
  </si>
  <si>
    <t>FIRE sound</t>
  </si>
  <si>
    <t>Power Failure Sound</t>
  </si>
  <si>
    <t>Sound level - High / Low / Disabled</t>
  </si>
  <si>
    <t>Read sound level from Primary Database</t>
  </si>
  <si>
    <t>Sound level also set by Studio LIVE Logic signal</t>
  </si>
  <si>
    <t>Waveform audio playback OR Buzzer sequences.</t>
  </si>
  <si>
    <t>Lighting / Environmental Control</t>
  </si>
  <si>
    <t>Reception lights always on when the building is occupied.</t>
  </si>
  <si>
    <t>Room lights turned on when access is granted to a room.</t>
  </si>
  <si>
    <t>Double Tap for 'last person out' to lock room and turn lights out.</t>
  </si>
  <si>
    <t>Lock Control</t>
  </si>
  <si>
    <t>Tap entry</t>
  </si>
  <si>
    <t>Double Tap exit</t>
  </si>
  <si>
    <t>Timed lock control - 20 seconds?</t>
  </si>
  <si>
    <t>Access Photographs</t>
  </si>
  <si>
    <t>Cameras mounted in RFID panel</t>
  </si>
  <si>
    <t>Every access request triggers photo, appended log of ID</t>
  </si>
  <si>
    <t>Optional video record until motion has ended -identifying multiple extrances and exits.</t>
  </si>
  <si>
    <t>Motion trigger without RFID trigger logged as query.</t>
  </si>
  <si>
    <t>Out of hours text prompt for no RFID exit</t>
  </si>
  <si>
    <t>If user did not exit using RFID, text them at closing time to ask if they are still in the building</t>
  </si>
  <si>
    <t>If no reply WAIT 1 hour and repeat</t>
  </si>
  <si>
    <t>If YES, append text exit reference to User ID log</t>
  </si>
  <si>
    <t>If NO, append prompt response to User ID Log</t>
  </si>
  <si>
    <t>RFID Tag Security</t>
  </si>
  <si>
    <t>Non-Sequential ID numbering to prevent 'Guess'</t>
  </si>
  <si>
    <t>Write last 10 access IDs (Including new) to RFID to prevent multi-presentation.</t>
  </si>
  <si>
    <t>If tag duplicated, either original or duplicate will allow one further access, but the other will fall out of sequence.</t>
  </si>
  <si>
    <t>User ID Management</t>
  </si>
  <si>
    <t>ID Profile</t>
  </si>
  <si>
    <t>Name</t>
  </si>
  <si>
    <t>Photo</t>
  </si>
  <si>
    <t>Address</t>
  </si>
  <si>
    <t>Mobile Phone Number</t>
  </si>
  <si>
    <t>Email Address</t>
  </si>
  <si>
    <t>Any access permitted</t>
  </si>
  <si>
    <t>Room access list permitted</t>
  </si>
  <si>
    <t>Access Log - Date and Time entry and exit logs</t>
  </si>
  <si>
    <t>Access Log - Access point photographs</t>
  </si>
  <si>
    <t>Edit</t>
  </si>
  <si>
    <t>Remove but retain logs</t>
  </si>
  <si>
    <t>Remove and wipe (GDPR)</t>
  </si>
  <si>
    <t>View And Control permitted access by Room</t>
  </si>
  <si>
    <t>View list of rooms</t>
  </si>
  <si>
    <t>View IDs allowed to each room (IDs clickable to full ID info</t>
  </si>
  <si>
    <t>Remove access to ID</t>
  </si>
  <si>
    <t>Display Panel</t>
  </si>
  <si>
    <t>Who's in? (Including arrival time)</t>
  </si>
  <si>
    <t>Time</t>
  </si>
  <si>
    <t>Who left today (and at what time)</t>
  </si>
  <si>
    <t>Local weather</t>
  </si>
  <si>
    <t>Corridor Temperature</t>
  </si>
  <si>
    <t>External Temperature</t>
  </si>
  <si>
    <t>Failure Conditions and Solution</t>
  </si>
  <si>
    <t>Main Database Server Down</t>
  </si>
  <si>
    <t>Local RFID Access system stores last permission list and acts according to that requirement.</t>
  </si>
  <si>
    <t>Send message to Administrator - "No access to Primary DB" - for example.</t>
  </si>
  <si>
    <t>Power Failure</t>
  </si>
  <si>
    <t>Facility Access System should be connected to the site UPS.</t>
  </si>
  <si>
    <t>On total powerloss, door is opened.</t>
  </si>
  <si>
    <t>IMPLEMENTATION SPECIFICATION</t>
  </si>
  <si>
    <t>Principle Requirements</t>
  </si>
  <si>
    <t>Proposed Solution</t>
  </si>
  <si>
    <t>Considerations</t>
  </si>
  <si>
    <t>Durable mounting for RFID System</t>
  </si>
  <si>
    <t>3d Print from custom design. Lid to standard / off-shelf back box?</t>
  </si>
  <si>
    <t>Primary Server - Database / Admin Interface</t>
  </si>
  <si>
    <t>VM instance, Ubuntu, MYSQL. Fair storage for access photographs.</t>
  </si>
  <si>
    <t>Admin Interface Web Server</t>
  </si>
  <si>
    <t>Restricted access to Administrators only.</t>
  </si>
  <si>
    <t>Local RFID Embedded System</t>
  </si>
  <si>
    <t>Raspberry Pi Zero</t>
  </si>
  <si>
    <t>SD Card failure</t>
  </si>
  <si>
    <t>Power</t>
  </si>
  <si>
    <t>POE - Power Over Ethernet</t>
  </si>
  <si>
    <t>Programming Language</t>
  </si>
  <si>
    <t>Python 3 or RUST</t>
  </si>
  <si>
    <t>Programming Style</t>
  </si>
  <si>
    <t>State Machine design - no exception function with FAIL SAFE / FAIL SECURE.</t>
  </si>
  <si>
    <t>OS</t>
  </si>
  <si>
    <t>Raspbian</t>
  </si>
  <si>
    <t>RFID Reader / Writers</t>
  </si>
  <si>
    <t>RFID-RC522 panel</t>
  </si>
  <si>
    <t>https://www.amazon.co.uk/IZOKEE-RFID-RC522-13-56MHz-Arduino-Raspberry/dp/B076HTH56Q/ref=sr_1_3?dchild=1&amp;keywords=RFID-RC522&amp;qid=1587974269&amp;s=diy&amp;sr=1-3</t>
  </si>
  <si>
    <t>.</t>
  </si>
  <si>
    <t>RFID Tags or Cards</t>
  </si>
  <si>
    <t>13.56 Mhz Cards or key ring tags</t>
  </si>
  <si>
    <t>Tags</t>
  </si>
  <si>
    <t>https://www.amazon.co.uk/UHPPOTE-13-56MHz-Keyfob-Keytag-Keychain/dp/B00Y9FITPK/ref=sr_1_5?dchild=1&amp;keywords=13.56mhz&amp;qid=1587974178&amp;sr=8-5</t>
  </si>
  <si>
    <t>Cards</t>
  </si>
  <si>
    <t>https://www.amazon.co.uk/YARONGTECH-13-56MHZ-MIFARE-Classic%C2%AE-control/dp/B01F52VQZ0/ref=sr_1_3?dchild=1&amp;keywords=13.56mhz&amp;qid=1587974178&amp;sr=8-3</t>
  </si>
  <si>
    <t>Feedback Screen</t>
  </si>
  <si>
    <t>https://www.ebay.co.uk/itm/2-4-in-TFT-LCD-Display-Touch-Screen-Board-ILI9328-240x320-RGB-For-Raspberry-Pi/153833369993?hash=item23d12ef189:g:PDAAAOSwoCFd93QN</t>
  </si>
  <si>
    <t>Feedback Sounder</t>
  </si>
  <si>
    <t>Cheapest internet option is £15. Consider small amplifiers using stock Ics and speaker.</t>
  </si>
  <si>
    <t>https://www.ebay.co.uk/itm/DC5V-2W-Digital-Audio-Speaker-High-Power-Amp-Amplifier-Board-SC8002B-Chip/382707904052?_trkparms=aid%3D1110004%26algo%3DSPLICE.COMP%26ao%3D1%26asc%3D225076%26meid%3D03b4fb93bad24edca342d6a6228d569f%26pid%3D100008%26rk%3D5%26rkt%3D12%26sd%3D132631879720%26itm%3D382707904052%26pmt%3D1%26noa%3D0%26pg%3D2047675%26algv%3Ddefault%26brand%3DUnbranded&amp;_trksid=p2047675.c100008.m2219</t>
  </si>
  <si>
    <t>Magnetic Door lock</t>
  </si>
  <si>
    <t>https://www.ebay.co.uk/itm/373013765835</t>
  </si>
  <si>
    <t>Network</t>
  </si>
  <si>
    <t>Ethernet CAT 5 Network, galvanically isolated from all other networks back to control server.</t>
  </si>
  <si>
    <t>POE network switch?</t>
  </si>
  <si>
    <t>Lighting / Environmental control</t>
  </si>
  <si>
    <t>Local GPIO / relay or power transistor control.</t>
  </si>
  <si>
    <t>Security</t>
  </si>
  <si>
    <t>TAMPER sensory. Connection interruption, case opening switch.</t>
  </si>
  <si>
    <t>Break glass to exit</t>
  </si>
  <si>
    <t>https://www.ebay.co.uk/itm/Emergency-Door-Release-Glass-Break-Alarm-Button-Fire-Alarm-Swtich-Break-I5Y8/164161727798?hash=item2638cd2d36:g:Bg0AAOSwXMZelo2T</t>
  </si>
  <si>
    <t>SOFTWARE DESIGN</t>
  </si>
  <si>
    <t>Language Options</t>
  </si>
  <si>
    <t>Python 3</t>
  </si>
  <si>
    <t>Easy to write / read.</t>
  </si>
  <si>
    <t>More mature  libraries available - making functionality such as camera interaction and sound easier.</t>
  </si>
  <si>
    <t>Less Secure</t>
  </si>
  <si>
    <t>Code can be edited easily on the fly as it isn't compiled.</t>
  </si>
  <si>
    <t>Long term failure</t>
  </si>
  <si>
    <t>Memory leaks on loops and libraries are more apparent in previous projects.</t>
  </si>
  <si>
    <t>RUST</t>
  </si>
  <si>
    <t>More complicatd to create</t>
  </si>
  <si>
    <t>Language is more fussy than Python, but will reduce chance of bugs in the long term</t>
  </si>
  <si>
    <t>Timescales are one third longer for coding than Python</t>
  </si>
  <si>
    <t>Fewer libraries with slower development available - making more advanced features such as camera, screen and sound more complicated.</t>
  </si>
  <si>
    <t>MYSQL is however well supported.</t>
  </si>
  <si>
    <t>More secure</t>
  </si>
  <si>
    <t>Compiled language and CRC executable profile mitigates identified modified code running.</t>
  </si>
  <si>
    <t>Less easy to directly hack due to compiled nature.</t>
  </si>
  <si>
    <t>Less chance of long-term failure</t>
  </si>
  <si>
    <t>Memory is tightly controlled.  Loops correctly handled to avoid memory leaks resulting in progressive failure.</t>
  </si>
  <si>
    <t>Architecture Risks and Technical Considerations</t>
  </si>
  <si>
    <r>
      <rPr>
        <b/>
        <sz val="11"/>
        <color theme="1"/>
        <rFont val="Calibri"/>
        <family val="2"/>
        <scheme val="minor"/>
      </rPr>
      <t>Raspberry Pi SD cards can corrupt</t>
    </r>
    <r>
      <rPr>
        <sz val="11"/>
        <color theme="1"/>
        <rFont val="Calibri"/>
        <family val="2"/>
        <scheme val="minor"/>
      </rPr>
      <t xml:space="preserve">.  </t>
    </r>
  </si>
  <si>
    <t>Stock of spares or images required for quick repair.</t>
  </si>
  <si>
    <t xml:space="preserve"> Also higher quality Toshiba / Samsung brands, NOT cheap cards!</t>
  </si>
  <si>
    <t>Malicious actor replaces SD Card with modified firmware</t>
  </si>
  <si>
    <t>Unlikely as there would probably be easier ways to acquire assets or compromise access.</t>
  </si>
  <si>
    <t>Revenue protection - regular external clients using paid services may try to compromise, but isolated CCTV system and TAMPER logs would mitigate.</t>
  </si>
  <si>
    <t>Mitigate multiple ID scans - both multi-reads of same ID and the swift presentation of multiple IDs as more than one person access a space.</t>
  </si>
  <si>
    <t>State Machine Process for local RFID embedded systems</t>
  </si>
  <si>
    <t>Initialisation</t>
  </si>
  <si>
    <t>State Machine Loop</t>
  </si>
  <si>
    <t>Data PullPush</t>
  </si>
  <si>
    <t>Read Access Requests</t>
  </si>
  <si>
    <t>Exit Check</t>
  </si>
  <si>
    <t>Function Descriptions</t>
  </si>
  <si>
    <t>Load Libraries</t>
  </si>
  <si>
    <t>Set variables</t>
  </si>
  <si>
    <t>Is Exit?</t>
  </si>
  <si>
    <t>Determines environmental actions</t>
  </si>
  <si>
    <t>Update Display with loading flash</t>
  </si>
  <si>
    <t>Pull FIRE Status</t>
  </si>
  <si>
    <t>Act on Fire Status. (Only return to loop when fire status cleared)</t>
  </si>
  <si>
    <t>Emergency EXIT Status</t>
  </si>
  <si>
    <t>Act on Emergency EXIT Status (Only return to loop when status cleared)</t>
  </si>
  <si>
    <t>Pull and set current Date and Time.</t>
  </si>
  <si>
    <t>Pull temperature information (Studio, Hallway, Ext)</t>
  </si>
  <si>
    <t>Pull current access list for specified location from Primary DB.</t>
  </si>
  <si>
    <t>Push last access requests (and mark as pushed)</t>
  </si>
  <si>
    <t>Query RFID for X TIME</t>
  </si>
  <si>
    <t>IF - card presented, READ Card Data</t>
  </si>
  <si>
    <t>Security Image Capture</t>
  </si>
  <si>
    <t>IF - Check access list for permission</t>
  </si>
  <si>
    <t>YES - Access Granted Location</t>
  </si>
  <si>
    <t>NO - Access Denied Location</t>
  </si>
  <si>
    <t>Access Granted Location</t>
  </si>
  <si>
    <t>Action Environmental Control</t>
  </si>
  <si>
    <t>Lights ON</t>
  </si>
  <si>
    <t>Release Electro MAGNETIC Door Catch</t>
  </si>
  <si>
    <t>Display "Access Granted - Name"</t>
  </si>
  <si>
    <t>Log Access Request Accepted to LOCAL log.</t>
  </si>
  <si>
    <t>IF door has been opened</t>
  </si>
  <si>
    <t>READ door access sensor (alarm magetic) for door open.</t>
  </si>
  <si>
    <t>Wait for  X Time</t>
  </si>
  <si>
    <t>Wait X time</t>
  </si>
  <si>
    <t>Lock Electro MAGNETIC Door Catch</t>
  </si>
  <si>
    <t>Still Image Capture</t>
  </si>
  <si>
    <t>Access Denied Location</t>
  </si>
  <si>
    <t>Display "Access Denied - Name.  You are not permitted access to this room."</t>
  </si>
  <si>
    <t>Log Access Request Denied to LOCAL log.</t>
  </si>
  <si>
    <t>Open CAMERA</t>
  </si>
  <si>
    <t>Save STILL IMAGE to Local Location</t>
  </si>
  <si>
    <t>Close CAMERA</t>
  </si>
  <si>
    <t>Act on Fire Status.</t>
  </si>
  <si>
    <t>Log Access Request  FIRE to LOCAL log.</t>
  </si>
  <si>
    <t>IF status = TRUE</t>
  </si>
  <si>
    <t>WAIT x</t>
  </si>
  <si>
    <t>Log Access Request Emergency EXIT to LOCAL log.</t>
  </si>
  <si>
    <t>Set GPIO LOW</t>
  </si>
  <si>
    <t>Set GPIO HIGH</t>
  </si>
  <si>
    <t>RFID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</si>
</sst>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medium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 style="dashed">
        <color auto="1"/>
      </right>
      <top style="dashed">
        <color auto="1"/>
      </top>
      <bottom style="medium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Dashed">
        <color auto="1"/>
      </bottom>
      <diagonal/>
    </border>
    <border>
      <left/>
      <right style="dashed">
        <color auto="1"/>
      </right>
      <top style="dashed">
        <color auto="1"/>
      </top>
      <bottom style="medium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mediumDashed">
        <color auto="1"/>
      </left>
      <right/>
      <top/>
      <bottom style="dashed">
        <color auto="1"/>
      </bottom>
      <diagonal/>
    </border>
    <border>
      <left/>
      <right style="mediumDashed">
        <color auto="1"/>
      </right>
      <top/>
      <bottom style="dashed">
        <color auto="1"/>
      </bottom>
      <diagonal/>
    </border>
    <border>
      <left style="dashed">
        <color auto="1"/>
      </left>
      <right style="mediumDashed">
        <color auto="1"/>
      </right>
      <top style="dashed">
        <color auto="1"/>
      </top>
      <bottom style="mediumDashed">
        <color auto="1"/>
      </bottom>
      <diagonal/>
    </border>
    <border>
      <left style="dashed">
        <color auto="1"/>
      </left>
      <right style="mediumDashed">
        <color auto="1"/>
      </right>
      <top/>
      <bottom style="dashed">
        <color auto="1"/>
      </bottom>
      <diagonal/>
    </border>
    <border>
      <left style="dashed">
        <color auto="1"/>
      </left>
      <right style="mediumDashed">
        <color auto="1"/>
      </right>
      <top style="dashed">
        <color auto="1"/>
      </top>
      <bottom style="dashed">
        <color auto="1"/>
      </bottom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/>
      <right/>
      <top style="dashed">
        <color auto="1"/>
      </top>
      <bottom style="medium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medium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mediumDashed">
        <color auto="1"/>
      </bottom>
      <diagonal/>
    </border>
    <border>
      <left style="thick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dashed">
        <color auto="1"/>
      </left>
      <right/>
      <top/>
      <bottom style="mediumDashed">
        <color auto="1"/>
      </bottom>
      <diagonal/>
    </border>
    <border>
      <left style="thick">
        <color auto="1"/>
      </left>
      <right/>
      <top/>
      <bottom style="medium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mediumDashed">
        <color auto="1"/>
      </left>
      <right/>
      <top style="dashed">
        <color auto="1"/>
      </top>
      <bottom/>
      <diagonal/>
    </border>
    <border>
      <left/>
      <right style="mediumDashed">
        <color auto="1"/>
      </right>
      <top style="dashed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0" fillId="0" borderId="7" xfId="0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6" xfId="0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left" indent="1"/>
    </xf>
    <xf numFmtId="0" fontId="0" fillId="0" borderId="18" xfId="0" applyBorder="1" applyAlignment="1">
      <alignment horizontal="left" indent="1"/>
    </xf>
    <xf numFmtId="0" fontId="0" fillId="0" borderId="20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left" indent="1"/>
    </xf>
    <xf numFmtId="0" fontId="3" fillId="0" borderId="0" xfId="0" applyFont="1"/>
    <xf numFmtId="0" fontId="0" fillId="0" borderId="19" xfId="0" applyBorder="1" applyAlignment="1">
      <alignment horizontal="center"/>
    </xf>
    <xf numFmtId="0" fontId="0" fillId="0" borderId="0" xfId="0" applyFont="1"/>
    <xf numFmtId="0" fontId="0" fillId="0" borderId="12" xfId="0" applyBorder="1" applyAlignment="1">
      <alignment horizontal="left" inden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1"/>
    </xf>
    <xf numFmtId="0" fontId="0" fillId="0" borderId="20" xfId="0" applyBorder="1"/>
    <xf numFmtId="0" fontId="0" fillId="0" borderId="20" xfId="0" applyFill="1" applyBorder="1" applyAlignment="1">
      <alignment horizontal="left"/>
    </xf>
    <xf numFmtId="0" fontId="0" fillId="0" borderId="20" xfId="0" applyFill="1" applyBorder="1" applyAlignment="1">
      <alignment horizontal="left" indent="1"/>
    </xf>
    <xf numFmtId="0" fontId="0" fillId="0" borderId="20" xfId="0" applyBorder="1" applyAlignment="1">
      <alignment horizontal="left" indent="1"/>
    </xf>
    <xf numFmtId="0" fontId="0" fillId="0" borderId="0" xfId="0" applyBorder="1"/>
    <xf numFmtId="0" fontId="0" fillId="0" borderId="19" xfId="0" applyBorder="1"/>
    <xf numFmtId="0" fontId="0" fillId="0" borderId="31" xfId="0" applyBorder="1"/>
    <xf numFmtId="0" fontId="1" fillId="0" borderId="7" xfId="0" applyFont="1" applyBorder="1" applyAlignment="1">
      <alignment horizontal="left" vertical="center" indent="1"/>
    </xf>
    <xf numFmtId="0" fontId="1" fillId="0" borderId="31" xfId="0" applyFont="1" applyBorder="1" applyAlignment="1">
      <alignment horizontal="left" vertical="center" indent="1"/>
    </xf>
    <xf numFmtId="0" fontId="1" fillId="0" borderId="32" xfId="0" applyFont="1" applyBorder="1" applyAlignment="1">
      <alignment horizontal="left" vertical="center" indent="1"/>
    </xf>
    <xf numFmtId="0" fontId="1" fillId="0" borderId="32" xfId="0" applyFont="1" applyFill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23" xfId="0" applyBorder="1"/>
    <xf numFmtId="0" fontId="1" fillId="0" borderId="3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 vertical="center" indent="2"/>
    </xf>
    <xf numFmtId="0" fontId="1" fillId="0" borderId="0" xfId="0" applyFont="1" applyAlignment="1">
      <alignment horizontal="left" indent="1"/>
    </xf>
    <xf numFmtId="0" fontId="4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left" indent="1"/>
    </xf>
    <xf numFmtId="0" fontId="6" fillId="0" borderId="0" xfId="1"/>
    <xf numFmtId="0" fontId="7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indent="2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 indent="2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left" indent="2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left" indent="1"/>
    </xf>
    <xf numFmtId="0" fontId="9" fillId="0" borderId="0" xfId="0" applyFont="1" applyBorder="1" applyAlignment="1">
      <alignment horizontal="left" indent="1"/>
    </xf>
    <xf numFmtId="0" fontId="5" fillId="0" borderId="0" xfId="0" applyFont="1" applyAlignment="1">
      <alignment horizontal="left"/>
    </xf>
    <xf numFmtId="0" fontId="0" fillId="0" borderId="13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23" xfId="0" applyFont="1" applyFill="1" applyBorder="1" applyAlignment="1">
      <alignment horizontal="left" vertical="center" indent="2"/>
    </xf>
    <xf numFmtId="0" fontId="1" fillId="2" borderId="0" xfId="0" applyFont="1" applyFill="1" applyBorder="1" applyAlignment="1">
      <alignment horizontal="left" vertical="center" indent="2"/>
    </xf>
    <xf numFmtId="0" fontId="1" fillId="2" borderId="24" xfId="0" applyFont="1" applyFill="1" applyBorder="1" applyAlignment="1">
      <alignment horizontal="left" vertical="center" indent="2"/>
    </xf>
    <xf numFmtId="0" fontId="1" fillId="0" borderId="23" xfId="0" applyFont="1" applyBorder="1" applyAlignment="1">
      <alignment horizontal="left" vertical="center" indent="2"/>
    </xf>
    <xf numFmtId="0" fontId="1" fillId="0" borderId="0" xfId="0" applyFont="1" applyBorder="1" applyAlignment="1">
      <alignment horizontal="left" vertical="center" indent="2"/>
    </xf>
    <xf numFmtId="0" fontId="1" fillId="0" borderId="19" xfId="0" applyFont="1" applyBorder="1" applyAlignment="1">
      <alignment horizontal="left" vertical="center" indent="2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" fillId="0" borderId="0" xfId="0" applyFont="1"/>
    <xf numFmtId="0" fontId="10" fillId="0" borderId="0" xfId="0" applyFont="1"/>
    <xf numFmtId="0" fontId="11" fillId="0" borderId="0" xfId="0" applyFont="1"/>
    <xf numFmtId="14" fontId="0" fillId="0" borderId="0" xfId="0" applyNumberFormat="1"/>
    <xf numFmtId="0" fontId="11" fillId="0" borderId="40" xfId="0" applyFont="1" applyBorder="1"/>
    <xf numFmtId="14" fontId="0" fillId="0" borderId="40" xfId="0" applyNumberFormat="1" applyBorder="1"/>
    <xf numFmtId="0" fontId="0" fillId="0" borderId="40" xfId="0" applyBorder="1" applyAlignment="1">
      <alignment horizontal="center"/>
    </xf>
    <xf numFmtId="0" fontId="0" fillId="0" borderId="40" xfId="0" applyBorder="1"/>
    <xf numFmtId="0" fontId="0" fillId="0" borderId="41" xfId="0" applyBorder="1"/>
  </cellXfs>
  <cellStyles count="2">
    <cellStyle name="Hyperlink" xfId="1" builtinId="8"/>
    <cellStyle name="Normal" xfId="0" builtinId="0"/>
  </cellStyles>
  <dxfs count="4"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amazon.co.uk/UHPPOTE-13-56MHz-Keyfob-Keytag-Keychain/dp/B00Y9FITPK/ref=sr_1_5?dchild=1&amp;keywords=13.56mhz&amp;qid=1587974178&amp;sr=8-5" TargetMode="External"/><Relationship Id="rId7" Type="http://schemas.openxmlformats.org/officeDocument/2006/relationships/hyperlink" Target="https://www.ebay.co.uk/itm/Emergency-Door-Release-Glass-Break-Alarm-Button-Fire-Alarm-Swtich-Break-I5Y8/164161727798?hash=item2638cd2d36:g:Bg0AAOSwXMZelo2T" TargetMode="External"/><Relationship Id="rId2" Type="http://schemas.openxmlformats.org/officeDocument/2006/relationships/hyperlink" Target="https://www.ebay.co.uk/itm/DC5V-2W-Digital-Audio-Speaker-High-Power-Amp-Amplifier-Board-SC8002B-Chip/382707904052?_trkparms=aid%3D1110004%26algo%3DSPLICE.COMP%26ao%3D1%26asc%3D225076%26meid%3D03b4fb93bad24edca342d6a6228d569f%26pid%3D100008%26rk%3D5%26rkt%3D12%26sd%3D132631879720%26itm%3D382707904052%26pmt%3D1%26noa%3D0%26pg%3D2047675%26algv%3Ddefault%26brand%3DUnbranded&amp;_trksid=p2047675.c100008.m2219" TargetMode="External"/><Relationship Id="rId1" Type="http://schemas.openxmlformats.org/officeDocument/2006/relationships/hyperlink" Target="https://www.ebay.co.uk/itm/2-4-in-TFT-LCD-Display-Touch-Screen-Board-ILI9328-240x320-RGB-For-Raspberry-Pi/153833369993?hash=item23d12ef189:g:PDAAAOSwoCFd93QN" TargetMode="External"/><Relationship Id="rId6" Type="http://schemas.openxmlformats.org/officeDocument/2006/relationships/hyperlink" Target="https://www.ebay.co.uk/itm/373013765835" TargetMode="External"/><Relationship Id="rId5" Type="http://schemas.openxmlformats.org/officeDocument/2006/relationships/hyperlink" Target="https://www.amazon.co.uk/IZOKEE-RFID-RC522-13-56MHz-Arduino-Raspberry/dp/B076HTH56Q/ref=sr_1_3?dchild=1&amp;keywords=RFID-RC522&amp;qid=1587974269&amp;s=diy&amp;sr=1-3" TargetMode="External"/><Relationship Id="rId4" Type="http://schemas.openxmlformats.org/officeDocument/2006/relationships/hyperlink" Target="https://www.amazon.co.uk/YARONGTECH-13-56MHZ-MIFARE-Classic%C2%AE-control/dp/B01F52VQZ0/ref=sr_1_3?dchild=1&amp;keywords=13.56mhz&amp;qid=1587974178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54"/>
  <sheetViews>
    <sheetView topLeftCell="A7" workbookViewId="0">
      <pane xSplit="1" topLeftCell="B1" activePane="topRight" state="frozen"/>
      <selection pane="topRight" activeCell="AH32" sqref="AH32"/>
    </sheetView>
  </sheetViews>
  <sheetFormatPr defaultColWidth="11.42578125" defaultRowHeight="15" x14ac:dyDescent="0.25"/>
  <cols>
    <col min="1" max="1" width="36.7109375" bestFit="1" customWidth="1"/>
    <col min="2" max="2" width="13" style="1" customWidth="1"/>
    <col min="3" max="3" width="8.42578125" style="1" customWidth="1"/>
    <col min="4" max="8" width="12.85546875" style="1" customWidth="1"/>
    <col min="9" max="9" width="31.85546875" style="1" bestFit="1" customWidth="1"/>
    <col min="10" max="10" width="4.42578125" style="1" customWidth="1"/>
    <col min="11" max="11" width="29" style="1" customWidth="1"/>
    <col min="12" max="12" width="17.7109375" style="1" customWidth="1"/>
    <col min="13" max="13" width="38.42578125" style="1" customWidth="1"/>
    <col min="14" max="14" width="4" style="1" customWidth="1"/>
    <col min="15" max="15" width="28.7109375" style="1" customWidth="1"/>
    <col min="16" max="16" width="98.7109375" style="1" bestFit="1" customWidth="1"/>
    <col min="17" max="17" width="43" style="18" customWidth="1"/>
    <col min="18" max="19" width="24.85546875" style="1" customWidth="1"/>
    <col min="20" max="20" width="16.85546875" style="1" customWidth="1"/>
    <col min="21" max="21" width="16.42578125" style="1" customWidth="1"/>
    <col min="22" max="22" width="14.85546875" style="1" customWidth="1"/>
    <col min="23" max="23" width="15.85546875" style="1" customWidth="1"/>
    <col min="24" max="24" width="11.42578125" style="1"/>
    <col min="25" max="25" width="15.7109375" style="1" customWidth="1"/>
    <col min="26" max="26" width="11.42578125" style="1"/>
    <col min="27" max="27" width="15.85546875" style="1" customWidth="1"/>
    <col min="28" max="28" width="93" style="1" bestFit="1" customWidth="1"/>
    <col min="29" max="29" width="66" style="1" bestFit="1" customWidth="1"/>
    <col min="30" max="30" width="100.7109375" style="1" bestFit="1" customWidth="1"/>
    <col min="31" max="31" width="79" style="1" bestFit="1" customWidth="1"/>
    <col min="32" max="32" width="46.5703125" style="1" customWidth="1"/>
    <col min="33" max="33" width="100.85546875" style="1" bestFit="1" customWidth="1"/>
    <col min="34" max="34" width="64.28515625" style="1" customWidth="1"/>
    <col min="35" max="35" width="18.42578125" customWidth="1"/>
    <col min="36" max="36" width="51.28515625" bestFit="1" customWidth="1"/>
    <col min="37" max="38" width="21.42578125" customWidth="1"/>
    <col min="39" max="39" width="31.85546875" customWidth="1"/>
    <col min="40" max="40" width="23.5703125" customWidth="1"/>
    <col min="41" max="41" width="21.140625" customWidth="1"/>
    <col min="42" max="42" width="33.140625" bestFit="1" customWidth="1"/>
  </cols>
  <sheetData>
    <row r="2" spans="1:43" s="45" customFormat="1" ht="33.75" customHeight="1" x14ac:dyDescent="0.25">
      <c r="A2" s="44" t="s">
        <v>120</v>
      </c>
      <c r="B2" s="89" t="s">
        <v>121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1"/>
      <c r="AA2" s="62" t="s">
        <v>165</v>
      </c>
      <c r="AB2" s="62"/>
      <c r="AC2" s="62"/>
      <c r="AD2" s="62"/>
      <c r="AE2" s="62"/>
      <c r="AF2" s="62"/>
      <c r="AG2" s="62"/>
      <c r="AH2" s="62"/>
      <c r="AI2" s="92" t="s">
        <v>122</v>
      </c>
      <c r="AJ2" s="93"/>
      <c r="AK2" s="93"/>
      <c r="AL2" s="93"/>
      <c r="AM2" s="93"/>
      <c r="AN2" s="93"/>
      <c r="AO2" s="93"/>
      <c r="AP2" s="94"/>
      <c r="AQ2"/>
    </row>
    <row r="3" spans="1:43" x14ac:dyDescent="0.25">
      <c r="B3" s="37"/>
      <c r="C3" s="17"/>
      <c r="D3" s="86" t="s">
        <v>94</v>
      </c>
      <c r="E3" s="87"/>
      <c r="F3" s="87"/>
      <c r="G3" s="87"/>
      <c r="H3" s="87"/>
      <c r="I3" s="87"/>
      <c r="J3" s="87"/>
      <c r="K3" s="88"/>
      <c r="L3" s="86" t="s">
        <v>93</v>
      </c>
      <c r="M3" s="87"/>
      <c r="N3" s="87"/>
      <c r="O3" s="88"/>
      <c r="P3" s="17"/>
      <c r="Q3" s="22"/>
      <c r="R3" s="17"/>
      <c r="S3" s="17"/>
      <c r="T3" s="17"/>
      <c r="U3" s="17"/>
      <c r="V3" s="17"/>
      <c r="W3" s="17"/>
      <c r="X3" s="84" t="s">
        <v>89</v>
      </c>
      <c r="Y3" s="84"/>
      <c r="Z3" s="85"/>
      <c r="AA3" s="17"/>
      <c r="AB3" s="17"/>
      <c r="AC3" s="17"/>
      <c r="AD3" s="17"/>
      <c r="AE3" s="17"/>
      <c r="AF3" s="17"/>
      <c r="AG3" s="17"/>
      <c r="AH3" s="17"/>
      <c r="AI3" s="60"/>
      <c r="AK3" s="48"/>
      <c r="AL3" s="52"/>
      <c r="AN3" s="48"/>
      <c r="AP3" s="53"/>
    </row>
    <row r="4" spans="1:43" x14ac:dyDescent="0.25">
      <c r="A4" s="35" t="s">
        <v>98</v>
      </c>
      <c r="B4" s="37">
        <f>SUM(B7:B29)</f>
        <v>3</v>
      </c>
      <c r="C4" s="17">
        <f>SUM(C7:C29)</f>
        <v>8</v>
      </c>
      <c r="D4" s="28">
        <f>SUM(D7:D29)</f>
        <v>119</v>
      </c>
      <c r="E4" s="17"/>
      <c r="F4" s="17">
        <f>SUM(F7:F29)</f>
        <v>970</v>
      </c>
      <c r="G4" s="64">
        <f>SUM(G7:G29)</f>
        <v>7.0800000000000027</v>
      </c>
      <c r="H4" s="64">
        <f>SUM(H7:H29)</f>
        <v>21.240000000000002</v>
      </c>
      <c r="I4" s="17" t="s">
        <v>65</v>
      </c>
      <c r="J4" s="17">
        <f>SUM(J13:J27)</f>
        <v>21</v>
      </c>
      <c r="K4" s="34"/>
      <c r="L4" s="28">
        <f>SUM(L7:L29)</f>
        <v>25</v>
      </c>
      <c r="M4" s="17"/>
      <c r="N4" s="17">
        <f>SUM(N13:N27)</f>
        <v>14</v>
      </c>
      <c r="O4" s="34"/>
      <c r="P4" s="17" t="s">
        <v>97</v>
      </c>
      <c r="Q4" s="17">
        <f>SUM(J4:N4)</f>
        <v>60</v>
      </c>
      <c r="R4" s="17"/>
      <c r="S4" s="17"/>
      <c r="T4" s="17"/>
      <c r="U4" s="17"/>
      <c r="V4" s="17"/>
      <c r="W4" s="17"/>
      <c r="X4" s="17"/>
      <c r="Y4" s="17"/>
      <c r="Z4" s="38"/>
      <c r="AA4" s="17"/>
      <c r="AB4" s="17"/>
      <c r="AC4" s="17"/>
      <c r="AD4" s="17"/>
      <c r="AE4" s="17"/>
      <c r="AF4" s="17"/>
      <c r="AG4" s="17"/>
      <c r="AH4" s="17"/>
      <c r="AI4" s="60"/>
      <c r="AK4" s="48"/>
      <c r="AN4" s="48"/>
      <c r="AP4" s="53"/>
    </row>
    <row r="5" spans="1:43" ht="12.75" customHeight="1" x14ac:dyDescent="0.3">
      <c r="A5" s="33"/>
      <c r="B5" s="37"/>
      <c r="C5" s="17"/>
      <c r="D5" s="28"/>
      <c r="E5" s="17"/>
      <c r="F5" s="17"/>
      <c r="G5" s="64">
        <v>0.06</v>
      </c>
      <c r="H5" s="64"/>
      <c r="I5" s="17"/>
      <c r="J5" s="17"/>
      <c r="K5" s="34"/>
      <c r="L5" s="28"/>
      <c r="M5" s="17"/>
      <c r="N5" s="17"/>
      <c r="O5" s="34"/>
      <c r="P5" s="17"/>
      <c r="Q5" s="17"/>
      <c r="R5" s="17"/>
      <c r="S5" s="17"/>
      <c r="T5" s="17"/>
      <c r="U5" s="17"/>
      <c r="V5" s="17"/>
      <c r="W5" s="17"/>
      <c r="X5" s="17"/>
      <c r="Y5" s="17"/>
      <c r="Z5" s="38"/>
      <c r="AA5" s="17">
        <f>SUM(AA7:AA29)</f>
        <v>161</v>
      </c>
      <c r="AB5" s="95" t="s">
        <v>170</v>
      </c>
      <c r="AC5" s="96"/>
      <c r="AD5" s="96"/>
      <c r="AE5" s="97"/>
      <c r="AF5" s="17"/>
      <c r="AG5" s="17"/>
      <c r="AH5" s="17"/>
      <c r="AI5" s="60"/>
      <c r="AK5" s="48"/>
      <c r="AL5" s="52"/>
      <c r="AN5" s="48"/>
      <c r="AP5" s="53"/>
    </row>
    <row r="6" spans="1:43" ht="15.75" thickBot="1" x14ac:dyDescent="0.3">
      <c r="A6" s="4"/>
      <c r="B6" s="39" t="s">
        <v>17</v>
      </c>
      <c r="C6" s="29" t="s">
        <v>22</v>
      </c>
      <c r="D6" s="5" t="s">
        <v>95</v>
      </c>
      <c r="E6" s="70" t="s">
        <v>207</v>
      </c>
      <c r="F6" s="70" t="s">
        <v>208</v>
      </c>
      <c r="G6" s="70" t="s">
        <v>209</v>
      </c>
      <c r="H6" s="70" t="s">
        <v>164</v>
      </c>
      <c r="I6" s="6" t="s">
        <v>26</v>
      </c>
      <c r="J6" s="6" t="s">
        <v>64</v>
      </c>
      <c r="K6" s="23" t="s">
        <v>35</v>
      </c>
      <c r="L6" s="5" t="s">
        <v>96</v>
      </c>
      <c r="M6" s="6" t="s">
        <v>26</v>
      </c>
      <c r="N6" s="6" t="s">
        <v>64</v>
      </c>
      <c r="O6" s="23" t="s">
        <v>35</v>
      </c>
      <c r="P6" s="11" t="s">
        <v>18</v>
      </c>
      <c r="Q6" s="6" t="s">
        <v>48</v>
      </c>
      <c r="R6" s="6" t="s">
        <v>85</v>
      </c>
      <c r="S6" s="6" t="s">
        <v>48</v>
      </c>
      <c r="T6" s="6" t="s">
        <v>20</v>
      </c>
      <c r="U6" s="6" t="s">
        <v>75</v>
      </c>
      <c r="V6" s="6" t="s">
        <v>19</v>
      </c>
      <c r="W6" s="6" t="s">
        <v>21</v>
      </c>
      <c r="X6" s="6" t="s">
        <v>90</v>
      </c>
      <c r="Y6" s="6" t="s">
        <v>91</v>
      </c>
      <c r="Z6" s="40" t="s">
        <v>66</v>
      </c>
      <c r="AA6" s="59" t="s">
        <v>166</v>
      </c>
      <c r="AB6" s="59" t="s">
        <v>185</v>
      </c>
      <c r="AC6" s="59" t="s">
        <v>168</v>
      </c>
      <c r="AD6" s="59" t="s">
        <v>186</v>
      </c>
      <c r="AE6" s="59" t="s">
        <v>169</v>
      </c>
      <c r="AF6" s="65" t="s">
        <v>167</v>
      </c>
      <c r="AG6" s="65" t="s">
        <v>198</v>
      </c>
      <c r="AH6" s="65" t="s">
        <v>179</v>
      </c>
      <c r="AI6" s="61" t="s">
        <v>124</v>
      </c>
      <c r="AJ6" s="58" t="s">
        <v>26</v>
      </c>
      <c r="AK6" s="54"/>
      <c r="AL6" s="55" t="s">
        <v>26</v>
      </c>
      <c r="AM6" s="55" t="s">
        <v>35</v>
      </c>
      <c r="AN6" s="56" t="s">
        <v>150</v>
      </c>
      <c r="AO6" s="55" t="s">
        <v>26</v>
      </c>
      <c r="AP6" s="57" t="s">
        <v>35</v>
      </c>
    </row>
    <row r="7" spans="1:43" x14ac:dyDescent="0.25">
      <c r="A7" s="3" t="s">
        <v>3</v>
      </c>
      <c r="B7" s="41">
        <v>1</v>
      </c>
      <c r="C7" s="30">
        <v>1</v>
      </c>
      <c r="D7" s="7">
        <v>3</v>
      </c>
      <c r="E7" s="71">
        <v>10</v>
      </c>
      <c r="F7" s="71">
        <f>D7*E7</f>
        <v>30</v>
      </c>
      <c r="G7" s="72">
        <f>D7*$G$5</f>
        <v>0.18</v>
      </c>
      <c r="H7" s="72">
        <f>G7*3</f>
        <v>0.54</v>
      </c>
      <c r="I7" s="19" t="s">
        <v>27</v>
      </c>
      <c r="J7" s="8">
        <v>2</v>
      </c>
      <c r="K7" s="32"/>
      <c r="L7" s="7"/>
      <c r="M7" s="19"/>
      <c r="N7" s="17"/>
      <c r="O7" s="24"/>
      <c r="P7" s="22" t="s">
        <v>110</v>
      </c>
      <c r="Q7" s="19" t="s">
        <v>47</v>
      </c>
      <c r="R7" s="19" t="s">
        <v>50</v>
      </c>
      <c r="S7" s="8" t="s">
        <v>72</v>
      </c>
      <c r="T7" s="8">
        <v>2</v>
      </c>
      <c r="U7" s="8"/>
      <c r="V7" s="8" t="s">
        <v>3</v>
      </c>
      <c r="W7" s="8" t="s">
        <v>3</v>
      </c>
      <c r="X7" s="8" t="s">
        <v>50</v>
      </c>
      <c r="Y7" s="8" t="s">
        <v>50</v>
      </c>
      <c r="Z7" s="42" t="s">
        <v>50</v>
      </c>
      <c r="AA7" s="17">
        <v>5</v>
      </c>
      <c r="AB7" s="68" t="s">
        <v>171</v>
      </c>
      <c r="AC7" s="68" t="s">
        <v>172</v>
      </c>
      <c r="AD7" s="68" t="s">
        <v>173</v>
      </c>
      <c r="AE7" s="68" t="s">
        <v>109</v>
      </c>
      <c r="AF7" s="68" t="s">
        <v>174</v>
      </c>
      <c r="AG7" s="68" t="s">
        <v>203</v>
      </c>
      <c r="AH7" s="68" t="s">
        <v>274</v>
      </c>
      <c r="AI7" s="37">
        <v>1</v>
      </c>
      <c r="AJ7" s="18" t="s">
        <v>133</v>
      </c>
      <c r="AK7" s="51"/>
      <c r="AL7" s="22"/>
      <c r="AM7" s="18"/>
      <c r="AN7" s="48"/>
      <c r="AP7" s="53"/>
    </row>
    <row r="8" spans="1:43" x14ac:dyDescent="0.25">
      <c r="A8" s="2" t="s">
        <v>23</v>
      </c>
      <c r="B8" s="43">
        <v>0</v>
      </c>
      <c r="C8" s="31">
        <v>3</v>
      </c>
      <c r="D8" s="9">
        <v>10</v>
      </c>
      <c r="E8" s="71">
        <v>10</v>
      </c>
      <c r="F8" s="71">
        <f t="shared" ref="F8:F29" si="0">D8*E8</f>
        <v>100</v>
      </c>
      <c r="G8" s="72">
        <f>D8*$G$5</f>
        <v>0.6</v>
      </c>
      <c r="H8" s="72">
        <f t="shared" ref="H8:H29" si="1">G8*3</f>
        <v>1.7999999999999998</v>
      </c>
      <c r="I8" s="19" t="s">
        <v>27</v>
      </c>
      <c r="J8" s="8"/>
      <c r="K8" s="32"/>
      <c r="L8" s="9"/>
      <c r="M8" s="21"/>
      <c r="N8" s="10"/>
      <c r="O8" s="25"/>
      <c r="P8" s="36"/>
      <c r="Q8" s="20" t="s">
        <v>49</v>
      </c>
      <c r="R8" s="20"/>
      <c r="S8" s="12"/>
      <c r="T8" s="10">
        <v>1</v>
      </c>
      <c r="U8" s="10"/>
      <c r="V8" s="10"/>
      <c r="W8" s="10"/>
      <c r="X8" s="8" t="s">
        <v>50</v>
      </c>
      <c r="Y8" s="8" t="s">
        <v>50</v>
      </c>
      <c r="Z8" s="42" t="s">
        <v>50</v>
      </c>
      <c r="AA8" s="17">
        <v>4</v>
      </c>
      <c r="AB8" s="68" t="s">
        <v>109</v>
      </c>
      <c r="AC8" s="68" t="s">
        <v>175</v>
      </c>
      <c r="AD8" s="68" t="s">
        <v>176</v>
      </c>
      <c r="AE8" s="68" t="s">
        <v>177</v>
      </c>
      <c r="AF8" s="68" t="s">
        <v>181</v>
      </c>
      <c r="AG8" s="68" t="s">
        <v>199</v>
      </c>
      <c r="AH8" s="68" t="s">
        <v>278</v>
      </c>
      <c r="AI8" s="37">
        <v>2</v>
      </c>
      <c r="AJ8" s="47" t="s">
        <v>132</v>
      </c>
      <c r="AK8" s="51"/>
      <c r="AL8" s="22"/>
      <c r="AM8" s="18"/>
      <c r="AN8" s="48"/>
      <c r="AP8" s="53"/>
    </row>
    <row r="9" spans="1:43" x14ac:dyDescent="0.25">
      <c r="A9" s="2" t="s">
        <v>25</v>
      </c>
      <c r="B9" s="43">
        <v>0</v>
      </c>
      <c r="C9" s="31">
        <v>2</v>
      </c>
      <c r="D9" s="9">
        <v>6</v>
      </c>
      <c r="E9" s="71">
        <v>10</v>
      </c>
      <c r="F9" s="71">
        <f t="shared" si="0"/>
        <v>60</v>
      </c>
      <c r="G9" s="72">
        <f t="shared" ref="G9:G27" si="2">D9*$G$5</f>
        <v>0.36</v>
      </c>
      <c r="H9" s="72">
        <f t="shared" si="1"/>
        <v>1.08</v>
      </c>
      <c r="I9" s="19" t="s">
        <v>27</v>
      </c>
      <c r="J9" s="8"/>
      <c r="K9" s="32"/>
      <c r="L9" s="9"/>
      <c r="M9" s="21"/>
      <c r="N9" s="10"/>
      <c r="O9" s="25"/>
      <c r="P9" s="36"/>
      <c r="Q9" s="20" t="s">
        <v>49</v>
      </c>
      <c r="R9" s="20"/>
      <c r="S9" s="12"/>
      <c r="T9" s="10">
        <v>1</v>
      </c>
      <c r="U9" s="10"/>
      <c r="V9" s="10"/>
      <c r="W9" s="10"/>
      <c r="X9" s="8" t="s">
        <v>50</v>
      </c>
      <c r="Y9" s="8" t="s">
        <v>50</v>
      </c>
      <c r="Z9" s="42" t="s">
        <v>50</v>
      </c>
      <c r="AA9" s="17">
        <v>1</v>
      </c>
      <c r="AB9" s="68" t="s">
        <v>109</v>
      </c>
      <c r="AC9" s="68" t="s">
        <v>109</v>
      </c>
      <c r="AD9" s="68" t="s">
        <v>178</v>
      </c>
      <c r="AE9" s="68" t="s">
        <v>109</v>
      </c>
      <c r="AF9" s="68" t="s">
        <v>180</v>
      </c>
      <c r="AG9" s="68" t="s">
        <v>199</v>
      </c>
      <c r="AH9" s="68" t="s">
        <v>275</v>
      </c>
      <c r="AI9" s="37">
        <v>1</v>
      </c>
      <c r="AJ9" s="47" t="s">
        <v>131</v>
      </c>
      <c r="AK9" s="51"/>
      <c r="AL9" s="22"/>
      <c r="AM9" s="18"/>
      <c r="AN9" s="48"/>
      <c r="AP9" s="53"/>
    </row>
    <row r="10" spans="1:43" x14ac:dyDescent="0.25">
      <c r="A10" s="2" t="s">
        <v>24</v>
      </c>
      <c r="B10" s="43">
        <v>1</v>
      </c>
      <c r="C10" s="31">
        <v>1</v>
      </c>
      <c r="D10" s="9">
        <v>5</v>
      </c>
      <c r="E10" s="71">
        <v>10</v>
      </c>
      <c r="F10" s="71">
        <f t="shared" si="0"/>
        <v>50</v>
      </c>
      <c r="G10" s="72">
        <f t="shared" si="2"/>
        <v>0.3</v>
      </c>
      <c r="H10" s="72">
        <f t="shared" si="1"/>
        <v>0.89999999999999991</v>
      </c>
      <c r="I10" s="19" t="s">
        <v>27</v>
      </c>
      <c r="J10" s="8"/>
      <c r="K10" s="32"/>
      <c r="L10" s="9"/>
      <c r="M10" s="21"/>
      <c r="N10" s="10"/>
      <c r="O10" s="25"/>
      <c r="P10" s="36"/>
      <c r="Q10" s="20" t="s">
        <v>49</v>
      </c>
      <c r="R10" s="21" t="s">
        <v>50</v>
      </c>
      <c r="S10" s="10" t="s">
        <v>73</v>
      </c>
      <c r="T10" s="10">
        <v>2</v>
      </c>
      <c r="U10" s="10"/>
      <c r="V10" s="10"/>
      <c r="W10" s="10"/>
      <c r="X10" s="8" t="s">
        <v>50</v>
      </c>
      <c r="Y10" s="8" t="s">
        <v>50</v>
      </c>
      <c r="Z10" s="42" t="s">
        <v>50</v>
      </c>
      <c r="AA10" s="17">
        <v>1</v>
      </c>
      <c r="AB10" s="68" t="s">
        <v>109</v>
      </c>
      <c r="AC10" s="68" t="s">
        <v>109</v>
      </c>
      <c r="AD10" s="68" t="s">
        <v>109</v>
      </c>
      <c r="AE10" s="68" t="s">
        <v>182</v>
      </c>
      <c r="AF10" s="68" t="s">
        <v>180</v>
      </c>
      <c r="AG10" s="68" t="s">
        <v>199</v>
      </c>
      <c r="AH10" s="68" t="s">
        <v>276</v>
      </c>
      <c r="AI10" s="37">
        <v>1</v>
      </c>
      <c r="AJ10" s="47" t="s">
        <v>130</v>
      </c>
      <c r="AK10" s="51"/>
      <c r="AL10" s="22"/>
      <c r="AM10" s="18"/>
      <c r="AN10" s="48"/>
      <c r="AP10" s="53"/>
    </row>
    <row r="11" spans="1:43" x14ac:dyDescent="0.25">
      <c r="A11" s="2" t="s">
        <v>12</v>
      </c>
      <c r="B11" s="43">
        <v>0</v>
      </c>
      <c r="C11" s="31">
        <v>0</v>
      </c>
      <c r="D11" s="9">
        <v>9</v>
      </c>
      <c r="E11" s="71">
        <v>5</v>
      </c>
      <c r="F11" s="71">
        <f t="shared" si="0"/>
        <v>45</v>
      </c>
      <c r="G11" s="72">
        <f t="shared" si="2"/>
        <v>0.54</v>
      </c>
      <c r="H11" s="72">
        <f t="shared" si="1"/>
        <v>1.62</v>
      </c>
      <c r="I11" s="21" t="s">
        <v>29</v>
      </c>
      <c r="J11" s="10">
        <v>3</v>
      </c>
      <c r="K11" s="27" t="s">
        <v>32</v>
      </c>
      <c r="L11" s="9">
        <v>1</v>
      </c>
      <c r="M11" s="21" t="s">
        <v>28</v>
      </c>
      <c r="N11" s="10">
        <v>1</v>
      </c>
      <c r="O11" s="25"/>
      <c r="P11" s="36" t="s">
        <v>111</v>
      </c>
      <c r="Q11" s="21" t="s">
        <v>86</v>
      </c>
      <c r="R11" s="21" t="s">
        <v>99</v>
      </c>
      <c r="S11" s="10"/>
      <c r="T11" s="10">
        <v>1</v>
      </c>
      <c r="U11" s="10"/>
      <c r="V11" s="10"/>
      <c r="W11" s="10"/>
      <c r="X11" s="8" t="s">
        <v>50</v>
      </c>
      <c r="Y11" s="8" t="s">
        <v>50</v>
      </c>
      <c r="Z11" s="42" t="s">
        <v>50</v>
      </c>
      <c r="AA11" s="17">
        <v>7</v>
      </c>
      <c r="AB11" s="68" t="s">
        <v>187</v>
      </c>
      <c r="AC11" s="68" t="s">
        <v>190</v>
      </c>
      <c r="AD11" s="68" t="s">
        <v>188</v>
      </c>
      <c r="AE11" s="68" t="s">
        <v>189</v>
      </c>
      <c r="AF11" s="68" t="s">
        <v>191</v>
      </c>
      <c r="AG11" s="68" t="s">
        <v>203</v>
      </c>
      <c r="AH11" s="68" t="s">
        <v>277</v>
      </c>
      <c r="AI11" s="37">
        <v>1</v>
      </c>
      <c r="AJ11" s="18" t="s">
        <v>128</v>
      </c>
      <c r="AK11" s="51"/>
      <c r="AL11" s="22"/>
      <c r="AM11" s="18"/>
      <c r="AN11" s="48"/>
      <c r="AP11" s="53"/>
    </row>
    <row r="12" spans="1:43" x14ac:dyDescent="0.25">
      <c r="A12" s="2" t="s">
        <v>13</v>
      </c>
      <c r="B12" s="43">
        <v>0</v>
      </c>
      <c r="C12" s="31">
        <v>0</v>
      </c>
      <c r="D12" s="9">
        <v>9</v>
      </c>
      <c r="E12" s="71">
        <v>5</v>
      </c>
      <c r="F12" s="71">
        <f t="shared" si="0"/>
        <v>45</v>
      </c>
      <c r="G12" s="72">
        <f t="shared" si="2"/>
        <v>0.54</v>
      </c>
      <c r="H12" s="72">
        <f t="shared" si="1"/>
        <v>1.62</v>
      </c>
      <c r="I12" s="21" t="s">
        <v>29</v>
      </c>
      <c r="J12" s="10">
        <v>2</v>
      </c>
      <c r="K12" s="27" t="s">
        <v>33</v>
      </c>
      <c r="L12" s="9">
        <v>1</v>
      </c>
      <c r="M12" s="21" t="s">
        <v>28</v>
      </c>
      <c r="N12" s="10"/>
      <c r="O12" s="25"/>
      <c r="P12" s="36" t="s">
        <v>112</v>
      </c>
      <c r="Q12" s="21" t="s">
        <v>86</v>
      </c>
      <c r="R12" s="21" t="s">
        <v>101</v>
      </c>
      <c r="S12" s="10"/>
      <c r="T12" s="10"/>
      <c r="U12" s="10"/>
      <c r="V12" s="10"/>
      <c r="W12" s="10"/>
      <c r="X12" s="8" t="s">
        <v>50</v>
      </c>
      <c r="Y12" s="8" t="s">
        <v>50</v>
      </c>
      <c r="Z12" s="42" t="s">
        <v>50</v>
      </c>
      <c r="AA12" s="17">
        <v>8</v>
      </c>
      <c r="AB12" s="68" t="s">
        <v>192</v>
      </c>
      <c r="AC12" s="68" t="s">
        <v>194</v>
      </c>
      <c r="AD12" s="68" t="s">
        <v>195</v>
      </c>
      <c r="AE12" s="68" t="s">
        <v>196</v>
      </c>
      <c r="AF12" s="68" t="s">
        <v>197</v>
      </c>
      <c r="AG12" s="68" t="s">
        <v>203</v>
      </c>
      <c r="AH12" s="68" t="s">
        <v>277</v>
      </c>
      <c r="AI12" s="37">
        <v>1</v>
      </c>
      <c r="AJ12" s="18" t="s">
        <v>129</v>
      </c>
      <c r="AK12" s="51" t="s">
        <v>223</v>
      </c>
      <c r="AL12" s="22" t="s">
        <v>224</v>
      </c>
      <c r="AM12" s="18"/>
      <c r="AN12" s="48"/>
      <c r="AP12" s="53"/>
    </row>
    <row r="13" spans="1:43" x14ac:dyDescent="0.25">
      <c r="A13" s="2" t="s">
        <v>14</v>
      </c>
      <c r="B13" s="43">
        <v>0</v>
      </c>
      <c r="C13" s="31">
        <v>0</v>
      </c>
      <c r="D13" s="9">
        <v>2</v>
      </c>
      <c r="E13" s="71">
        <v>30</v>
      </c>
      <c r="F13" s="71">
        <f t="shared" si="0"/>
        <v>60</v>
      </c>
      <c r="G13" s="72">
        <f t="shared" si="2"/>
        <v>0.12</v>
      </c>
      <c r="H13" s="72">
        <f t="shared" si="1"/>
        <v>0.36</v>
      </c>
      <c r="I13" s="21" t="s">
        <v>30</v>
      </c>
      <c r="J13" s="10">
        <v>1</v>
      </c>
      <c r="K13" s="27"/>
      <c r="L13" s="9"/>
      <c r="M13" s="21"/>
      <c r="N13" s="10"/>
      <c r="O13" s="25"/>
      <c r="P13" s="36" t="s">
        <v>113</v>
      </c>
      <c r="Q13" s="21" t="s">
        <v>87</v>
      </c>
      <c r="R13" s="21" t="s">
        <v>50</v>
      </c>
      <c r="S13" s="10"/>
      <c r="T13" s="10"/>
      <c r="U13" s="10"/>
      <c r="V13" s="10"/>
      <c r="W13" s="10"/>
      <c r="X13" s="8" t="s">
        <v>50</v>
      </c>
      <c r="Y13" s="8" t="s">
        <v>50</v>
      </c>
      <c r="Z13" s="42" t="s">
        <v>50</v>
      </c>
      <c r="AA13" s="17">
        <v>2</v>
      </c>
      <c r="AB13" s="68" t="s">
        <v>109</v>
      </c>
      <c r="AC13" s="68" t="s">
        <v>212</v>
      </c>
      <c r="AD13" s="68" t="s">
        <v>109</v>
      </c>
      <c r="AE13" s="68" t="s">
        <v>213</v>
      </c>
      <c r="AF13" s="68" t="s">
        <v>214</v>
      </c>
      <c r="AG13" s="68" t="s">
        <v>200</v>
      </c>
      <c r="AH13" s="68" t="s">
        <v>277</v>
      </c>
      <c r="AI13" s="37"/>
      <c r="AJ13" s="18"/>
      <c r="AK13" s="51"/>
      <c r="AL13" s="22"/>
      <c r="AM13" s="18"/>
      <c r="AN13" s="48"/>
      <c r="AP13" s="53"/>
    </row>
    <row r="14" spans="1:43" x14ac:dyDescent="0.25">
      <c r="A14" s="2" t="s">
        <v>15</v>
      </c>
      <c r="B14" s="43">
        <v>0</v>
      </c>
      <c r="C14" s="31">
        <v>0</v>
      </c>
      <c r="D14" s="9">
        <v>1</v>
      </c>
      <c r="E14" s="71">
        <v>30</v>
      </c>
      <c r="F14" s="71">
        <f t="shared" si="0"/>
        <v>30</v>
      </c>
      <c r="G14" s="72">
        <f t="shared" si="2"/>
        <v>0.06</v>
      </c>
      <c r="H14" s="72">
        <f t="shared" si="1"/>
        <v>0.18</v>
      </c>
      <c r="I14" s="21" t="s">
        <v>30</v>
      </c>
      <c r="J14" s="10">
        <v>1</v>
      </c>
      <c r="K14" s="27"/>
      <c r="L14" s="9"/>
      <c r="M14" s="21"/>
      <c r="N14" s="10"/>
      <c r="O14" s="25"/>
      <c r="P14" s="36" t="s">
        <v>113</v>
      </c>
      <c r="Q14" s="21" t="s">
        <v>87</v>
      </c>
      <c r="R14" s="21" t="s">
        <v>50</v>
      </c>
      <c r="S14" s="10"/>
      <c r="T14" s="10"/>
      <c r="U14" s="10"/>
      <c r="V14" s="10"/>
      <c r="W14" s="10"/>
      <c r="X14" s="8" t="s">
        <v>50</v>
      </c>
      <c r="Y14" s="8" t="s">
        <v>50</v>
      </c>
      <c r="Z14" s="42" t="s">
        <v>50</v>
      </c>
      <c r="AA14" s="17">
        <v>2</v>
      </c>
      <c r="AB14" s="68" t="s">
        <v>109</v>
      </c>
      <c r="AC14" s="68" t="s">
        <v>215</v>
      </c>
      <c r="AD14" s="68" t="s">
        <v>109</v>
      </c>
      <c r="AE14" s="68" t="s">
        <v>221</v>
      </c>
      <c r="AF14" s="68" t="s">
        <v>217</v>
      </c>
      <c r="AG14" s="68" t="s">
        <v>201</v>
      </c>
      <c r="AH14" s="68" t="s">
        <v>277</v>
      </c>
      <c r="AI14" s="37"/>
      <c r="AJ14" s="18"/>
      <c r="AK14" s="51"/>
      <c r="AL14" s="22"/>
      <c r="AM14" s="18"/>
      <c r="AN14" s="48"/>
      <c r="AP14" s="53"/>
    </row>
    <row r="15" spans="1:43" x14ac:dyDescent="0.25">
      <c r="A15" s="2" t="s">
        <v>6</v>
      </c>
      <c r="B15" s="43">
        <v>0</v>
      </c>
      <c r="C15" s="31">
        <v>0</v>
      </c>
      <c r="D15" s="9">
        <v>10</v>
      </c>
      <c r="E15" s="71">
        <v>5</v>
      </c>
      <c r="F15" s="71">
        <f t="shared" si="0"/>
        <v>50</v>
      </c>
      <c r="G15" s="72">
        <f t="shared" si="2"/>
        <v>0.6</v>
      </c>
      <c r="H15" s="72">
        <f t="shared" si="1"/>
        <v>1.7999999999999998</v>
      </c>
      <c r="I15" s="21" t="s">
        <v>29</v>
      </c>
      <c r="J15" s="10">
        <v>3</v>
      </c>
      <c r="K15" s="27" t="s">
        <v>115</v>
      </c>
      <c r="L15" s="9">
        <v>4</v>
      </c>
      <c r="M15" s="21" t="s">
        <v>46</v>
      </c>
      <c r="N15" s="10">
        <v>2</v>
      </c>
      <c r="O15" s="26" t="s">
        <v>37</v>
      </c>
      <c r="P15" s="36" t="s">
        <v>114</v>
      </c>
      <c r="Q15" s="21" t="s">
        <v>86</v>
      </c>
      <c r="R15" s="21" t="s">
        <v>99</v>
      </c>
      <c r="S15" s="10"/>
      <c r="T15" s="10"/>
      <c r="U15" s="10"/>
      <c r="V15" s="10"/>
      <c r="W15" s="10"/>
      <c r="X15" s="8" t="s">
        <v>50</v>
      </c>
      <c r="Y15" s="8" t="s">
        <v>50</v>
      </c>
      <c r="Z15" s="42" t="s">
        <v>50</v>
      </c>
      <c r="AA15" s="17">
        <v>10</v>
      </c>
      <c r="AB15" s="68" t="s">
        <v>218</v>
      </c>
      <c r="AC15" s="68" t="s">
        <v>219</v>
      </c>
      <c r="AD15" s="68" t="s">
        <v>220</v>
      </c>
      <c r="AE15" s="68" t="s">
        <v>216</v>
      </c>
      <c r="AF15" s="68" t="s">
        <v>222</v>
      </c>
      <c r="AG15" s="68" t="s">
        <v>203</v>
      </c>
      <c r="AH15" s="68" t="s">
        <v>279</v>
      </c>
      <c r="AI15" s="37">
        <v>1</v>
      </c>
      <c r="AJ15" s="18" t="s">
        <v>134</v>
      </c>
      <c r="AK15" s="51" t="s">
        <v>223</v>
      </c>
      <c r="AL15" s="22" t="s">
        <v>224</v>
      </c>
      <c r="AM15" s="18"/>
      <c r="AN15" s="48"/>
      <c r="AP15" s="53"/>
    </row>
    <row r="16" spans="1:43" x14ac:dyDescent="0.25">
      <c r="A16" s="2" t="s">
        <v>5</v>
      </c>
      <c r="B16" s="43">
        <v>0</v>
      </c>
      <c r="C16" s="31">
        <v>0</v>
      </c>
      <c r="D16" s="9">
        <v>8</v>
      </c>
      <c r="E16" s="71">
        <v>5</v>
      </c>
      <c r="F16" s="71">
        <f t="shared" si="0"/>
        <v>40</v>
      </c>
      <c r="G16" s="72">
        <f t="shared" si="2"/>
        <v>0.48</v>
      </c>
      <c r="H16" s="72">
        <f t="shared" si="1"/>
        <v>1.44</v>
      </c>
      <c r="I16" s="21" t="s">
        <v>29</v>
      </c>
      <c r="J16" s="10">
        <v>2</v>
      </c>
      <c r="K16" s="27" t="s">
        <v>33</v>
      </c>
      <c r="L16" s="9">
        <v>4</v>
      </c>
      <c r="M16" s="21" t="s">
        <v>31</v>
      </c>
      <c r="N16" s="10">
        <v>4</v>
      </c>
      <c r="O16" s="27" t="s">
        <v>36</v>
      </c>
      <c r="P16" s="36" t="s">
        <v>116</v>
      </c>
      <c r="Q16" s="21" t="s">
        <v>86</v>
      </c>
      <c r="R16" s="21" t="s">
        <v>100</v>
      </c>
      <c r="S16" s="10"/>
      <c r="T16" s="10"/>
      <c r="U16" s="10"/>
      <c r="V16" s="10"/>
      <c r="W16" s="10"/>
      <c r="X16" s="8" t="s">
        <v>50</v>
      </c>
      <c r="Y16" s="8" t="s">
        <v>50</v>
      </c>
      <c r="Z16" s="42" t="s">
        <v>50</v>
      </c>
      <c r="AA16" s="17">
        <v>22</v>
      </c>
      <c r="AB16" s="68" t="s">
        <v>225</v>
      </c>
      <c r="AC16" s="68" t="s">
        <v>226</v>
      </c>
      <c r="AD16" s="68" t="s">
        <v>227</v>
      </c>
      <c r="AE16" s="68" t="s">
        <v>228</v>
      </c>
      <c r="AF16" s="68" t="s">
        <v>229</v>
      </c>
      <c r="AG16" s="68" t="s">
        <v>204</v>
      </c>
      <c r="AH16" s="68" t="s">
        <v>279</v>
      </c>
      <c r="AI16" s="37">
        <v>1</v>
      </c>
      <c r="AJ16" s="18" t="s">
        <v>135</v>
      </c>
      <c r="AK16" s="51"/>
      <c r="AL16" s="22"/>
      <c r="AM16" s="18"/>
      <c r="AN16" s="48"/>
      <c r="AP16" s="53"/>
    </row>
    <row r="17" spans="1:42" x14ac:dyDescent="0.25">
      <c r="A17" s="2" t="s">
        <v>4</v>
      </c>
      <c r="B17" s="43">
        <v>0</v>
      </c>
      <c r="C17" s="31">
        <v>0</v>
      </c>
      <c r="D17" s="9">
        <v>8</v>
      </c>
      <c r="E17" s="71">
        <v>5</v>
      </c>
      <c r="F17" s="71">
        <f t="shared" si="0"/>
        <v>40</v>
      </c>
      <c r="G17" s="72">
        <f t="shared" si="2"/>
        <v>0.48</v>
      </c>
      <c r="H17" s="72">
        <f t="shared" si="1"/>
        <v>1.44</v>
      </c>
      <c r="I17" s="21" t="s">
        <v>29</v>
      </c>
      <c r="J17" s="10">
        <v>2</v>
      </c>
      <c r="K17" s="27" t="s">
        <v>33</v>
      </c>
      <c r="L17" s="9">
        <v>4</v>
      </c>
      <c r="M17" s="21" t="s">
        <v>31</v>
      </c>
      <c r="N17" s="10">
        <v>4</v>
      </c>
      <c r="O17" s="27" t="s">
        <v>36</v>
      </c>
      <c r="P17" s="36" t="s">
        <v>116</v>
      </c>
      <c r="Q17" s="21" t="s">
        <v>86</v>
      </c>
      <c r="R17" s="21" t="s">
        <v>100</v>
      </c>
      <c r="S17" s="10"/>
      <c r="T17" s="10"/>
      <c r="U17" s="10"/>
      <c r="V17" s="10"/>
      <c r="W17" s="10"/>
      <c r="X17" s="8" t="s">
        <v>50</v>
      </c>
      <c r="Y17" s="8" t="s">
        <v>50</v>
      </c>
      <c r="Z17" s="42" t="s">
        <v>50</v>
      </c>
      <c r="AA17" s="80"/>
      <c r="AB17" s="81"/>
      <c r="AC17" s="81"/>
      <c r="AD17" s="81"/>
      <c r="AE17" s="81"/>
      <c r="AF17" s="68"/>
      <c r="AG17" s="68" t="s">
        <v>204</v>
      </c>
      <c r="AH17" s="68" t="s">
        <v>279</v>
      </c>
      <c r="AI17" s="37">
        <v>1</v>
      </c>
      <c r="AJ17" s="18" t="s">
        <v>135</v>
      </c>
      <c r="AK17" s="51"/>
      <c r="AL17" s="22"/>
      <c r="AM17" s="18"/>
      <c r="AN17" s="48"/>
      <c r="AP17" s="53"/>
    </row>
    <row r="18" spans="1:42" x14ac:dyDescent="0.25">
      <c r="A18" s="2" t="s">
        <v>16</v>
      </c>
      <c r="B18" s="43">
        <v>1</v>
      </c>
      <c r="C18" s="31">
        <v>0</v>
      </c>
      <c r="D18" s="9">
        <v>4</v>
      </c>
      <c r="E18" s="71">
        <v>10</v>
      </c>
      <c r="F18" s="71">
        <f t="shared" si="0"/>
        <v>40</v>
      </c>
      <c r="G18" s="72">
        <f t="shared" si="2"/>
        <v>0.24</v>
      </c>
      <c r="H18" s="72">
        <f t="shared" si="1"/>
        <v>0.72</v>
      </c>
      <c r="I18" s="21" t="s">
        <v>104</v>
      </c>
      <c r="J18" s="10">
        <v>1</v>
      </c>
      <c r="K18" s="27"/>
      <c r="L18" s="9"/>
      <c r="M18" s="21"/>
      <c r="N18" s="10"/>
      <c r="O18" s="27"/>
      <c r="P18" s="36" t="s">
        <v>125</v>
      </c>
      <c r="Q18" s="21" t="s">
        <v>88</v>
      </c>
      <c r="R18" s="21" t="s">
        <v>103</v>
      </c>
      <c r="S18" s="10"/>
      <c r="T18" s="10"/>
      <c r="U18" s="10"/>
      <c r="V18" s="10"/>
      <c r="W18" s="10"/>
      <c r="X18" s="8" t="s">
        <v>50</v>
      </c>
      <c r="Y18" s="8" t="s">
        <v>50</v>
      </c>
      <c r="Z18" s="42" t="s">
        <v>50</v>
      </c>
      <c r="AA18" s="17">
        <v>27</v>
      </c>
      <c r="AB18" s="68" t="s">
        <v>231</v>
      </c>
      <c r="AC18" s="82" t="s">
        <v>230</v>
      </c>
      <c r="AD18" s="68" t="s">
        <v>232</v>
      </c>
      <c r="AE18" s="68" t="s">
        <v>235</v>
      </c>
      <c r="AF18" s="68" t="s">
        <v>234</v>
      </c>
      <c r="AG18" s="68" t="s">
        <v>233</v>
      </c>
      <c r="AH18" s="68" t="s">
        <v>280</v>
      </c>
      <c r="AI18" s="37">
        <v>1</v>
      </c>
      <c r="AJ18" s="18" t="s">
        <v>137</v>
      </c>
      <c r="AK18" s="51"/>
      <c r="AL18" s="22"/>
      <c r="AM18" s="18"/>
      <c r="AN18" s="48"/>
      <c r="AP18" s="53"/>
    </row>
    <row r="19" spans="1:42" x14ac:dyDescent="0.25">
      <c r="A19" s="2" t="s">
        <v>10</v>
      </c>
      <c r="B19" s="43">
        <v>0</v>
      </c>
      <c r="C19" s="31">
        <v>0</v>
      </c>
      <c r="D19" s="9">
        <v>6</v>
      </c>
      <c r="E19" s="71">
        <v>10</v>
      </c>
      <c r="F19" s="71">
        <f t="shared" si="0"/>
        <v>60</v>
      </c>
      <c r="G19" s="72">
        <f t="shared" si="2"/>
        <v>0.36</v>
      </c>
      <c r="H19" s="72">
        <f t="shared" si="1"/>
        <v>1.08</v>
      </c>
      <c r="I19" s="21" t="s">
        <v>29</v>
      </c>
      <c r="J19" s="10">
        <v>2</v>
      </c>
      <c r="K19" s="27" t="s">
        <v>38</v>
      </c>
      <c r="L19" s="9">
        <v>1</v>
      </c>
      <c r="M19" s="21" t="s">
        <v>31</v>
      </c>
      <c r="N19" s="10"/>
      <c r="O19" s="27"/>
      <c r="P19" s="36" t="s">
        <v>126</v>
      </c>
      <c r="Q19" s="21" t="s">
        <v>86</v>
      </c>
      <c r="R19" s="21" t="s">
        <v>99</v>
      </c>
      <c r="S19" s="10"/>
      <c r="T19" s="10"/>
      <c r="U19" s="10"/>
      <c r="V19" s="10"/>
      <c r="W19" s="10"/>
      <c r="X19" s="8" t="s">
        <v>50</v>
      </c>
      <c r="Y19" s="8" t="s">
        <v>50</v>
      </c>
      <c r="Z19" s="42" t="s">
        <v>50</v>
      </c>
      <c r="AA19" s="17">
        <v>8</v>
      </c>
      <c r="AB19" s="68" t="s">
        <v>236</v>
      </c>
      <c r="AC19" s="68" t="s">
        <v>193</v>
      </c>
      <c r="AD19" s="68" t="s">
        <v>195</v>
      </c>
      <c r="AE19" s="68" t="s">
        <v>237</v>
      </c>
      <c r="AF19" s="68" t="s">
        <v>246</v>
      </c>
      <c r="AG19" s="68" t="s">
        <v>202</v>
      </c>
      <c r="AH19" s="68" t="s">
        <v>281</v>
      </c>
      <c r="AI19" s="37">
        <v>1</v>
      </c>
      <c r="AJ19" s="18" t="s">
        <v>136</v>
      </c>
      <c r="AK19" s="51"/>
      <c r="AL19" s="22"/>
      <c r="AM19" s="18"/>
      <c r="AN19" s="48"/>
      <c r="AP19" s="53"/>
    </row>
    <row r="20" spans="1:42" x14ac:dyDescent="0.25">
      <c r="A20" s="2" t="s">
        <v>11</v>
      </c>
      <c r="B20" s="43">
        <v>0</v>
      </c>
      <c r="C20" s="31">
        <v>0</v>
      </c>
      <c r="D20" s="9">
        <v>6</v>
      </c>
      <c r="E20" s="71">
        <v>5</v>
      </c>
      <c r="F20" s="71">
        <f t="shared" si="0"/>
        <v>30</v>
      </c>
      <c r="G20" s="72">
        <f t="shared" si="2"/>
        <v>0.36</v>
      </c>
      <c r="H20" s="72">
        <f t="shared" si="1"/>
        <v>1.08</v>
      </c>
      <c r="I20" s="21" t="s">
        <v>40</v>
      </c>
      <c r="J20" s="10">
        <v>1</v>
      </c>
      <c r="K20" s="27"/>
      <c r="L20" s="9">
        <v>3</v>
      </c>
      <c r="M20" s="21" t="s">
        <v>39</v>
      </c>
      <c r="N20" s="10">
        <v>2</v>
      </c>
      <c r="O20" s="27" t="s">
        <v>45</v>
      </c>
      <c r="P20" s="36" t="s">
        <v>127</v>
      </c>
      <c r="Q20" s="21" t="s">
        <v>86</v>
      </c>
      <c r="R20" s="21" t="s">
        <v>105</v>
      </c>
      <c r="S20" s="10"/>
      <c r="T20" s="10"/>
      <c r="U20" s="10"/>
      <c r="V20" s="10"/>
      <c r="W20" s="10"/>
      <c r="X20" s="8" t="s">
        <v>50</v>
      </c>
      <c r="Y20" s="8" t="s">
        <v>50</v>
      </c>
      <c r="Z20" s="42" t="s">
        <v>50</v>
      </c>
      <c r="AA20" s="17">
        <v>19</v>
      </c>
      <c r="AB20" s="68" t="s">
        <v>218</v>
      </c>
      <c r="AC20" s="68" t="s">
        <v>240</v>
      </c>
      <c r="AD20" s="68" t="s">
        <v>238</v>
      </c>
      <c r="AE20" s="68" t="s">
        <v>239</v>
      </c>
      <c r="AF20" s="68" t="s">
        <v>247</v>
      </c>
      <c r="AG20" s="68" t="s">
        <v>244</v>
      </c>
      <c r="AH20" s="68" t="s">
        <v>281</v>
      </c>
      <c r="AI20" s="37">
        <v>1</v>
      </c>
      <c r="AJ20" s="18" t="s">
        <v>138</v>
      </c>
      <c r="AK20" s="51" t="s">
        <v>223</v>
      </c>
      <c r="AL20" s="22" t="s">
        <v>224</v>
      </c>
      <c r="AM20" s="18"/>
      <c r="AN20" s="48"/>
      <c r="AP20" s="53"/>
    </row>
    <row r="21" spans="1:42" x14ac:dyDescent="0.25">
      <c r="A21" s="2" t="s">
        <v>7</v>
      </c>
      <c r="B21" s="43">
        <v>0</v>
      </c>
      <c r="C21" s="31">
        <v>0</v>
      </c>
      <c r="D21" s="9">
        <v>3</v>
      </c>
      <c r="E21" s="71">
        <v>10</v>
      </c>
      <c r="F21" s="71">
        <f t="shared" si="0"/>
        <v>30</v>
      </c>
      <c r="G21" s="72">
        <f t="shared" si="2"/>
        <v>0.18</v>
      </c>
      <c r="H21" s="72">
        <f t="shared" si="1"/>
        <v>0.54</v>
      </c>
      <c r="I21" s="21" t="s">
        <v>34</v>
      </c>
      <c r="J21" s="10">
        <v>1</v>
      </c>
      <c r="K21" s="27"/>
      <c r="L21" s="9"/>
      <c r="M21" s="21"/>
      <c r="N21" s="10"/>
      <c r="O21" s="27"/>
      <c r="P21" s="36" t="s">
        <v>113</v>
      </c>
      <c r="Q21" s="21" t="s">
        <v>86</v>
      </c>
      <c r="R21" s="21" t="s">
        <v>50</v>
      </c>
      <c r="S21" s="10"/>
      <c r="T21" s="10"/>
      <c r="U21" s="10"/>
      <c r="V21" s="10"/>
      <c r="W21" s="10"/>
      <c r="X21" s="8" t="s">
        <v>50</v>
      </c>
      <c r="Y21" s="8" t="s">
        <v>50</v>
      </c>
      <c r="Z21" s="42" t="s">
        <v>50</v>
      </c>
      <c r="AA21" s="17">
        <v>17</v>
      </c>
      <c r="AB21" s="68" t="s">
        <v>241</v>
      </c>
      <c r="AC21" s="68" t="s">
        <v>242</v>
      </c>
      <c r="AD21" s="68" t="s">
        <v>243</v>
      </c>
      <c r="AE21" s="68" t="s">
        <v>109</v>
      </c>
      <c r="AF21" s="68" t="s">
        <v>248</v>
      </c>
      <c r="AG21" s="68" t="s">
        <v>245</v>
      </c>
      <c r="AH21" s="68" t="s">
        <v>282</v>
      </c>
      <c r="AI21" s="37">
        <v>1</v>
      </c>
      <c r="AJ21" s="18" t="s">
        <v>139</v>
      </c>
      <c r="AK21" s="51"/>
      <c r="AL21" s="22"/>
      <c r="AM21" s="18"/>
      <c r="AN21" s="48"/>
      <c r="AP21" s="53"/>
    </row>
    <row r="22" spans="1:42" x14ac:dyDescent="0.25">
      <c r="A22" s="2" t="s">
        <v>8</v>
      </c>
      <c r="B22" s="43">
        <v>0</v>
      </c>
      <c r="C22" s="31">
        <v>1</v>
      </c>
      <c r="D22" s="9">
        <v>4</v>
      </c>
      <c r="E22" s="71">
        <v>10</v>
      </c>
      <c r="F22" s="71">
        <f t="shared" si="0"/>
        <v>40</v>
      </c>
      <c r="G22" s="72">
        <f t="shared" si="2"/>
        <v>0.24</v>
      </c>
      <c r="H22" s="72">
        <f t="shared" si="1"/>
        <v>0.72</v>
      </c>
      <c r="I22" s="21" t="s">
        <v>34</v>
      </c>
      <c r="J22" s="10">
        <v>1</v>
      </c>
      <c r="K22" s="27"/>
      <c r="L22" s="9"/>
      <c r="M22" s="21"/>
      <c r="N22" s="10"/>
      <c r="O22" s="27"/>
      <c r="P22" s="36" t="s">
        <v>113</v>
      </c>
      <c r="Q22" s="21" t="s">
        <v>86</v>
      </c>
      <c r="R22" s="21" t="s">
        <v>50</v>
      </c>
      <c r="S22" s="10"/>
      <c r="T22" s="10"/>
      <c r="U22" s="10"/>
      <c r="V22" s="10"/>
      <c r="W22" s="10"/>
      <c r="X22" s="8" t="s">
        <v>50</v>
      </c>
      <c r="Y22" s="8" t="s">
        <v>50</v>
      </c>
      <c r="Z22" s="42" t="s">
        <v>50</v>
      </c>
      <c r="AA22" s="17">
        <v>10</v>
      </c>
      <c r="AB22" s="68" t="s">
        <v>253</v>
      </c>
      <c r="AC22" s="68" t="s">
        <v>109</v>
      </c>
      <c r="AD22" s="68" t="s">
        <v>109</v>
      </c>
      <c r="AE22" s="68" t="s">
        <v>109</v>
      </c>
      <c r="AF22" s="68" t="s">
        <v>254</v>
      </c>
      <c r="AG22" s="68" t="s">
        <v>255</v>
      </c>
      <c r="AH22" s="68" t="s">
        <v>282</v>
      </c>
      <c r="AI22" s="37"/>
      <c r="AJ22" s="18"/>
      <c r="AK22" s="51"/>
      <c r="AL22" s="22"/>
      <c r="AM22" s="18"/>
      <c r="AN22" s="51"/>
      <c r="AO22" s="18"/>
      <c r="AP22" s="26"/>
    </row>
    <row r="23" spans="1:42" x14ac:dyDescent="0.25">
      <c r="A23" s="2" t="s">
        <v>9</v>
      </c>
      <c r="B23" s="43">
        <v>0</v>
      </c>
      <c r="C23" s="31">
        <v>0</v>
      </c>
      <c r="D23" s="9">
        <v>2</v>
      </c>
      <c r="E23" s="71">
        <v>10</v>
      </c>
      <c r="F23" s="71">
        <f t="shared" si="0"/>
        <v>20</v>
      </c>
      <c r="G23" s="72">
        <f t="shared" si="2"/>
        <v>0.12</v>
      </c>
      <c r="H23" s="72">
        <f t="shared" si="1"/>
        <v>0.36</v>
      </c>
      <c r="I23" s="21" t="s">
        <v>42</v>
      </c>
      <c r="J23" s="10">
        <v>1</v>
      </c>
      <c r="K23" s="27"/>
      <c r="L23" s="9"/>
      <c r="M23" s="21"/>
      <c r="N23" s="10"/>
      <c r="O23" s="27"/>
      <c r="P23" s="36" t="s">
        <v>113</v>
      </c>
      <c r="Q23" s="21" t="s">
        <v>86</v>
      </c>
      <c r="R23" s="21" t="s">
        <v>50</v>
      </c>
      <c r="S23" s="10"/>
      <c r="T23" s="10"/>
      <c r="U23" s="10"/>
      <c r="V23" s="10"/>
      <c r="W23" s="10"/>
      <c r="X23" s="8" t="s">
        <v>50</v>
      </c>
      <c r="Y23" s="8" t="s">
        <v>50</v>
      </c>
      <c r="Z23" s="42" t="s">
        <v>50</v>
      </c>
      <c r="AA23" s="17">
        <v>15</v>
      </c>
      <c r="AB23" s="68" t="s">
        <v>218</v>
      </c>
      <c r="AC23" s="68" t="s">
        <v>256</v>
      </c>
      <c r="AD23" s="68" t="s">
        <v>257</v>
      </c>
      <c r="AE23" s="68" t="s">
        <v>258</v>
      </c>
      <c r="AF23" s="68" t="s">
        <v>259</v>
      </c>
      <c r="AG23" s="68" t="s">
        <v>260</v>
      </c>
      <c r="AH23" s="68" t="s">
        <v>283</v>
      </c>
      <c r="AI23" s="37"/>
      <c r="AJ23" s="18"/>
      <c r="AK23" s="51"/>
      <c r="AL23" s="22"/>
      <c r="AM23" s="18"/>
      <c r="AN23" s="51"/>
      <c r="AO23" s="18"/>
      <c r="AP23" s="26"/>
    </row>
    <row r="24" spans="1:42" x14ac:dyDescent="0.25">
      <c r="A24" s="2" t="s">
        <v>41</v>
      </c>
      <c r="B24" s="43">
        <v>0</v>
      </c>
      <c r="C24" s="31">
        <v>0</v>
      </c>
      <c r="D24" s="9">
        <v>8</v>
      </c>
      <c r="E24" s="71">
        <v>5</v>
      </c>
      <c r="F24" s="71">
        <f t="shared" si="0"/>
        <v>40</v>
      </c>
      <c r="G24" s="72">
        <f t="shared" si="2"/>
        <v>0.48</v>
      </c>
      <c r="H24" s="72">
        <f t="shared" si="1"/>
        <v>1.44</v>
      </c>
      <c r="I24" s="21" t="s">
        <v>43</v>
      </c>
      <c r="J24" s="10">
        <v>2</v>
      </c>
      <c r="K24" s="27" t="s">
        <v>106</v>
      </c>
      <c r="L24" s="9">
        <v>1</v>
      </c>
      <c r="M24" s="21" t="s">
        <v>117</v>
      </c>
      <c r="N24" s="10">
        <v>1</v>
      </c>
      <c r="O24" s="27"/>
      <c r="P24" s="36" t="s">
        <v>118</v>
      </c>
      <c r="Q24" s="21" t="s">
        <v>86</v>
      </c>
      <c r="R24" s="21" t="s">
        <v>107</v>
      </c>
      <c r="S24" s="10"/>
      <c r="T24" s="10"/>
      <c r="U24" s="10"/>
      <c r="V24" s="10"/>
      <c r="W24" s="10"/>
      <c r="X24" s="8" t="s">
        <v>50</v>
      </c>
      <c r="Y24" s="8" t="s">
        <v>50</v>
      </c>
      <c r="Z24" s="42" t="s">
        <v>50</v>
      </c>
      <c r="AA24" s="17"/>
      <c r="AB24" s="68" t="s">
        <v>261</v>
      </c>
      <c r="AC24" s="68" t="s">
        <v>262</v>
      </c>
      <c r="AD24" s="68" t="s">
        <v>263</v>
      </c>
      <c r="AE24" s="68" t="s">
        <v>264</v>
      </c>
      <c r="AF24" s="68" t="s">
        <v>265</v>
      </c>
      <c r="AG24" s="68" t="s">
        <v>266</v>
      </c>
      <c r="AH24" s="68" t="s">
        <v>284</v>
      </c>
      <c r="AI24" s="37">
        <v>1</v>
      </c>
      <c r="AJ24" s="18" t="s">
        <v>141</v>
      </c>
      <c r="AK24" s="51"/>
      <c r="AL24" s="22"/>
      <c r="AM24" s="18"/>
      <c r="AN24" s="51"/>
      <c r="AO24" s="18"/>
      <c r="AP24" s="26"/>
    </row>
    <row r="25" spans="1:42" x14ac:dyDescent="0.25">
      <c r="A25" s="2" t="s">
        <v>0</v>
      </c>
      <c r="B25" s="43">
        <v>0</v>
      </c>
      <c r="C25" s="31">
        <v>0</v>
      </c>
      <c r="D25" s="9">
        <v>8</v>
      </c>
      <c r="E25" s="71">
        <v>10</v>
      </c>
      <c r="F25" s="71">
        <f t="shared" si="0"/>
        <v>80</v>
      </c>
      <c r="G25" s="72">
        <f t="shared" si="2"/>
        <v>0.48</v>
      </c>
      <c r="H25" s="72">
        <f t="shared" si="1"/>
        <v>1.44</v>
      </c>
      <c r="I25" s="21" t="s">
        <v>27</v>
      </c>
      <c r="J25" s="10">
        <v>1</v>
      </c>
      <c r="K25" s="27"/>
      <c r="L25" s="9">
        <v>1</v>
      </c>
      <c r="M25" s="21" t="s">
        <v>44</v>
      </c>
      <c r="N25" s="10">
        <v>1</v>
      </c>
      <c r="O25" s="27"/>
      <c r="P25" s="36" t="s">
        <v>119</v>
      </c>
      <c r="Q25" s="21" t="s">
        <v>86</v>
      </c>
      <c r="R25" s="21" t="s">
        <v>108</v>
      </c>
      <c r="S25" s="10"/>
      <c r="T25" s="10"/>
      <c r="U25" s="10"/>
      <c r="V25" s="10"/>
      <c r="W25" s="10"/>
      <c r="X25" s="8" t="s">
        <v>50</v>
      </c>
      <c r="Y25" s="8" t="s">
        <v>50</v>
      </c>
      <c r="Z25" s="42" t="s">
        <v>50</v>
      </c>
      <c r="AA25" s="17"/>
      <c r="AB25" s="68"/>
      <c r="AC25" s="68"/>
      <c r="AD25" s="68"/>
      <c r="AE25" s="68"/>
      <c r="AF25" s="68" t="s">
        <v>268</v>
      </c>
      <c r="AG25" s="68" t="s">
        <v>267</v>
      </c>
      <c r="AH25" s="68" t="s">
        <v>284</v>
      </c>
      <c r="AI25" s="37">
        <v>1</v>
      </c>
      <c r="AJ25" s="18" t="s">
        <v>140</v>
      </c>
      <c r="AK25" s="51"/>
      <c r="AL25" s="22"/>
      <c r="AM25" s="18"/>
      <c r="AN25" s="51"/>
      <c r="AO25" s="18"/>
      <c r="AP25" s="26"/>
    </row>
    <row r="26" spans="1:42" x14ac:dyDescent="0.25">
      <c r="A26" s="2" t="s">
        <v>1</v>
      </c>
      <c r="B26" s="43">
        <v>0</v>
      </c>
      <c r="C26" s="31">
        <v>0</v>
      </c>
      <c r="D26" s="9">
        <v>2</v>
      </c>
      <c r="E26" s="71">
        <v>10</v>
      </c>
      <c r="F26" s="71">
        <f t="shared" si="0"/>
        <v>20</v>
      </c>
      <c r="G26" s="72">
        <f t="shared" si="2"/>
        <v>0.12</v>
      </c>
      <c r="H26" s="72">
        <f t="shared" si="1"/>
        <v>0.36</v>
      </c>
      <c r="I26" s="21" t="s">
        <v>27</v>
      </c>
      <c r="J26" s="10">
        <v>1</v>
      </c>
      <c r="K26" s="27"/>
      <c r="L26" s="9"/>
      <c r="M26" s="21"/>
      <c r="N26" s="10"/>
      <c r="O26" s="27"/>
      <c r="P26" s="36" t="s">
        <v>113</v>
      </c>
      <c r="Q26" s="21" t="s">
        <v>87</v>
      </c>
      <c r="R26" s="21" t="s">
        <v>109</v>
      </c>
      <c r="S26" s="10"/>
      <c r="T26" s="10"/>
      <c r="U26" s="10"/>
      <c r="V26" s="10"/>
      <c r="W26" s="10"/>
      <c r="X26" s="8" t="s">
        <v>50</v>
      </c>
      <c r="Y26" s="8" t="s">
        <v>50</v>
      </c>
      <c r="Z26" s="42" t="s">
        <v>50</v>
      </c>
      <c r="AA26" s="17">
        <v>0</v>
      </c>
      <c r="AB26" s="68" t="s">
        <v>109</v>
      </c>
      <c r="AC26" s="68" t="s">
        <v>109</v>
      </c>
      <c r="AD26" s="68" t="s">
        <v>109</v>
      </c>
      <c r="AE26" s="68" t="s">
        <v>109</v>
      </c>
      <c r="AF26" s="68" t="s">
        <v>269</v>
      </c>
      <c r="AG26" s="68" t="s">
        <v>271</v>
      </c>
      <c r="AH26" s="68" t="s">
        <v>284</v>
      </c>
      <c r="AI26" s="37"/>
      <c r="AJ26" s="18" t="s">
        <v>144</v>
      </c>
      <c r="AK26" s="50" t="s">
        <v>145</v>
      </c>
      <c r="AL26" s="47" t="s">
        <v>148</v>
      </c>
      <c r="AM26" s="18" t="s">
        <v>146</v>
      </c>
      <c r="AN26" s="51"/>
      <c r="AO26" s="18"/>
      <c r="AP26" s="26"/>
    </row>
    <row r="27" spans="1:42" x14ac:dyDescent="0.25">
      <c r="A27" s="2" t="s">
        <v>2</v>
      </c>
      <c r="B27" s="43">
        <v>0</v>
      </c>
      <c r="C27" s="31">
        <v>0</v>
      </c>
      <c r="D27" s="9">
        <v>4</v>
      </c>
      <c r="E27" s="71">
        <v>10</v>
      </c>
      <c r="F27" s="71">
        <f t="shared" si="0"/>
        <v>40</v>
      </c>
      <c r="G27" s="72">
        <f t="shared" si="2"/>
        <v>0.24</v>
      </c>
      <c r="H27" s="72">
        <f t="shared" si="1"/>
        <v>0.72</v>
      </c>
      <c r="I27" s="21" t="s">
        <v>27</v>
      </c>
      <c r="J27" s="10">
        <v>1</v>
      </c>
      <c r="K27" s="27"/>
      <c r="L27" s="9"/>
      <c r="M27" s="21"/>
      <c r="N27" s="10"/>
      <c r="O27" s="27"/>
      <c r="P27" s="36" t="s">
        <v>113</v>
      </c>
      <c r="Q27" s="21" t="s">
        <v>87</v>
      </c>
      <c r="R27" s="21" t="s">
        <v>109</v>
      </c>
      <c r="S27" s="10"/>
      <c r="T27" s="10"/>
      <c r="U27" s="10"/>
      <c r="V27" s="10"/>
      <c r="W27" s="10"/>
      <c r="X27" s="8" t="s">
        <v>50</v>
      </c>
      <c r="Y27" s="8" t="s">
        <v>50</v>
      </c>
      <c r="Z27" s="42" t="s">
        <v>50</v>
      </c>
      <c r="AA27" s="17">
        <v>0</v>
      </c>
      <c r="AB27" s="68" t="s">
        <v>109</v>
      </c>
      <c r="AC27" s="68" t="s">
        <v>109</v>
      </c>
      <c r="AD27" s="68" t="s">
        <v>109</v>
      </c>
      <c r="AE27" s="68" t="s">
        <v>109</v>
      </c>
      <c r="AF27" s="68" t="s">
        <v>270</v>
      </c>
      <c r="AG27" s="68" t="s">
        <v>271</v>
      </c>
      <c r="AH27" s="68" t="s">
        <v>284</v>
      </c>
      <c r="AI27" s="37"/>
      <c r="AJ27" s="18" t="s">
        <v>144</v>
      </c>
      <c r="AK27" s="50" t="s">
        <v>145</v>
      </c>
      <c r="AL27" s="47" t="s">
        <v>148</v>
      </c>
      <c r="AM27" s="18" t="s">
        <v>146</v>
      </c>
      <c r="AN27" s="51" t="s">
        <v>123</v>
      </c>
      <c r="AO27" s="18" t="s">
        <v>147</v>
      </c>
      <c r="AP27" s="26" t="s">
        <v>149</v>
      </c>
    </row>
    <row r="28" spans="1:42" x14ac:dyDescent="0.25">
      <c r="B28" s="37"/>
      <c r="C28" s="17"/>
      <c r="D28" s="28"/>
      <c r="E28" s="73"/>
      <c r="F28" s="71">
        <f t="shared" si="0"/>
        <v>0</v>
      </c>
      <c r="G28" s="74"/>
      <c r="H28" s="72">
        <f t="shared" si="1"/>
        <v>0</v>
      </c>
      <c r="I28" s="22"/>
      <c r="J28" s="17"/>
      <c r="K28" s="26"/>
      <c r="L28" s="28"/>
      <c r="M28" s="22"/>
      <c r="N28" s="17"/>
      <c r="O28" s="26"/>
      <c r="P28" s="22"/>
      <c r="Q28" s="22"/>
      <c r="R28" s="22"/>
      <c r="S28" s="17"/>
      <c r="T28" s="17"/>
      <c r="U28" s="17"/>
      <c r="V28" s="17"/>
      <c r="W28" s="17"/>
      <c r="X28" s="17"/>
      <c r="Y28" s="17"/>
      <c r="Z28" s="38"/>
      <c r="AA28" s="17"/>
      <c r="AB28" s="68"/>
      <c r="AC28" s="68"/>
      <c r="AD28" s="68"/>
      <c r="AE28" s="68"/>
      <c r="AF28" s="68"/>
      <c r="AH28" s="68"/>
      <c r="AI28" s="37"/>
      <c r="AJ28" s="18"/>
      <c r="AK28" s="49"/>
      <c r="AL28" s="46"/>
      <c r="AN28" s="48"/>
      <c r="AP28" s="53"/>
    </row>
    <row r="29" spans="1:42" x14ac:dyDescent="0.25">
      <c r="A29" s="2" t="s">
        <v>76</v>
      </c>
      <c r="B29" s="43">
        <v>0</v>
      </c>
      <c r="C29" s="31">
        <v>0</v>
      </c>
      <c r="D29" s="9">
        <v>1</v>
      </c>
      <c r="E29" s="75">
        <v>20</v>
      </c>
      <c r="F29" s="71">
        <f t="shared" si="0"/>
        <v>20</v>
      </c>
      <c r="G29" s="76"/>
      <c r="H29" s="72">
        <f t="shared" si="1"/>
        <v>0</v>
      </c>
      <c r="I29" s="21" t="s">
        <v>77</v>
      </c>
      <c r="J29" s="10">
        <v>1</v>
      </c>
      <c r="K29" s="27" t="s">
        <v>78</v>
      </c>
      <c r="L29" s="9">
        <v>5</v>
      </c>
      <c r="M29" s="21" t="s">
        <v>142</v>
      </c>
      <c r="N29" s="10">
        <v>2</v>
      </c>
      <c r="O29" s="27"/>
      <c r="P29" s="36" t="s">
        <v>143</v>
      </c>
      <c r="Q29" s="21" t="s">
        <v>92</v>
      </c>
      <c r="R29" s="21" t="s">
        <v>109</v>
      </c>
      <c r="S29" s="10"/>
      <c r="T29" s="10" t="s">
        <v>79</v>
      </c>
      <c r="U29" s="10" t="s">
        <v>80</v>
      </c>
      <c r="V29" s="10"/>
      <c r="W29" s="10" t="s">
        <v>76</v>
      </c>
      <c r="X29" s="8" t="s">
        <v>50</v>
      </c>
      <c r="Y29" s="8" t="s">
        <v>50</v>
      </c>
      <c r="Z29" s="42" t="s">
        <v>50</v>
      </c>
      <c r="AA29" s="17">
        <v>3</v>
      </c>
      <c r="AB29" s="68"/>
      <c r="AC29" s="68"/>
      <c r="AD29" s="68"/>
      <c r="AE29" s="68" t="s">
        <v>218</v>
      </c>
      <c r="AF29" s="68" t="s">
        <v>273</v>
      </c>
      <c r="AG29" s="68" t="s">
        <v>272</v>
      </c>
      <c r="AH29" s="68" t="s">
        <v>287</v>
      </c>
      <c r="AI29" s="37"/>
      <c r="AJ29" s="18"/>
      <c r="AK29" s="50" t="s">
        <v>285</v>
      </c>
      <c r="AL29" s="47" t="s">
        <v>286</v>
      </c>
      <c r="AN29" s="48"/>
      <c r="AP29" s="53"/>
    </row>
    <row r="30" spans="1:42" x14ac:dyDescent="0.25">
      <c r="A30" s="16"/>
      <c r="B30" s="17"/>
      <c r="C30" s="17"/>
      <c r="D30" s="17"/>
      <c r="E30" s="17"/>
      <c r="F30" s="17"/>
      <c r="H30" s="17"/>
      <c r="I30" s="17"/>
      <c r="J30" s="17"/>
      <c r="K30" s="17"/>
      <c r="L30" s="77"/>
      <c r="M30" s="78"/>
      <c r="N30" s="78"/>
      <c r="O30" s="79"/>
      <c r="P30" s="17"/>
      <c r="Q30" s="22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66"/>
      <c r="AC30" s="66"/>
      <c r="AD30" s="66"/>
      <c r="AE30" s="66"/>
      <c r="AF30" s="66"/>
      <c r="AG30" s="66"/>
      <c r="AH30" s="66"/>
    </row>
    <row r="31" spans="1:42" x14ac:dyDescent="0.25">
      <c r="B31" s="69" t="s">
        <v>205</v>
      </c>
      <c r="L31" s="28"/>
      <c r="M31" s="17"/>
      <c r="N31" s="17"/>
      <c r="O31" s="34"/>
      <c r="R31" s="14" t="s">
        <v>102</v>
      </c>
      <c r="AB31" s="83" t="s">
        <v>249</v>
      </c>
      <c r="AC31" s="67"/>
      <c r="AD31" s="67"/>
      <c r="AE31" s="67"/>
      <c r="AF31" s="67"/>
      <c r="AG31" s="67"/>
      <c r="AH31" s="67"/>
    </row>
    <row r="32" spans="1:42" x14ac:dyDescent="0.25">
      <c r="A32" s="13"/>
      <c r="B32" s="14" t="s">
        <v>206</v>
      </c>
      <c r="L32" s="28"/>
      <c r="M32" s="17"/>
      <c r="N32" s="17"/>
      <c r="O32" s="34"/>
      <c r="AB32" s="83" t="s">
        <v>250</v>
      </c>
      <c r="AC32" s="67"/>
      <c r="AD32" s="67"/>
      <c r="AE32" s="67"/>
      <c r="AF32" s="67"/>
      <c r="AG32" s="67"/>
      <c r="AH32" s="67"/>
    </row>
    <row r="33" spans="2:34" x14ac:dyDescent="0.25">
      <c r="L33" s="28"/>
      <c r="M33" s="17"/>
      <c r="N33" s="17"/>
      <c r="O33" s="34"/>
      <c r="AB33" s="83" t="s">
        <v>251</v>
      </c>
      <c r="AC33" s="67"/>
      <c r="AD33" s="67"/>
      <c r="AE33" s="67"/>
      <c r="AF33" s="67"/>
      <c r="AG33" s="67"/>
      <c r="AH33" s="67"/>
    </row>
    <row r="34" spans="2:34" x14ac:dyDescent="0.25">
      <c r="B34" s="14" t="s">
        <v>210</v>
      </c>
      <c r="C34" s="14"/>
      <c r="K34" s="14"/>
      <c r="L34" s="28"/>
      <c r="M34" s="17"/>
      <c r="N34" s="17"/>
      <c r="O34" s="34"/>
      <c r="AB34" s="83" t="s">
        <v>252</v>
      </c>
      <c r="AC34" s="67"/>
      <c r="AD34" s="67"/>
      <c r="AE34" s="67"/>
      <c r="AF34" s="67"/>
      <c r="AG34" s="67"/>
      <c r="AH34" s="67"/>
    </row>
    <row r="35" spans="2:34" x14ac:dyDescent="0.25">
      <c r="B35" s="14" t="s">
        <v>211</v>
      </c>
      <c r="C35" s="14"/>
      <c r="K35" s="14"/>
      <c r="L35" s="28"/>
      <c r="M35" s="17"/>
      <c r="N35" s="17"/>
      <c r="O35" s="34"/>
      <c r="AB35" s="67"/>
      <c r="AC35" s="67"/>
      <c r="AD35" s="67"/>
      <c r="AE35" s="67"/>
      <c r="AF35" s="67"/>
      <c r="AG35" s="67"/>
      <c r="AH35" s="67"/>
    </row>
    <row r="36" spans="2:34" x14ac:dyDescent="0.25">
      <c r="C36" s="14"/>
      <c r="K36" s="14"/>
      <c r="L36" s="28"/>
      <c r="M36" s="17"/>
      <c r="N36" s="17"/>
      <c r="O36" s="34"/>
      <c r="AB36" s="67"/>
      <c r="AC36" s="67"/>
      <c r="AD36" s="67"/>
      <c r="AE36" s="67"/>
      <c r="AF36" s="67"/>
      <c r="AG36" s="67"/>
      <c r="AH36" s="67"/>
    </row>
    <row r="37" spans="2:34" x14ac:dyDescent="0.25">
      <c r="B37" s="14"/>
      <c r="L37" s="28"/>
      <c r="M37" s="17"/>
      <c r="N37" s="17"/>
      <c r="O37" s="34"/>
      <c r="AB37" s="67"/>
      <c r="AC37" s="67"/>
      <c r="AD37" s="67"/>
      <c r="AE37" s="67"/>
      <c r="AF37" s="67"/>
      <c r="AG37" s="67"/>
      <c r="AH37" s="67"/>
    </row>
    <row r="38" spans="2:34" x14ac:dyDescent="0.25">
      <c r="B38" s="14"/>
      <c r="L38" s="28"/>
      <c r="M38" s="17"/>
      <c r="N38" s="17"/>
      <c r="O38" s="34"/>
      <c r="AB38" s="67"/>
      <c r="AC38" s="67"/>
      <c r="AD38" s="67"/>
      <c r="AE38" s="67"/>
      <c r="AF38" s="67"/>
      <c r="AG38" s="67"/>
      <c r="AH38" s="67"/>
    </row>
    <row r="39" spans="2:34" x14ac:dyDescent="0.25">
      <c r="B39" s="14"/>
      <c r="C39" s="15"/>
      <c r="AB39" s="67"/>
      <c r="AC39" s="67"/>
      <c r="AD39" s="67"/>
      <c r="AE39" s="67"/>
      <c r="AF39" s="67"/>
      <c r="AG39" s="67"/>
      <c r="AH39" s="67"/>
    </row>
    <row r="40" spans="2:34" x14ac:dyDescent="0.25">
      <c r="B40" s="14"/>
      <c r="D40" s="14"/>
      <c r="E40" s="14"/>
      <c r="F40" s="14"/>
      <c r="G40" s="14"/>
      <c r="H40" s="14"/>
      <c r="AB40" s="67"/>
      <c r="AC40" s="67"/>
      <c r="AD40" s="67"/>
      <c r="AE40" s="67"/>
      <c r="AF40" s="67"/>
      <c r="AG40" s="67"/>
      <c r="AH40" s="67"/>
    </row>
    <row r="41" spans="2:34" x14ac:dyDescent="0.25">
      <c r="B41" s="14"/>
      <c r="D41" s="14"/>
      <c r="E41" s="14"/>
      <c r="F41" s="14"/>
      <c r="G41" s="14"/>
      <c r="H41" s="14"/>
      <c r="AB41" s="67"/>
      <c r="AC41" s="67"/>
      <c r="AD41" s="67"/>
      <c r="AE41" s="67"/>
      <c r="AF41" s="67"/>
      <c r="AG41" s="67"/>
      <c r="AH41" s="67"/>
    </row>
    <row r="42" spans="2:34" x14ac:dyDescent="0.25">
      <c r="B42" s="14"/>
      <c r="AB42" s="67"/>
      <c r="AC42" s="67"/>
      <c r="AD42" s="67"/>
      <c r="AE42" s="67"/>
      <c r="AF42" s="67"/>
      <c r="AG42" s="67"/>
      <c r="AH42" s="67"/>
    </row>
    <row r="43" spans="2:34" x14ac:dyDescent="0.25">
      <c r="B43" s="14"/>
      <c r="AB43" s="67"/>
      <c r="AC43" s="67"/>
      <c r="AD43" s="67"/>
      <c r="AE43" s="67"/>
      <c r="AF43" s="67"/>
      <c r="AG43" s="67"/>
      <c r="AH43" s="67"/>
    </row>
    <row r="44" spans="2:34" x14ac:dyDescent="0.25">
      <c r="B44" s="14"/>
      <c r="C44" s="14"/>
      <c r="AB44" s="67"/>
      <c r="AC44" s="67"/>
      <c r="AD44" s="67"/>
      <c r="AE44" s="67"/>
      <c r="AF44" s="67"/>
      <c r="AG44" s="67"/>
      <c r="AH44" s="67"/>
    </row>
    <row r="45" spans="2:34" x14ac:dyDescent="0.25">
      <c r="D45" s="14"/>
      <c r="E45" s="14"/>
      <c r="F45" s="14"/>
      <c r="G45" s="14"/>
      <c r="H45" s="14"/>
      <c r="AB45" s="67"/>
      <c r="AC45" s="67"/>
      <c r="AD45" s="67"/>
      <c r="AE45" s="67"/>
      <c r="AF45" s="67"/>
      <c r="AG45" s="67"/>
      <c r="AH45" s="67"/>
    </row>
    <row r="46" spans="2:34" x14ac:dyDescent="0.25">
      <c r="B46" s="14"/>
      <c r="D46" s="14"/>
      <c r="E46" s="14"/>
      <c r="F46" s="14"/>
      <c r="G46" s="14"/>
      <c r="H46" s="14"/>
      <c r="AB46" s="67"/>
      <c r="AC46" s="67"/>
      <c r="AD46" s="67"/>
      <c r="AE46" s="67"/>
      <c r="AF46" s="67"/>
      <c r="AG46" s="67"/>
      <c r="AH46" s="67"/>
    </row>
    <row r="47" spans="2:34" x14ac:dyDescent="0.25">
      <c r="B47" s="14"/>
      <c r="D47" s="14"/>
      <c r="E47" s="14"/>
      <c r="F47" s="14"/>
      <c r="G47" s="14"/>
      <c r="H47" s="14"/>
      <c r="AB47" s="67"/>
      <c r="AC47" s="67"/>
      <c r="AD47" s="67"/>
      <c r="AE47" s="67"/>
      <c r="AF47" s="67"/>
      <c r="AG47" s="67"/>
      <c r="AH47" s="67"/>
    </row>
    <row r="48" spans="2:34" x14ac:dyDescent="0.25">
      <c r="B48" s="14"/>
      <c r="D48" s="14"/>
      <c r="E48" s="14"/>
      <c r="F48" s="14"/>
      <c r="G48" s="14"/>
      <c r="H48" s="14"/>
    </row>
    <row r="49" spans="2:3" x14ac:dyDescent="0.25">
      <c r="B49" s="14"/>
    </row>
    <row r="50" spans="2:3" x14ac:dyDescent="0.25">
      <c r="B50" s="14"/>
      <c r="C50" s="14"/>
    </row>
    <row r="51" spans="2:3" x14ac:dyDescent="0.25">
      <c r="B51" s="14"/>
      <c r="C51" s="14"/>
    </row>
    <row r="52" spans="2:3" x14ac:dyDescent="0.25">
      <c r="B52" s="14"/>
    </row>
    <row r="53" spans="2:3" x14ac:dyDescent="0.25">
      <c r="B53" s="14"/>
      <c r="C53" s="14"/>
    </row>
    <row r="54" spans="2:3" x14ac:dyDescent="0.25">
      <c r="B54" s="14"/>
      <c r="C54" s="14"/>
    </row>
  </sheetData>
  <mergeCells count="6">
    <mergeCell ref="AB5:AE5"/>
    <mergeCell ref="X3:Z3"/>
    <mergeCell ref="D3:K3"/>
    <mergeCell ref="L3:O3"/>
    <mergeCell ref="B2:Z2"/>
    <mergeCell ref="AI2:AP2"/>
  </mergeCells>
  <conditionalFormatting sqref="O7 P15:W15 AJ8:AJ10 AK28:AL28 I16:W27 I8:W14 I15:N15 B29:E29 I7:M7 Q7:AH7 B7:F7 B8:E27 F8:F29 H30:AH30 B30:F30 X8:AH27 AL29 I29:AH29">
    <cfRule type="cellIs" dxfId="3" priority="5" operator="lessThan">
      <formula>1</formula>
    </cfRule>
  </conditionalFormatting>
  <conditionalFormatting sqref="AK27:AL27">
    <cfRule type="cellIs" dxfId="2" priority="3" operator="lessThan">
      <formula>1</formula>
    </cfRule>
  </conditionalFormatting>
  <conditionalFormatting sqref="AK26:AL26">
    <cfRule type="cellIs" dxfId="1" priority="2" operator="lessThan">
      <formula>1</formula>
    </cfRule>
  </conditionalFormatting>
  <conditionalFormatting sqref="AK29">
    <cfRule type="cellIs" dxfId="0" priority="1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5"/>
  <sheetViews>
    <sheetView workbookViewId="0">
      <pane ySplit="3" topLeftCell="A31" activePane="bottomLeft" state="frozen"/>
      <selection activeCell="B1" sqref="B1"/>
      <selection pane="bottomLeft" activeCell="C46" sqref="C46"/>
    </sheetView>
  </sheetViews>
  <sheetFormatPr defaultColWidth="11.42578125" defaultRowHeight="15" x14ac:dyDescent="0.25"/>
  <cols>
    <col min="1" max="1" width="1.7109375" customWidth="1"/>
    <col min="2" max="2" width="27.85546875" customWidth="1"/>
    <col min="3" max="3" width="11.140625" style="18" customWidth="1"/>
    <col min="4" max="4" width="8.42578125" style="18" customWidth="1"/>
    <col min="5" max="5" width="8.140625" style="1" customWidth="1"/>
    <col min="6" max="6" width="20" style="1" customWidth="1"/>
    <col min="7" max="7" width="4.42578125" style="1" customWidth="1"/>
    <col min="8" max="8" width="23.85546875" style="1" customWidth="1"/>
    <col min="9" max="9" width="12.42578125" style="1" customWidth="1"/>
    <col min="10" max="10" width="38.42578125" style="1" customWidth="1"/>
    <col min="11" max="11" width="4" style="1" customWidth="1"/>
    <col min="12" max="12" width="27.42578125" style="1" bestFit="1" customWidth="1"/>
    <col min="13" max="13" width="25.7109375" style="1" customWidth="1"/>
    <col min="14" max="14" width="22.85546875" style="1" bestFit="1" customWidth="1"/>
    <col min="15" max="15" width="19.85546875" style="1" customWidth="1"/>
    <col min="16" max="17" width="24.85546875" style="1" customWidth="1"/>
    <col min="18" max="18" width="16.85546875" style="1" customWidth="1"/>
    <col min="19" max="19" width="16.42578125" style="1" customWidth="1"/>
    <col min="20" max="20" width="14.85546875" style="1" customWidth="1"/>
    <col min="21" max="21" width="15.85546875" style="1" customWidth="1"/>
    <col min="22" max="24" width="11.42578125" style="1"/>
    <col min="25" max="25" width="5.85546875" customWidth="1"/>
    <col min="26" max="26" width="34.42578125" bestFit="1" customWidth="1"/>
  </cols>
  <sheetData>
    <row r="2" spans="2:26" ht="18.75" x14ac:dyDescent="0.3">
      <c r="B2" s="33" t="s">
        <v>151</v>
      </c>
      <c r="Z2" t="s">
        <v>74</v>
      </c>
    </row>
    <row r="4" spans="2:26" x14ac:dyDescent="0.25">
      <c r="B4" s="15" t="s">
        <v>84</v>
      </c>
    </row>
    <row r="5" spans="2:26" x14ac:dyDescent="0.25">
      <c r="B5" s="15"/>
      <c r="C5" s="18" t="s">
        <v>152</v>
      </c>
    </row>
    <row r="6" spans="2:26" x14ac:dyDescent="0.25">
      <c r="B6" s="15"/>
      <c r="D6" s="18" t="s">
        <v>160</v>
      </c>
    </row>
    <row r="7" spans="2:26" x14ac:dyDescent="0.25">
      <c r="B7" s="15"/>
      <c r="D7" s="18" t="s">
        <v>153</v>
      </c>
    </row>
    <row r="8" spans="2:26" x14ac:dyDescent="0.25">
      <c r="B8" s="15"/>
      <c r="D8" s="18" t="s">
        <v>163</v>
      </c>
    </row>
    <row r="9" spans="2:26" x14ac:dyDescent="0.25">
      <c r="B9" s="15"/>
      <c r="D9" s="18" t="s">
        <v>161</v>
      </c>
    </row>
    <row r="10" spans="2:26" x14ac:dyDescent="0.25">
      <c r="B10" s="15"/>
      <c r="D10" s="18" t="s">
        <v>162</v>
      </c>
    </row>
    <row r="11" spans="2:26" x14ac:dyDescent="0.25">
      <c r="B11" s="15"/>
    </row>
    <row r="12" spans="2:26" x14ac:dyDescent="0.25">
      <c r="B12" s="15"/>
    </row>
    <row r="13" spans="2:26" x14ac:dyDescent="0.25">
      <c r="B13" s="15"/>
      <c r="C13" s="18" t="s">
        <v>154</v>
      </c>
    </row>
    <row r="14" spans="2:26" x14ac:dyDescent="0.25">
      <c r="B14" s="15"/>
      <c r="D14" s="18" t="s">
        <v>155</v>
      </c>
    </row>
    <row r="15" spans="2:26" x14ac:dyDescent="0.25">
      <c r="B15" s="15"/>
      <c r="D15" s="18" t="s">
        <v>156</v>
      </c>
    </row>
    <row r="16" spans="2:26" x14ac:dyDescent="0.25">
      <c r="B16" s="15"/>
      <c r="D16" s="18" t="s">
        <v>157</v>
      </c>
    </row>
    <row r="17" spans="2:26" x14ac:dyDescent="0.25">
      <c r="B17" s="15"/>
      <c r="D17" s="18" t="s">
        <v>158</v>
      </c>
    </row>
    <row r="18" spans="2:26" x14ac:dyDescent="0.25">
      <c r="B18" s="15"/>
      <c r="D18" s="18" t="s">
        <v>159</v>
      </c>
    </row>
    <row r="19" spans="2:26" x14ac:dyDescent="0.25">
      <c r="B19" s="15"/>
    </row>
    <row r="20" spans="2:26" x14ac:dyDescent="0.25">
      <c r="C20" s="18" t="s">
        <v>53</v>
      </c>
    </row>
    <row r="22" spans="2:26" s="1" customFormat="1" x14ac:dyDescent="0.25">
      <c r="B22"/>
      <c r="C22" s="18"/>
      <c r="D22" s="18" t="s">
        <v>51</v>
      </c>
      <c r="H22" s="14" t="s">
        <v>54</v>
      </c>
      <c r="Y22"/>
      <c r="Z22"/>
    </row>
    <row r="23" spans="2:26" s="1" customFormat="1" x14ac:dyDescent="0.25">
      <c r="B23"/>
      <c r="C23" s="18"/>
      <c r="D23" s="18" t="s">
        <v>52</v>
      </c>
      <c r="H23" s="14" t="s">
        <v>55</v>
      </c>
      <c r="Y23"/>
      <c r="Z23"/>
    </row>
    <row r="24" spans="2:26" s="1" customFormat="1" x14ac:dyDescent="0.25">
      <c r="B24"/>
      <c r="C24" s="18"/>
      <c r="D24" s="18" t="s">
        <v>56</v>
      </c>
      <c r="H24" s="14" t="s">
        <v>57</v>
      </c>
      <c r="Y24"/>
      <c r="Z24"/>
    </row>
    <row r="25" spans="2:26" s="1" customFormat="1" x14ac:dyDescent="0.25">
      <c r="B25"/>
      <c r="C25" s="18"/>
      <c r="D25" s="18"/>
      <c r="Y25"/>
      <c r="Z25"/>
    </row>
    <row r="26" spans="2:26" s="1" customFormat="1" x14ac:dyDescent="0.25">
      <c r="B26"/>
      <c r="C26" s="18" t="s">
        <v>83</v>
      </c>
      <c r="D26" s="18"/>
      <c r="Y26"/>
      <c r="Z26"/>
    </row>
    <row r="27" spans="2:26" s="1" customFormat="1" x14ac:dyDescent="0.25">
      <c r="B27"/>
      <c r="C27" s="18"/>
      <c r="D27" s="63" t="s">
        <v>68</v>
      </c>
      <c r="Y27"/>
      <c r="Z27"/>
    </row>
    <row r="28" spans="2:26" s="1" customFormat="1" x14ac:dyDescent="0.25">
      <c r="B28"/>
      <c r="C28" s="18"/>
      <c r="D28" s="18"/>
      <c r="E28" s="14" t="s">
        <v>67</v>
      </c>
      <c r="Y28"/>
      <c r="Z28"/>
    </row>
    <row r="29" spans="2:26" s="1" customFormat="1" x14ac:dyDescent="0.25">
      <c r="B29"/>
      <c r="C29" s="18"/>
      <c r="D29" s="18"/>
      <c r="E29" s="14" t="s">
        <v>69</v>
      </c>
      <c r="Y29"/>
      <c r="Z29"/>
    </row>
    <row r="30" spans="2:26" s="1" customFormat="1" x14ac:dyDescent="0.25">
      <c r="B30"/>
      <c r="C30" s="18"/>
      <c r="D30" s="18"/>
      <c r="Y30"/>
      <c r="Z30"/>
    </row>
    <row r="31" spans="2:26" s="1" customFormat="1" x14ac:dyDescent="0.25">
      <c r="B31"/>
      <c r="C31" s="18" t="s">
        <v>58</v>
      </c>
      <c r="D31" s="18"/>
      <c r="Y31"/>
      <c r="Z31"/>
    </row>
    <row r="32" spans="2:26" s="1" customFormat="1" x14ac:dyDescent="0.25">
      <c r="B32"/>
      <c r="C32" s="18"/>
      <c r="D32" s="18" t="s">
        <v>61</v>
      </c>
      <c r="Y32"/>
      <c r="Z32"/>
    </row>
    <row r="33" spans="2:26" s="1" customFormat="1" x14ac:dyDescent="0.25">
      <c r="B33"/>
      <c r="C33" s="18"/>
      <c r="D33" s="18"/>
      <c r="E33" s="14" t="s">
        <v>60</v>
      </c>
      <c r="Y33"/>
      <c r="Z33"/>
    </row>
    <row r="34" spans="2:26" s="1" customFormat="1" x14ac:dyDescent="0.25">
      <c r="B34"/>
      <c r="C34" s="18"/>
      <c r="D34" s="18"/>
      <c r="E34" s="14" t="s">
        <v>62</v>
      </c>
      <c r="Y34"/>
      <c r="Z34"/>
    </row>
    <row r="35" spans="2:26" s="1" customFormat="1" x14ac:dyDescent="0.25">
      <c r="B35"/>
      <c r="C35" s="18"/>
      <c r="D35" s="18"/>
      <c r="E35" s="14" t="s">
        <v>63</v>
      </c>
      <c r="Y35"/>
      <c r="Z35"/>
    </row>
    <row r="36" spans="2:26" s="1" customFormat="1" x14ac:dyDescent="0.25">
      <c r="B36"/>
      <c r="C36" s="18"/>
      <c r="D36" s="18"/>
      <c r="E36" s="14" t="s">
        <v>59</v>
      </c>
      <c r="Y36"/>
      <c r="Z36"/>
    </row>
    <row r="37" spans="2:26" s="1" customFormat="1" x14ac:dyDescent="0.25">
      <c r="B37"/>
      <c r="C37" s="18"/>
      <c r="D37" s="18"/>
      <c r="Y37"/>
      <c r="Z37"/>
    </row>
    <row r="38" spans="2:26" s="1" customFormat="1" x14ac:dyDescent="0.25">
      <c r="B38"/>
      <c r="C38" s="18"/>
      <c r="D38" s="18" t="s">
        <v>70</v>
      </c>
      <c r="Y38"/>
      <c r="Z38"/>
    </row>
    <row r="39" spans="2:26" s="1" customFormat="1" x14ac:dyDescent="0.25">
      <c r="B39"/>
      <c r="C39" s="18"/>
      <c r="D39" s="18" t="s">
        <v>71</v>
      </c>
      <c r="Y39"/>
      <c r="Z39"/>
    </row>
    <row r="40" spans="2:26" s="1" customFormat="1" x14ac:dyDescent="0.25">
      <c r="B40"/>
      <c r="C40" s="18"/>
      <c r="D40" s="18"/>
      <c r="Y40"/>
      <c r="Z40"/>
    </row>
    <row r="41" spans="2:26" s="1" customFormat="1" x14ac:dyDescent="0.25">
      <c r="B41"/>
      <c r="C41" s="18"/>
      <c r="D41" s="18" t="s">
        <v>81</v>
      </c>
      <c r="Y41"/>
      <c r="Z41"/>
    </row>
    <row r="42" spans="2:26" x14ac:dyDescent="0.25">
      <c r="D42" s="18" t="s">
        <v>82</v>
      </c>
    </row>
    <row r="44" spans="2:26" x14ac:dyDescent="0.25">
      <c r="C44" s="18" t="s">
        <v>183</v>
      </c>
    </row>
    <row r="45" spans="2:26" x14ac:dyDescent="0.25">
      <c r="D45" s="18" t="s">
        <v>184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9"/>
  <sheetViews>
    <sheetView topLeftCell="A109" workbookViewId="0">
      <selection activeCell="B121" sqref="B121"/>
    </sheetView>
  </sheetViews>
  <sheetFormatPr defaultRowHeight="15" x14ac:dyDescent="0.25"/>
  <cols>
    <col min="3" max="3" width="10.85546875" customWidth="1"/>
    <col min="6" max="6" width="10.7109375" bestFit="1" customWidth="1"/>
  </cols>
  <sheetData>
    <row r="2" spans="2:16" x14ac:dyDescent="0.25">
      <c r="B2" s="98" t="s">
        <v>288</v>
      </c>
    </row>
    <row r="4" spans="2:16" ht="21" x14ac:dyDescent="0.35">
      <c r="B4" s="99" t="s">
        <v>289</v>
      </c>
    </row>
    <row r="6" spans="2:16" x14ac:dyDescent="0.25">
      <c r="B6" s="100" t="s">
        <v>290</v>
      </c>
    </row>
    <row r="7" spans="2:16" x14ac:dyDescent="0.25">
      <c r="B7" s="100"/>
      <c r="F7" s="101"/>
    </row>
    <row r="8" spans="2:16" x14ac:dyDescent="0.25">
      <c r="B8" s="100"/>
      <c r="C8" s="101">
        <v>43947</v>
      </c>
      <c r="D8" s="1" t="s">
        <v>291</v>
      </c>
      <c r="E8" t="s">
        <v>292</v>
      </c>
      <c r="F8" s="101"/>
    </row>
    <row r="9" spans="2:16" x14ac:dyDescent="0.25">
      <c r="B9" s="100"/>
      <c r="C9" s="101">
        <v>43948</v>
      </c>
      <c r="D9" s="1" t="s">
        <v>291</v>
      </c>
      <c r="E9" t="s">
        <v>293</v>
      </c>
      <c r="F9" s="101"/>
    </row>
    <row r="10" spans="2:16" x14ac:dyDescent="0.25">
      <c r="B10" s="100"/>
      <c r="C10" s="101"/>
      <c r="D10" s="1"/>
      <c r="F10" s="101"/>
    </row>
    <row r="11" spans="2:16" x14ac:dyDescent="0.25">
      <c r="B11" s="102"/>
      <c r="C11" s="103"/>
      <c r="D11" s="104"/>
      <c r="E11" s="105"/>
      <c r="F11" s="103"/>
      <c r="G11" s="105"/>
      <c r="H11" s="105"/>
      <c r="I11" s="105"/>
      <c r="J11" s="105"/>
      <c r="K11" s="105"/>
      <c r="L11" s="105"/>
      <c r="M11" s="105"/>
      <c r="N11" s="105"/>
      <c r="O11" s="105"/>
      <c r="P11" s="105"/>
    </row>
    <row r="12" spans="2:16" x14ac:dyDescent="0.25">
      <c r="B12" s="98" t="s">
        <v>167</v>
      </c>
    </row>
    <row r="13" spans="2:16" x14ac:dyDescent="0.25">
      <c r="C13" t="s">
        <v>294</v>
      </c>
    </row>
    <row r="14" spans="2:16" x14ac:dyDescent="0.25">
      <c r="D14" t="s">
        <v>295</v>
      </c>
    </row>
    <row r="15" spans="2:16" x14ac:dyDescent="0.25">
      <c r="D15" t="s">
        <v>296</v>
      </c>
    </row>
    <row r="16" spans="2:16" x14ac:dyDescent="0.25">
      <c r="E16" t="s">
        <v>297</v>
      </c>
    </row>
    <row r="17" spans="2:5" x14ac:dyDescent="0.25">
      <c r="E17" t="s">
        <v>298</v>
      </c>
    </row>
    <row r="19" spans="2:5" x14ac:dyDescent="0.25">
      <c r="C19" t="s">
        <v>299</v>
      </c>
    </row>
    <row r="20" spans="2:5" x14ac:dyDescent="0.25">
      <c r="D20" t="s">
        <v>300</v>
      </c>
    </row>
    <row r="21" spans="2:5" x14ac:dyDescent="0.25">
      <c r="D21" t="s">
        <v>301</v>
      </c>
    </row>
    <row r="23" spans="2:5" x14ac:dyDescent="0.25">
      <c r="C23" t="s">
        <v>302</v>
      </c>
    </row>
    <row r="24" spans="2:5" x14ac:dyDescent="0.25">
      <c r="D24" t="s">
        <v>303</v>
      </c>
    </row>
    <row r="27" spans="2:5" x14ac:dyDescent="0.25">
      <c r="B27" s="98" t="s">
        <v>304</v>
      </c>
    </row>
    <row r="28" spans="2:5" x14ac:dyDescent="0.25">
      <c r="C28" t="s">
        <v>305</v>
      </c>
    </row>
    <row r="30" spans="2:5" x14ac:dyDescent="0.25">
      <c r="C30" t="s">
        <v>306</v>
      </c>
    </row>
    <row r="32" spans="2:5" x14ac:dyDescent="0.25">
      <c r="C32" t="s">
        <v>307</v>
      </c>
    </row>
    <row r="34" spans="2:4" x14ac:dyDescent="0.25">
      <c r="B34" s="98" t="s">
        <v>308</v>
      </c>
    </row>
    <row r="35" spans="2:4" x14ac:dyDescent="0.25">
      <c r="C35" t="s">
        <v>309</v>
      </c>
    </row>
    <row r="36" spans="2:4" x14ac:dyDescent="0.25">
      <c r="C36" t="s">
        <v>310</v>
      </c>
    </row>
    <row r="37" spans="2:4" x14ac:dyDescent="0.25">
      <c r="C37" t="s">
        <v>311</v>
      </c>
    </row>
    <row r="40" spans="2:4" x14ac:dyDescent="0.25">
      <c r="B40" s="98" t="s">
        <v>312</v>
      </c>
    </row>
    <row r="41" spans="2:4" x14ac:dyDescent="0.25">
      <c r="C41" t="s">
        <v>313</v>
      </c>
    </row>
    <row r="42" spans="2:4" x14ac:dyDescent="0.25">
      <c r="D42" t="s">
        <v>314</v>
      </c>
    </row>
    <row r="43" spans="2:4" x14ac:dyDescent="0.25">
      <c r="D43" t="s">
        <v>315</v>
      </c>
    </row>
    <row r="44" spans="2:4" x14ac:dyDescent="0.25">
      <c r="D44" t="s">
        <v>316</v>
      </c>
    </row>
    <row r="45" spans="2:4" x14ac:dyDescent="0.25">
      <c r="D45" t="s">
        <v>317</v>
      </c>
    </row>
    <row r="47" spans="2:4" x14ac:dyDescent="0.25">
      <c r="C47" t="s">
        <v>318</v>
      </c>
    </row>
    <row r="48" spans="2:4" x14ac:dyDescent="0.25">
      <c r="D48" t="s">
        <v>319</v>
      </c>
    </row>
    <row r="49" spans="3:4" x14ac:dyDescent="0.25">
      <c r="D49" t="s">
        <v>320</v>
      </c>
    </row>
    <row r="50" spans="3:4" x14ac:dyDescent="0.25">
      <c r="D50" t="s">
        <v>321</v>
      </c>
    </row>
    <row r="51" spans="3:4" x14ac:dyDescent="0.25">
      <c r="D51" t="s">
        <v>322</v>
      </c>
    </row>
    <row r="52" spans="3:4" x14ac:dyDescent="0.25">
      <c r="D52" t="s">
        <v>323</v>
      </c>
    </row>
    <row r="53" spans="3:4" x14ac:dyDescent="0.25">
      <c r="D53" t="s">
        <v>324</v>
      </c>
    </row>
    <row r="54" spans="3:4" x14ac:dyDescent="0.25">
      <c r="D54" t="s">
        <v>325</v>
      </c>
    </row>
    <row r="55" spans="3:4" x14ac:dyDescent="0.25">
      <c r="D55" t="s">
        <v>326</v>
      </c>
    </row>
    <row r="57" spans="3:4" x14ac:dyDescent="0.25">
      <c r="C57" t="s">
        <v>327</v>
      </c>
    </row>
    <row r="58" spans="3:4" x14ac:dyDescent="0.25">
      <c r="D58" t="s">
        <v>328</v>
      </c>
    </row>
    <row r="59" spans="3:4" x14ac:dyDescent="0.25">
      <c r="D59" t="s">
        <v>329</v>
      </c>
    </row>
    <row r="60" spans="3:4" x14ac:dyDescent="0.25">
      <c r="D60" t="s">
        <v>330</v>
      </c>
    </row>
    <row r="62" spans="3:4" x14ac:dyDescent="0.25">
      <c r="C62" t="s">
        <v>331</v>
      </c>
    </row>
    <row r="63" spans="3:4" x14ac:dyDescent="0.25">
      <c r="D63" t="s">
        <v>332</v>
      </c>
    </row>
    <row r="64" spans="3:4" x14ac:dyDescent="0.25">
      <c r="D64" t="s">
        <v>333</v>
      </c>
    </row>
    <row r="65" spans="3:4" x14ac:dyDescent="0.25">
      <c r="D65" t="s">
        <v>334</v>
      </c>
    </row>
    <row r="67" spans="3:4" x14ac:dyDescent="0.25">
      <c r="C67" t="s">
        <v>335</v>
      </c>
    </row>
    <row r="68" spans="3:4" x14ac:dyDescent="0.25">
      <c r="D68" t="s">
        <v>336</v>
      </c>
    </row>
    <row r="69" spans="3:4" x14ac:dyDescent="0.25">
      <c r="D69" t="s">
        <v>337</v>
      </c>
    </row>
    <row r="70" spans="3:4" x14ac:dyDescent="0.25">
      <c r="D70" t="s">
        <v>338</v>
      </c>
    </row>
    <row r="71" spans="3:4" x14ac:dyDescent="0.25">
      <c r="D71" t="s">
        <v>339</v>
      </c>
    </row>
    <row r="73" spans="3:4" x14ac:dyDescent="0.25">
      <c r="C73" t="s">
        <v>340</v>
      </c>
    </row>
    <row r="74" spans="3:4" x14ac:dyDescent="0.25">
      <c r="D74" t="s">
        <v>341</v>
      </c>
    </row>
    <row r="75" spans="3:4" x14ac:dyDescent="0.25">
      <c r="D75" t="s">
        <v>342</v>
      </c>
    </row>
    <row r="76" spans="3:4" x14ac:dyDescent="0.25">
      <c r="D76" t="s">
        <v>343</v>
      </c>
    </row>
    <row r="77" spans="3:4" x14ac:dyDescent="0.25">
      <c r="D77" t="s">
        <v>344</v>
      </c>
    </row>
    <row r="79" spans="3:4" x14ac:dyDescent="0.25">
      <c r="C79" t="s">
        <v>345</v>
      </c>
    </row>
    <row r="80" spans="3:4" x14ac:dyDescent="0.25">
      <c r="D80" t="s">
        <v>346</v>
      </c>
    </row>
    <row r="81" spans="2:5" x14ac:dyDescent="0.25">
      <c r="D81" t="s">
        <v>347</v>
      </c>
    </row>
    <row r="82" spans="2:5" x14ac:dyDescent="0.25">
      <c r="E82" t="s">
        <v>348</v>
      </c>
    </row>
    <row r="83" spans="2:5" x14ac:dyDescent="0.25">
      <c r="B83" s="98" t="s">
        <v>349</v>
      </c>
    </row>
    <row r="84" spans="2:5" x14ac:dyDescent="0.25">
      <c r="C84" t="s">
        <v>350</v>
      </c>
    </row>
    <row r="85" spans="2:5" x14ac:dyDescent="0.25">
      <c r="D85" t="s">
        <v>351</v>
      </c>
    </row>
    <row r="86" spans="2:5" x14ac:dyDescent="0.25">
      <c r="D86" t="s">
        <v>352</v>
      </c>
    </row>
    <row r="87" spans="2:5" x14ac:dyDescent="0.25">
      <c r="D87" t="s">
        <v>353</v>
      </c>
    </row>
    <row r="88" spans="2:5" x14ac:dyDescent="0.25">
      <c r="D88" t="s">
        <v>354</v>
      </c>
    </row>
    <row r="89" spans="2:5" x14ac:dyDescent="0.25">
      <c r="D89" t="s">
        <v>355</v>
      </c>
    </row>
    <row r="90" spans="2:5" x14ac:dyDescent="0.25">
      <c r="D90" t="s">
        <v>356</v>
      </c>
    </row>
    <row r="91" spans="2:5" x14ac:dyDescent="0.25">
      <c r="D91" t="s">
        <v>357</v>
      </c>
    </row>
    <row r="92" spans="2:5" x14ac:dyDescent="0.25">
      <c r="D92" t="s">
        <v>358</v>
      </c>
    </row>
    <row r="93" spans="2:5" x14ac:dyDescent="0.25">
      <c r="D93" t="s">
        <v>359</v>
      </c>
    </row>
    <row r="94" spans="2:5" x14ac:dyDescent="0.25">
      <c r="D94" t="s">
        <v>360</v>
      </c>
    </row>
    <row r="95" spans="2:5" x14ac:dyDescent="0.25">
      <c r="D95" t="s">
        <v>361</v>
      </c>
    </row>
    <row r="96" spans="2:5" x14ac:dyDescent="0.25">
      <c r="D96" t="s">
        <v>362</v>
      </c>
    </row>
    <row r="98" spans="2:4" x14ac:dyDescent="0.25">
      <c r="C98" t="s">
        <v>363</v>
      </c>
    </row>
    <row r="99" spans="2:4" x14ac:dyDescent="0.25">
      <c r="D99" t="s">
        <v>364</v>
      </c>
    </row>
    <row r="100" spans="2:4" x14ac:dyDescent="0.25">
      <c r="D100" t="s">
        <v>365</v>
      </c>
    </row>
    <row r="101" spans="2:4" x14ac:dyDescent="0.25">
      <c r="D101" t="s">
        <v>366</v>
      </c>
    </row>
    <row r="103" spans="2:4" x14ac:dyDescent="0.25">
      <c r="B103" s="98" t="s">
        <v>367</v>
      </c>
    </row>
    <row r="104" spans="2:4" x14ac:dyDescent="0.25">
      <c r="C104" t="s">
        <v>368</v>
      </c>
    </row>
    <row r="105" spans="2:4" x14ac:dyDescent="0.25">
      <c r="C105" t="s">
        <v>369</v>
      </c>
    </row>
    <row r="106" spans="2:4" x14ac:dyDescent="0.25">
      <c r="C106" t="s">
        <v>370</v>
      </c>
    </row>
    <row r="107" spans="2:4" x14ac:dyDescent="0.25">
      <c r="C107" t="s">
        <v>371</v>
      </c>
    </row>
    <row r="108" spans="2:4" x14ac:dyDescent="0.25">
      <c r="C108" t="s">
        <v>372</v>
      </c>
    </row>
    <row r="109" spans="2:4" x14ac:dyDescent="0.25">
      <c r="C109" t="s">
        <v>373</v>
      </c>
    </row>
    <row r="112" spans="2:4" x14ac:dyDescent="0.25">
      <c r="B112" s="98" t="s">
        <v>374</v>
      </c>
    </row>
    <row r="113" spans="3:4" x14ac:dyDescent="0.25">
      <c r="C113" t="s">
        <v>375</v>
      </c>
    </row>
    <row r="114" spans="3:4" x14ac:dyDescent="0.25">
      <c r="D114" t="s">
        <v>376</v>
      </c>
    </row>
    <row r="115" spans="3:4" x14ac:dyDescent="0.25">
      <c r="D115" t="s">
        <v>377</v>
      </c>
    </row>
    <row r="117" spans="3:4" x14ac:dyDescent="0.25">
      <c r="C117" t="s">
        <v>378</v>
      </c>
    </row>
    <row r="118" spans="3:4" x14ac:dyDescent="0.25">
      <c r="D118" t="s">
        <v>379</v>
      </c>
    </row>
    <row r="119" spans="3:4" x14ac:dyDescent="0.25">
      <c r="D119" t="s">
        <v>380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3"/>
  <sheetViews>
    <sheetView workbookViewId="0">
      <selection activeCell="H45" sqref="H45"/>
    </sheetView>
  </sheetViews>
  <sheetFormatPr defaultRowHeight="15" x14ac:dyDescent="0.25"/>
  <cols>
    <col min="3" max="3" width="10.85546875" customWidth="1"/>
  </cols>
  <sheetData>
    <row r="2" spans="2:16" x14ac:dyDescent="0.25">
      <c r="B2" s="98" t="s">
        <v>288</v>
      </c>
    </row>
    <row r="4" spans="2:16" ht="21" x14ac:dyDescent="0.35">
      <c r="B4" s="99" t="s">
        <v>289</v>
      </c>
    </row>
    <row r="6" spans="2:16" x14ac:dyDescent="0.25">
      <c r="B6" s="100" t="s">
        <v>381</v>
      </c>
    </row>
    <row r="7" spans="2:16" x14ac:dyDescent="0.25">
      <c r="B7" s="100"/>
      <c r="F7" s="101"/>
    </row>
    <row r="8" spans="2:16" x14ac:dyDescent="0.25">
      <c r="B8" s="100"/>
      <c r="C8" s="101">
        <v>43948</v>
      </c>
      <c r="D8" s="1" t="s">
        <v>291</v>
      </c>
      <c r="E8" t="s">
        <v>292</v>
      </c>
      <c r="F8" s="101"/>
    </row>
    <row r="9" spans="2:16" x14ac:dyDescent="0.25">
      <c r="B9" s="100"/>
      <c r="C9" s="101"/>
      <c r="D9" s="1"/>
      <c r="F9" s="101"/>
    </row>
    <row r="10" spans="2:16" x14ac:dyDescent="0.25">
      <c r="B10" s="100"/>
      <c r="C10" s="101"/>
      <c r="D10" s="1"/>
      <c r="F10" s="101"/>
    </row>
    <row r="11" spans="2:16" x14ac:dyDescent="0.25">
      <c r="B11" s="102"/>
      <c r="C11" s="103"/>
      <c r="D11" s="104"/>
      <c r="E11" s="105"/>
      <c r="F11" s="103"/>
      <c r="G11" s="105"/>
      <c r="H11" s="105"/>
      <c r="I11" s="105"/>
      <c r="J11" s="105"/>
      <c r="K11" s="105"/>
      <c r="L11" s="105"/>
      <c r="M11" s="105"/>
      <c r="N11" s="105"/>
      <c r="O11" s="105"/>
      <c r="P11" s="105"/>
    </row>
    <row r="12" spans="2:16" x14ac:dyDescent="0.25">
      <c r="B12" s="98" t="s">
        <v>382</v>
      </c>
      <c r="C12" s="98"/>
      <c r="D12" s="98"/>
      <c r="E12" s="98"/>
      <c r="F12" s="98"/>
      <c r="G12" s="98"/>
      <c r="H12" s="98" t="s">
        <v>383</v>
      </c>
      <c r="P12" t="s">
        <v>384</v>
      </c>
    </row>
    <row r="14" spans="2:16" x14ac:dyDescent="0.25">
      <c r="C14" t="s">
        <v>385</v>
      </c>
      <c r="H14" t="s">
        <v>386</v>
      </c>
    </row>
    <row r="16" spans="2:16" x14ac:dyDescent="0.25">
      <c r="C16" t="s">
        <v>387</v>
      </c>
      <c r="H16" t="s">
        <v>388</v>
      </c>
    </row>
    <row r="17" spans="3:16" x14ac:dyDescent="0.25">
      <c r="D17" t="s">
        <v>389</v>
      </c>
      <c r="H17" t="s">
        <v>390</v>
      </c>
    </row>
    <row r="19" spans="3:16" x14ac:dyDescent="0.25">
      <c r="C19" t="s">
        <v>391</v>
      </c>
      <c r="H19" t="s">
        <v>392</v>
      </c>
      <c r="P19" t="s">
        <v>393</v>
      </c>
    </row>
    <row r="20" spans="3:16" x14ac:dyDescent="0.25">
      <c r="C20" t="s">
        <v>394</v>
      </c>
      <c r="H20" t="s">
        <v>395</v>
      </c>
    </row>
    <row r="21" spans="3:16" x14ac:dyDescent="0.25">
      <c r="C21" t="s">
        <v>396</v>
      </c>
      <c r="H21" t="s">
        <v>397</v>
      </c>
    </row>
    <row r="22" spans="3:16" x14ac:dyDescent="0.25">
      <c r="C22" t="s">
        <v>398</v>
      </c>
      <c r="H22" t="s">
        <v>399</v>
      </c>
    </row>
    <row r="23" spans="3:16" x14ac:dyDescent="0.25">
      <c r="C23" t="s">
        <v>400</v>
      </c>
      <c r="H23" t="s">
        <v>401</v>
      </c>
    </row>
    <row r="25" spans="3:16" x14ac:dyDescent="0.25">
      <c r="C25" t="s">
        <v>402</v>
      </c>
      <c r="H25" t="s">
        <v>403</v>
      </c>
      <c r="J25" s="69" t="s">
        <v>404</v>
      </c>
      <c r="L25" t="s">
        <v>405</v>
      </c>
    </row>
    <row r="26" spans="3:16" x14ac:dyDescent="0.25">
      <c r="C26" t="s">
        <v>406</v>
      </c>
      <c r="H26" t="s">
        <v>407</v>
      </c>
    </row>
    <row r="27" spans="3:16" x14ac:dyDescent="0.25">
      <c r="H27" t="s">
        <v>408</v>
      </c>
      <c r="J27" s="69" t="s">
        <v>409</v>
      </c>
      <c r="L27" t="s">
        <v>405</v>
      </c>
    </row>
    <row r="28" spans="3:16" x14ac:dyDescent="0.25">
      <c r="H28" t="s">
        <v>410</v>
      </c>
      <c r="J28" s="69" t="s">
        <v>411</v>
      </c>
      <c r="L28" t="s">
        <v>405</v>
      </c>
    </row>
    <row r="30" spans="3:16" x14ac:dyDescent="0.25">
      <c r="C30" t="s">
        <v>412</v>
      </c>
      <c r="H30" s="69" t="s">
        <v>413</v>
      </c>
    </row>
    <row r="31" spans="3:16" x14ac:dyDescent="0.25">
      <c r="C31" t="s">
        <v>414</v>
      </c>
      <c r="H31" t="s">
        <v>415</v>
      </c>
    </row>
    <row r="32" spans="3:16" x14ac:dyDescent="0.25">
      <c r="H32" s="69" t="s">
        <v>416</v>
      </c>
    </row>
    <row r="34" spans="3:8" x14ac:dyDescent="0.25">
      <c r="C34" t="s">
        <v>417</v>
      </c>
      <c r="H34" s="69" t="s">
        <v>418</v>
      </c>
    </row>
    <row r="36" spans="3:8" x14ac:dyDescent="0.25">
      <c r="C36" t="s">
        <v>419</v>
      </c>
      <c r="H36" t="s">
        <v>420</v>
      </c>
    </row>
    <row r="37" spans="3:8" x14ac:dyDescent="0.25">
      <c r="H37" t="s">
        <v>421</v>
      </c>
    </row>
    <row r="39" spans="3:8" x14ac:dyDescent="0.25">
      <c r="C39" t="s">
        <v>422</v>
      </c>
      <c r="H39" t="s">
        <v>423</v>
      </c>
    </row>
    <row r="41" spans="3:8" x14ac:dyDescent="0.25">
      <c r="C41" t="s">
        <v>424</v>
      </c>
      <c r="H41" t="s">
        <v>425</v>
      </c>
    </row>
    <row r="43" spans="3:8" x14ac:dyDescent="0.25">
      <c r="C43" t="s">
        <v>426</v>
      </c>
      <c r="H43" s="69" t="s">
        <v>427</v>
      </c>
    </row>
  </sheetData>
  <hyperlinks>
    <hyperlink ref="H30" r:id="rId1"/>
    <hyperlink ref="H32" r:id="rId2" display="https://www.ebay.co.uk/itm/DC5V-2W-Digital-Audio-Speaker-High-Power-Amp-Amplifier-Board-SC8002B-Chip/382707904052?_trkparms=aid%3D1110004%26algo%3DSPLICE.COMP%26ao%3D1%26asc%3D225076%26meid%3D03b4fb93bad24edca342d6a6228d569f%26pid%3D100008%26rk%3D5%26rkt%3D12%26sd%3D132631879720%26itm%3D382707904052%26pmt%3D1%26noa%3D0%26pg%3D2047675%26algv%3Ddefault%26brand%3DUnbranded&amp;_trksid=p2047675.c100008.m2219"/>
    <hyperlink ref="J27" r:id="rId3"/>
    <hyperlink ref="J28" r:id="rId4"/>
    <hyperlink ref="J25" r:id="rId5"/>
    <hyperlink ref="H34" r:id="rId6"/>
    <hyperlink ref="H43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2"/>
  <sheetViews>
    <sheetView tabSelected="1" topLeftCell="A31" workbookViewId="0">
      <selection activeCell="A52" sqref="A52"/>
    </sheetView>
  </sheetViews>
  <sheetFormatPr defaultRowHeight="15" x14ac:dyDescent="0.25"/>
  <cols>
    <col min="3" max="3" width="10.42578125" customWidth="1"/>
  </cols>
  <sheetData>
    <row r="2" spans="2:16" x14ac:dyDescent="0.25">
      <c r="B2" s="98" t="s">
        <v>288</v>
      </c>
    </row>
    <row r="4" spans="2:16" ht="21" x14ac:dyDescent="0.35">
      <c r="B4" s="99" t="s">
        <v>289</v>
      </c>
    </row>
    <row r="6" spans="2:16" x14ac:dyDescent="0.25">
      <c r="B6" s="100" t="s">
        <v>428</v>
      </c>
    </row>
    <row r="7" spans="2:16" x14ac:dyDescent="0.25">
      <c r="B7" s="100"/>
      <c r="F7" s="101"/>
    </row>
    <row r="8" spans="2:16" x14ac:dyDescent="0.25">
      <c r="B8" s="100"/>
      <c r="C8" s="101">
        <v>43948</v>
      </c>
      <c r="D8" s="1" t="s">
        <v>291</v>
      </c>
      <c r="E8" t="s">
        <v>292</v>
      </c>
      <c r="F8" s="101"/>
    </row>
    <row r="9" spans="2:16" x14ac:dyDescent="0.25">
      <c r="B9" s="100"/>
      <c r="C9" s="101"/>
      <c r="D9" s="1"/>
      <c r="F9" s="101"/>
    </row>
    <row r="10" spans="2:16" x14ac:dyDescent="0.25">
      <c r="B10" s="102"/>
      <c r="C10" s="103"/>
      <c r="D10" s="104"/>
      <c r="E10" s="105"/>
      <c r="F10" s="103"/>
      <c r="G10" s="105"/>
      <c r="H10" s="105"/>
      <c r="I10" s="105"/>
      <c r="J10" s="105"/>
      <c r="K10" s="105"/>
      <c r="L10" s="105"/>
      <c r="M10" s="105"/>
      <c r="N10" s="105"/>
      <c r="O10" s="105"/>
      <c r="P10" s="105"/>
    </row>
    <row r="11" spans="2:16" x14ac:dyDescent="0.25">
      <c r="B11" s="98" t="s">
        <v>429</v>
      </c>
    </row>
    <row r="13" spans="2:16" x14ac:dyDescent="0.25">
      <c r="C13" s="98" t="s">
        <v>430</v>
      </c>
    </row>
    <row r="14" spans="2:16" x14ac:dyDescent="0.25">
      <c r="D14" t="s">
        <v>431</v>
      </c>
    </row>
    <row r="15" spans="2:16" x14ac:dyDescent="0.25">
      <c r="D15" t="s">
        <v>432</v>
      </c>
    </row>
    <row r="17" spans="3:5" x14ac:dyDescent="0.25">
      <c r="D17" t="s">
        <v>433</v>
      </c>
    </row>
    <row r="18" spans="3:5" x14ac:dyDescent="0.25">
      <c r="E18" t="s">
        <v>434</v>
      </c>
    </row>
    <row r="20" spans="3:5" x14ac:dyDescent="0.25">
      <c r="D20" t="s">
        <v>435</v>
      </c>
    </row>
    <row r="21" spans="3:5" x14ac:dyDescent="0.25">
      <c r="E21" t="s">
        <v>436</v>
      </c>
    </row>
    <row r="23" spans="3:5" x14ac:dyDescent="0.25">
      <c r="C23" s="98" t="s">
        <v>437</v>
      </c>
    </row>
    <row r="24" spans="3:5" x14ac:dyDescent="0.25">
      <c r="C24" s="98"/>
      <c r="D24" t="s">
        <v>438</v>
      </c>
    </row>
    <row r="25" spans="3:5" x14ac:dyDescent="0.25">
      <c r="C25" s="98"/>
      <c r="E25" t="s">
        <v>439</v>
      </c>
    </row>
    <row r="26" spans="3:5" x14ac:dyDescent="0.25">
      <c r="C26" s="98"/>
      <c r="E26" t="s">
        <v>440</v>
      </c>
    </row>
    <row r="27" spans="3:5" x14ac:dyDescent="0.25">
      <c r="C27" s="98"/>
    </row>
    <row r="28" spans="3:5" x14ac:dyDescent="0.25">
      <c r="C28" s="98"/>
      <c r="D28" t="s">
        <v>441</v>
      </c>
    </row>
    <row r="29" spans="3:5" x14ac:dyDescent="0.25">
      <c r="C29" s="98"/>
      <c r="E29" t="s">
        <v>442</v>
      </c>
    </row>
    <row r="30" spans="3:5" x14ac:dyDescent="0.25">
      <c r="C30" s="98"/>
    </row>
    <row r="31" spans="3:5" x14ac:dyDescent="0.25">
      <c r="D31" t="s">
        <v>443</v>
      </c>
    </row>
    <row r="32" spans="3:5" x14ac:dyDescent="0.25">
      <c r="E32" t="s">
        <v>444</v>
      </c>
    </row>
    <row r="33" spans="2:16" x14ac:dyDescent="0.25">
      <c r="E33" t="s">
        <v>445</v>
      </c>
    </row>
    <row r="35" spans="2:16" x14ac:dyDescent="0.25">
      <c r="D35" t="s">
        <v>446</v>
      </c>
    </row>
    <row r="36" spans="2:16" x14ac:dyDescent="0.25">
      <c r="E36" t="s">
        <v>447</v>
      </c>
    </row>
    <row r="38" spans="2:16" x14ac:dyDescent="0.25">
      <c r="B38" s="100"/>
      <c r="C38" s="101"/>
      <c r="D38" s="1"/>
      <c r="F38" s="101"/>
    </row>
    <row r="39" spans="2:16" x14ac:dyDescent="0.25">
      <c r="B39" s="102"/>
      <c r="C39" s="103"/>
      <c r="D39" s="104"/>
      <c r="E39" s="105"/>
      <c r="F39" s="103"/>
      <c r="G39" s="105"/>
      <c r="H39" s="105"/>
      <c r="I39" s="105"/>
      <c r="J39" s="105"/>
      <c r="K39" s="105"/>
      <c r="L39" s="105"/>
      <c r="M39" s="105"/>
      <c r="N39" s="105"/>
      <c r="O39" s="105"/>
      <c r="P39" s="105"/>
    </row>
    <row r="40" spans="2:16" x14ac:dyDescent="0.25">
      <c r="B40" s="98" t="s">
        <v>448</v>
      </c>
    </row>
    <row r="41" spans="2:16" x14ac:dyDescent="0.25">
      <c r="B41" s="98"/>
    </row>
    <row r="42" spans="2:16" x14ac:dyDescent="0.25">
      <c r="C42" t="s">
        <v>449</v>
      </c>
    </row>
    <row r="43" spans="2:16" x14ac:dyDescent="0.25">
      <c r="D43" t="s">
        <v>450</v>
      </c>
    </row>
    <row r="44" spans="2:16" x14ac:dyDescent="0.25">
      <c r="D44" t="s">
        <v>451</v>
      </c>
    </row>
    <row r="46" spans="2:16" x14ac:dyDescent="0.25">
      <c r="C46" s="98" t="s">
        <v>452</v>
      </c>
    </row>
    <row r="47" spans="2:16" x14ac:dyDescent="0.25">
      <c r="D47" t="s">
        <v>453</v>
      </c>
    </row>
    <row r="48" spans="2:16" x14ac:dyDescent="0.25">
      <c r="D48" t="s">
        <v>454</v>
      </c>
    </row>
    <row r="50" spans="2:16" x14ac:dyDescent="0.25">
      <c r="C50" t="s">
        <v>455</v>
      </c>
    </row>
    <row r="51" spans="2:16" x14ac:dyDescent="0.25">
      <c r="B51" s="100"/>
      <c r="C51" s="101"/>
      <c r="D51" s="1"/>
      <c r="F51" s="101"/>
    </row>
    <row r="52" spans="2:16" x14ac:dyDescent="0.25">
      <c r="B52" s="102"/>
      <c r="C52" s="103"/>
      <c r="D52" s="104"/>
      <c r="E52" s="105"/>
      <c r="F52" s="103"/>
      <c r="G52" s="105"/>
      <c r="H52" s="105"/>
      <c r="I52" s="105"/>
      <c r="J52" s="105"/>
      <c r="K52" s="105"/>
      <c r="L52" s="105"/>
      <c r="M52" s="105"/>
      <c r="N52" s="105"/>
      <c r="O52" s="105"/>
      <c r="P52" s="105"/>
    </row>
    <row r="53" spans="2:16" x14ac:dyDescent="0.25">
      <c r="B53" s="98" t="s">
        <v>456</v>
      </c>
      <c r="C53" s="98"/>
    </row>
    <row r="54" spans="2:16" x14ac:dyDescent="0.25">
      <c r="B54" s="98"/>
      <c r="C54" s="98"/>
    </row>
    <row r="55" spans="2:16" x14ac:dyDescent="0.25">
      <c r="C55" t="s">
        <v>457</v>
      </c>
    </row>
    <row r="56" spans="2:16" x14ac:dyDescent="0.25">
      <c r="C56" t="s">
        <v>458</v>
      </c>
    </row>
    <row r="57" spans="2:16" x14ac:dyDescent="0.25">
      <c r="D57" t="s">
        <v>459</v>
      </c>
    </row>
    <row r="58" spans="2:16" x14ac:dyDescent="0.25">
      <c r="D58" t="s">
        <v>460</v>
      </c>
    </row>
    <row r="59" spans="2:16" x14ac:dyDescent="0.25">
      <c r="D59" t="s">
        <v>461</v>
      </c>
    </row>
    <row r="60" spans="2:16" x14ac:dyDescent="0.25">
      <c r="C60" t="s">
        <v>22</v>
      </c>
    </row>
    <row r="61" spans="2:16" x14ac:dyDescent="0.25">
      <c r="B61" s="106"/>
      <c r="C61" s="106"/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</row>
    <row r="63" spans="2:16" x14ac:dyDescent="0.25">
      <c r="B63" s="98" t="s">
        <v>462</v>
      </c>
    </row>
    <row r="65" spans="2:6" x14ac:dyDescent="0.25">
      <c r="B65" s="98"/>
      <c r="C65" s="98" t="s">
        <v>457</v>
      </c>
    </row>
    <row r="66" spans="2:6" x14ac:dyDescent="0.25">
      <c r="D66" t="s">
        <v>463</v>
      </c>
    </row>
    <row r="67" spans="2:6" x14ac:dyDescent="0.25">
      <c r="D67" t="s">
        <v>464</v>
      </c>
    </row>
    <row r="68" spans="2:6" x14ac:dyDescent="0.25">
      <c r="E68" t="s">
        <v>465</v>
      </c>
      <c r="F68" t="s">
        <v>466</v>
      </c>
    </row>
    <row r="70" spans="2:6" x14ac:dyDescent="0.25">
      <c r="D70" t="s">
        <v>467</v>
      </c>
    </row>
    <row r="72" spans="2:6" x14ac:dyDescent="0.25">
      <c r="C72" s="98" t="s">
        <v>459</v>
      </c>
    </row>
    <row r="73" spans="2:6" x14ac:dyDescent="0.25">
      <c r="C73" s="98"/>
      <c r="D73" t="s">
        <v>468</v>
      </c>
    </row>
    <row r="74" spans="2:6" x14ac:dyDescent="0.25">
      <c r="C74" s="98"/>
      <c r="E74" t="s">
        <v>469</v>
      </c>
    </row>
    <row r="75" spans="2:6" x14ac:dyDescent="0.25">
      <c r="C75" s="98"/>
      <c r="D75" t="s">
        <v>470</v>
      </c>
    </row>
    <row r="76" spans="2:6" x14ac:dyDescent="0.25">
      <c r="C76" s="98"/>
      <c r="E76" t="s">
        <v>471</v>
      </c>
    </row>
    <row r="77" spans="2:6" x14ac:dyDescent="0.25">
      <c r="D77" t="s">
        <v>472</v>
      </c>
    </row>
    <row r="78" spans="2:6" x14ac:dyDescent="0.25">
      <c r="D78" t="s">
        <v>473</v>
      </c>
    </row>
    <row r="79" spans="2:6" x14ac:dyDescent="0.25">
      <c r="D79" t="s">
        <v>474</v>
      </c>
    </row>
    <row r="80" spans="2:6" x14ac:dyDescent="0.25">
      <c r="D80" t="s">
        <v>475</v>
      </c>
    </row>
    <row r="82" spans="3:7" x14ac:dyDescent="0.25">
      <c r="C82" s="98" t="s">
        <v>460</v>
      </c>
    </row>
    <row r="83" spans="3:7" x14ac:dyDescent="0.25">
      <c r="D83" t="s">
        <v>476</v>
      </c>
    </row>
    <row r="84" spans="3:7" x14ac:dyDescent="0.25">
      <c r="E84" t="s">
        <v>477</v>
      </c>
    </row>
    <row r="85" spans="3:7" x14ac:dyDescent="0.25">
      <c r="F85" t="s">
        <v>478</v>
      </c>
    </row>
    <row r="86" spans="3:7" x14ac:dyDescent="0.25">
      <c r="F86" t="s">
        <v>479</v>
      </c>
    </row>
    <row r="87" spans="3:7" x14ac:dyDescent="0.25">
      <c r="G87" t="s">
        <v>480</v>
      </c>
    </row>
    <row r="88" spans="3:7" x14ac:dyDescent="0.25">
      <c r="G88" t="s">
        <v>481</v>
      </c>
    </row>
    <row r="90" spans="3:7" x14ac:dyDescent="0.25">
      <c r="C90" s="98" t="s">
        <v>482</v>
      </c>
    </row>
    <row r="92" spans="3:7" x14ac:dyDescent="0.25">
      <c r="D92" t="s">
        <v>483</v>
      </c>
    </row>
    <row r="93" spans="3:7" x14ac:dyDescent="0.25">
      <c r="E93" t="s">
        <v>484</v>
      </c>
    </row>
    <row r="95" spans="3:7" x14ac:dyDescent="0.25">
      <c r="D95" t="s">
        <v>485</v>
      </c>
    </row>
    <row r="97" spans="3:5" x14ac:dyDescent="0.25">
      <c r="D97" t="s">
        <v>486</v>
      </c>
    </row>
    <row r="99" spans="3:5" x14ac:dyDescent="0.25">
      <c r="D99" t="s">
        <v>487</v>
      </c>
    </row>
    <row r="101" spans="3:5" x14ac:dyDescent="0.25">
      <c r="D101" t="s">
        <v>488</v>
      </c>
    </row>
    <row r="102" spans="3:5" x14ac:dyDescent="0.25">
      <c r="E102" t="s">
        <v>489</v>
      </c>
    </row>
    <row r="103" spans="3:5" x14ac:dyDescent="0.25">
      <c r="E103" t="s">
        <v>490</v>
      </c>
    </row>
    <row r="105" spans="3:5" x14ac:dyDescent="0.25">
      <c r="D105" t="s">
        <v>491</v>
      </c>
    </row>
    <row r="107" spans="3:5" x14ac:dyDescent="0.25">
      <c r="D107" t="s">
        <v>492</v>
      </c>
    </row>
    <row r="109" spans="3:5" x14ac:dyDescent="0.25">
      <c r="D109" t="s">
        <v>493</v>
      </c>
    </row>
    <row r="112" spans="3:5" x14ac:dyDescent="0.25">
      <c r="C112" s="98" t="s">
        <v>494</v>
      </c>
    </row>
    <row r="114" spans="3:4" x14ac:dyDescent="0.25">
      <c r="D114" t="s">
        <v>495</v>
      </c>
    </row>
    <row r="116" spans="3:4" x14ac:dyDescent="0.25">
      <c r="D116" t="s">
        <v>496</v>
      </c>
    </row>
    <row r="118" spans="3:4" x14ac:dyDescent="0.25">
      <c r="D118" t="s">
        <v>492</v>
      </c>
    </row>
    <row r="120" spans="3:4" x14ac:dyDescent="0.25">
      <c r="D120" t="s">
        <v>493</v>
      </c>
    </row>
    <row r="123" spans="3:4" x14ac:dyDescent="0.25">
      <c r="C123" s="98" t="s">
        <v>478</v>
      </c>
    </row>
    <row r="125" spans="3:4" x14ac:dyDescent="0.25">
      <c r="D125" t="s">
        <v>497</v>
      </c>
    </row>
    <row r="127" spans="3:4" x14ac:dyDescent="0.25">
      <c r="D127" t="s">
        <v>498</v>
      </c>
    </row>
    <row r="129" spans="3:5" x14ac:dyDescent="0.25">
      <c r="D129" t="s">
        <v>499</v>
      </c>
    </row>
    <row r="132" spans="3:5" x14ac:dyDescent="0.25">
      <c r="C132" s="98" t="s">
        <v>500</v>
      </c>
    </row>
    <row r="134" spans="3:5" x14ac:dyDescent="0.25">
      <c r="D134" t="s">
        <v>485</v>
      </c>
    </row>
    <row r="136" spans="3:5" x14ac:dyDescent="0.25">
      <c r="D136" t="s">
        <v>478</v>
      </c>
    </row>
    <row r="138" spans="3:5" x14ac:dyDescent="0.25">
      <c r="D138" t="s">
        <v>501</v>
      </c>
    </row>
    <row r="140" spans="3:5" x14ac:dyDescent="0.25">
      <c r="D140" t="s">
        <v>502</v>
      </c>
    </row>
    <row r="141" spans="3:5" x14ac:dyDescent="0.25">
      <c r="E141" t="s">
        <v>503</v>
      </c>
    </row>
    <row r="143" spans="3:5" x14ac:dyDescent="0.25">
      <c r="D143" t="s">
        <v>492</v>
      </c>
    </row>
    <row r="146" spans="3:5" x14ac:dyDescent="0.25">
      <c r="C146" s="98" t="s">
        <v>470</v>
      </c>
    </row>
    <row r="148" spans="3:5" x14ac:dyDescent="0.25">
      <c r="D148" t="s">
        <v>485</v>
      </c>
    </row>
    <row r="150" spans="3:5" x14ac:dyDescent="0.25">
      <c r="D150" t="s">
        <v>478</v>
      </c>
    </row>
    <row r="152" spans="3:5" x14ac:dyDescent="0.25">
      <c r="D152" t="s">
        <v>504</v>
      </c>
    </row>
    <row r="154" spans="3:5" x14ac:dyDescent="0.25">
      <c r="D154" t="s">
        <v>502</v>
      </c>
    </row>
    <row r="155" spans="3:5" x14ac:dyDescent="0.25">
      <c r="E155" t="s">
        <v>503</v>
      </c>
    </row>
    <row r="157" spans="3:5" x14ac:dyDescent="0.25">
      <c r="D157" t="s">
        <v>492</v>
      </c>
    </row>
    <row r="160" spans="3:5" x14ac:dyDescent="0.25">
      <c r="C160" s="98" t="s">
        <v>485</v>
      </c>
    </row>
    <row r="162" spans="3:4" x14ac:dyDescent="0.25">
      <c r="D162" t="s">
        <v>505</v>
      </c>
    </row>
    <row r="165" spans="3:4" x14ac:dyDescent="0.25">
      <c r="C165" s="98" t="s">
        <v>492</v>
      </c>
    </row>
    <row r="167" spans="3:4" x14ac:dyDescent="0.25">
      <c r="D167" t="s">
        <v>506</v>
      </c>
    </row>
    <row r="170" spans="3:4" x14ac:dyDescent="0.25">
      <c r="C170" t="s">
        <v>501</v>
      </c>
    </row>
    <row r="172" spans="3:4" x14ac:dyDescent="0.25">
      <c r="D17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Electrical Systems</vt:lpstr>
      <vt:lpstr>Electrical System Specification</vt:lpstr>
      <vt:lpstr>DoorAccess-Spec-Function</vt:lpstr>
      <vt:lpstr>DoorAccess-Spec-Implementation</vt:lpstr>
      <vt:lpstr>DoorAccess-Spec-SoftwareDesign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Martin Emerton</dc:creator>
  <cp:lastModifiedBy>Paul Martin Emerton</cp:lastModifiedBy>
  <dcterms:created xsi:type="dcterms:W3CDTF">2020-05-01T21:04:50Z</dcterms:created>
  <dcterms:modified xsi:type="dcterms:W3CDTF">2020-05-03T20:36:51Z</dcterms:modified>
</cp:coreProperties>
</file>