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 activeTab="1"/>
  </bookViews>
  <sheets>
    <sheet name="PEMBUKUAN" sheetId="1" r:id="rId1"/>
    <sheet name="DAILY REPORT" sheetId="3" r:id="rId2"/>
    <sheet name="BROSUS" sheetId="4" r:id="rId3"/>
    <sheet name="STRUKTUR JOB" sheetId="2" r:id="rId4"/>
  </sheets>
  <calcPr calcId="125725"/>
</workbook>
</file>

<file path=xl/calcChain.xml><?xml version="1.0" encoding="utf-8"?>
<calcChain xmlns="http://schemas.openxmlformats.org/spreadsheetml/2006/main">
  <c r="H12" i="3"/>
  <c r="I37"/>
  <c r="F36"/>
  <c r="C4" i="1"/>
  <c r="E4" s="1"/>
  <c r="H22" i="3"/>
  <c r="G22"/>
  <c r="F22"/>
  <c r="I20"/>
  <c r="I19"/>
  <c r="R15"/>
  <c r="H11"/>
  <c r="G11"/>
  <c r="F11"/>
  <c r="I22" l="1"/>
  <c r="G23" s="1"/>
</calcChain>
</file>

<file path=xl/sharedStrings.xml><?xml version="1.0" encoding="utf-8"?>
<sst xmlns="http://schemas.openxmlformats.org/spreadsheetml/2006/main" count="177" uniqueCount="122">
  <si>
    <t>DAILY SALES REPORT</t>
  </si>
  <si>
    <t>Dept    : SNACK LOVE BSI</t>
  </si>
  <si>
    <t>Bulan  : OKTOBER '16</t>
  </si>
  <si>
    <t>QTY</t>
  </si>
  <si>
    <t>HARI</t>
  </si>
  <si>
    <t>TGL</t>
  </si>
  <si>
    <t>RABU</t>
  </si>
  <si>
    <t>Nama Kue : PUDING KRISPY</t>
  </si>
  <si>
    <t>NAMA BAHAN</t>
  </si>
  <si>
    <t>NO</t>
  </si>
  <si>
    <t>HARGA</t>
  </si>
  <si>
    <t>GULA</t>
  </si>
  <si>
    <t>TGL: 12-10-2016</t>
  </si>
  <si>
    <t>AGAR2</t>
  </si>
  <si>
    <t>KARA</t>
  </si>
  <si>
    <t>CRISPY CAKE</t>
  </si>
  <si>
    <t>SUSU BENDERA</t>
  </si>
  <si>
    <t>PLASTIK</t>
  </si>
  <si>
    <t>TOTAL</t>
  </si>
  <si>
    <t>NAMA TOKO:GIANT(PUDING KRISPY)</t>
  </si>
  <si>
    <t>TEPUNG</t>
  </si>
  <si>
    <t>GAMBAR</t>
  </si>
  <si>
    <t>T.PENJUALAN</t>
  </si>
  <si>
    <t>PER/PCS</t>
  </si>
  <si>
    <t>KAMIS</t>
  </si>
  <si>
    <t>SEKOLAHAN</t>
  </si>
  <si>
    <t>HASIL</t>
  </si>
  <si>
    <t>30PCS</t>
  </si>
  <si>
    <t>KAMPUS</t>
  </si>
  <si>
    <t>1PCS</t>
  </si>
  <si>
    <t>FREE/BATTER</t>
  </si>
  <si>
    <t>SISA/PCS</t>
  </si>
  <si>
    <t>KEUNTUNGAN</t>
  </si>
  <si>
    <t>MODAL:</t>
  </si>
  <si>
    <t>MINGGU</t>
  </si>
  <si>
    <t>1 LOYANG</t>
  </si>
  <si>
    <t>RUMAH</t>
  </si>
  <si>
    <t>RS.BATSHAIDA</t>
  </si>
  <si>
    <t>44PCS</t>
  </si>
  <si>
    <t>minyak</t>
  </si>
  <si>
    <t>telur</t>
  </si>
  <si>
    <t>cup</t>
  </si>
  <si>
    <t>NAMA</t>
  </si>
  <si>
    <t>NIM</t>
  </si>
  <si>
    <t>KETERANGAN</t>
  </si>
  <si>
    <t>JOBS</t>
  </si>
  <si>
    <t>VERLINTON</t>
  </si>
  <si>
    <t>MARISKA PANEGORO</t>
  </si>
  <si>
    <t>YULIA KAKERISA</t>
  </si>
  <si>
    <t>CICI</t>
  </si>
  <si>
    <t>SITI BADRIA</t>
  </si>
  <si>
    <t>NOVA</t>
  </si>
  <si>
    <t>NIKO</t>
  </si>
  <si>
    <t>NO HP</t>
  </si>
  <si>
    <t>KARTINI</t>
  </si>
  <si>
    <t>KETUA</t>
  </si>
  <si>
    <t>SEKETARIS</t>
  </si>
  <si>
    <t>CHEF</t>
  </si>
  <si>
    <t>ADM</t>
  </si>
  <si>
    <t>MARKETING</t>
  </si>
  <si>
    <t>CONTROLE</t>
  </si>
  <si>
    <t>CEK DATA</t>
  </si>
  <si>
    <t>MAINTENACE</t>
  </si>
  <si>
    <t>INPUT DATA</t>
  </si>
  <si>
    <t>CONTROLER KEUANGAN</t>
  </si>
  <si>
    <t>CONTROLER TEMPAT MEETING</t>
  </si>
  <si>
    <t>INPUT DATA PENGELUARAN</t>
  </si>
  <si>
    <t>COOK</t>
  </si>
  <si>
    <t>MATERIAL PROCESSING</t>
  </si>
  <si>
    <t>PURCHASE OF MATERIALS</t>
  </si>
  <si>
    <t>CHATTERER DISHES TASTE</t>
  </si>
  <si>
    <t>CHEF HELPER</t>
  </si>
  <si>
    <t>PACKING COOKING RESULTS</t>
  </si>
  <si>
    <t>CEK THE EXPIRATION DATE</t>
  </si>
  <si>
    <t xml:space="preserve">SALE AGENCY IN HOSPITALS </t>
  </si>
  <si>
    <t>SALE AGENCY IN OFFICES</t>
  </si>
  <si>
    <t>SALES TO SCHOOLS</t>
  </si>
  <si>
    <t>SALES TO THE MARKET</t>
  </si>
  <si>
    <t>SALES TO THE  STREETS</t>
  </si>
  <si>
    <t>HELPER</t>
  </si>
  <si>
    <t>STRUCTURE JOB DESK</t>
  </si>
  <si>
    <t>DAILY REPOT</t>
  </si>
  <si>
    <t xml:space="preserve"> RINCIAN HARGA KUE</t>
  </si>
  <si>
    <t>HARGA/PCS</t>
  </si>
  <si>
    <t>HARGA/SET</t>
  </si>
  <si>
    <t>PUDING KRISPY</t>
  </si>
  <si>
    <t>FU.PERMINTAAN MARKET ONLIE</t>
  </si>
  <si>
    <t>PEMBUKUAN SNACK LOVE</t>
  </si>
  <si>
    <t>MODAL</t>
  </si>
  <si>
    <t>NAMA BAHAN PRODUKSI</t>
  </si>
  <si>
    <t>PENGELUARAN</t>
  </si>
  <si>
    <t>KERUGIAN</t>
  </si>
  <si>
    <t>SISA KAS</t>
  </si>
  <si>
    <t>PEMBUATAN PERTAMA</t>
  </si>
  <si>
    <t>PEMBUATAN KEDUA</t>
  </si>
  <si>
    <t>TOTAL KAS</t>
  </si>
  <si>
    <t>KUE MAFFIN</t>
  </si>
  <si>
    <t>Nama Kue : MAFFIN</t>
  </si>
  <si>
    <t>NAMA TOKO:(MAFFIN)</t>
  </si>
  <si>
    <t>nama kue : maffin ke dua</t>
  </si>
  <si>
    <t xml:space="preserve">dept : SNACK LOVE BSI </t>
  </si>
  <si>
    <t>Bulan : OKTOBER '16</t>
  </si>
  <si>
    <t>MODAL : 120000</t>
  </si>
  <si>
    <t>T.PENJUAL</t>
  </si>
  <si>
    <t>RS. BETHSAIDA</t>
  </si>
  <si>
    <t>WARUNG NIKO</t>
  </si>
  <si>
    <t>WR. KARTINI</t>
  </si>
  <si>
    <t>SENIN</t>
  </si>
  <si>
    <t>SISA KUE</t>
  </si>
  <si>
    <t>FREE/TESTER</t>
  </si>
  <si>
    <t>KEUTUNGAN</t>
  </si>
  <si>
    <t>SISA DUIT KAS</t>
  </si>
  <si>
    <t>BENDAHARA : YULIA</t>
  </si>
  <si>
    <t>TOTAL TERJUAL</t>
  </si>
  <si>
    <t>13PCS</t>
  </si>
  <si>
    <t>SISA TOTAL YNG BELUM TERJUAL/PCS</t>
  </si>
  <si>
    <t>-</t>
  </si>
  <si>
    <t>22PCS</t>
  </si>
  <si>
    <t>5PCS</t>
  </si>
  <si>
    <t>21PCS</t>
  </si>
  <si>
    <t>20PCS</t>
  </si>
  <si>
    <t>sisa dimakan habis</t>
  </si>
</sst>
</file>

<file path=xl/styles.xml><?xml version="1.0" encoding="utf-8"?>
<styleSheet xmlns="http://schemas.openxmlformats.org/spreadsheetml/2006/main">
  <numFmts count="3">
    <numFmt numFmtId="42" formatCode="_-&quot;Rp&quot;* #,##0_-;\-&quot;Rp&quot;* #,##0_-;_-&quot;Rp&quot;* &quot;-&quot;_-;_-@_-"/>
    <numFmt numFmtId="41" formatCode="_-* #,##0_-;\-* #,##0_-;_-* &quot;-&quot;_-;_-@_-"/>
    <numFmt numFmtId="164" formatCode="&quot;Rp&quot;#,##0;[Red]&quot;Rp&quot;#,##0"/>
  </numFmts>
  <fonts count="5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9">
    <xf numFmtId="0" fontId="0" fillId="0" borderId="0" xfId="0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4" fillId="0" borderId="0" xfId="0" applyFont="1"/>
    <xf numFmtId="41" fontId="0" fillId="0" borderId="0" xfId="1" applyFont="1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6" xfId="1" applyNumberFormat="1" applyFont="1" applyBorder="1"/>
    <xf numFmtId="0" fontId="0" fillId="0" borderId="7" xfId="0" applyBorder="1"/>
    <xf numFmtId="0" fontId="0" fillId="0" borderId="8" xfId="0" applyBorder="1"/>
    <xf numFmtId="164" fontId="0" fillId="0" borderId="9" xfId="1" applyNumberFormat="1" applyFont="1" applyBorder="1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26" xfId="0" applyBorder="1"/>
    <xf numFmtId="0" fontId="0" fillId="0" borderId="4" xfId="0" applyFill="1" applyBorder="1"/>
    <xf numFmtId="0" fontId="0" fillId="0" borderId="0" xfId="0" applyBorder="1" applyAlignment="1">
      <alignment horizontal="center"/>
    </xf>
    <xf numFmtId="164" fontId="0" fillId="0" borderId="0" xfId="1" applyNumberFormat="1" applyFont="1" applyBorder="1"/>
    <xf numFmtId="164" fontId="0" fillId="0" borderId="0" xfId="0" applyNumberFormat="1" applyBorder="1"/>
    <xf numFmtId="42" fontId="0" fillId="0" borderId="0" xfId="0" applyNumberFormat="1"/>
    <xf numFmtId="0" fontId="0" fillId="0" borderId="0" xfId="0" applyNumberFormat="1"/>
    <xf numFmtId="0" fontId="4" fillId="0" borderId="0" xfId="0" applyFont="1" applyAlignment="1">
      <alignment horizontal="center"/>
    </xf>
    <xf numFmtId="42" fontId="0" fillId="0" borderId="1" xfId="0" applyNumberFormat="1" applyBorder="1"/>
    <xf numFmtId="0" fontId="0" fillId="0" borderId="1" xfId="0" applyNumberFormat="1" applyBorder="1"/>
    <xf numFmtId="42" fontId="0" fillId="0" borderId="6" xfId="0" applyNumberFormat="1" applyBorder="1"/>
    <xf numFmtId="42" fontId="0" fillId="0" borderId="37" xfId="0" applyNumberFormat="1" applyBorder="1"/>
    <xf numFmtId="0" fontId="0" fillId="0" borderId="32" xfId="0" applyNumberFormat="1" applyBorder="1"/>
    <xf numFmtId="0" fontId="0" fillId="0" borderId="0" xfId="0" applyBorder="1" applyAlignment="1">
      <alignment horizontal="center"/>
    </xf>
    <xf numFmtId="0" fontId="0" fillId="0" borderId="9" xfId="0" applyBorder="1"/>
    <xf numFmtId="42" fontId="0" fillId="0" borderId="8" xfId="0" applyNumberFormat="1" applyBorder="1"/>
    <xf numFmtId="42" fontId="0" fillId="0" borderId="9" xfId="0" applyNumberFormat="1" applyBorder="1"/>
    <xf numFmtId="0" fontId="0" fillId="0" borderId="21" xfId="0" applyFill="1" applyBorder="1"/>
    <xf numFmtId="42" fontId="0" fillId="0" borderId="27" xfId="0" applyNumberFormat="1" applyBorder="1"/>
    <xf numFmtId="42" fontId="0" fillId="0" borderId="53" xfId="0" applyNumberFormat="1" applyBorder="1"/>
    <xf numFmtId="42" fontId="0" fillId="0" borderId="3" xfId="0" applyNumberFormat="1" applyBorder="1"/>
    <xf numFmtId="42" fontId="0" fillId="0" borderId="4" xfId="0" applyNumberFormat="1" applyBorder="1"/>
    <xf numFmtId="4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/>
    <xf numFmtId="42" fontId="0" fillId="0" borderId="36" xfId="0" applyNumberFormat="1" applyBorder="1"/>
    <xf numFmtId="42" fontId="0" fillId="0" borderId="20" xfId="0" applyNumberFormat="1" applyBorder="1"/>
    <xf numFmtId="0" fontId="0" fillId="0" borderId="41" xfId="0" applyBorder="1"/>
    <xf numFmtId="0" fontId="0" fillId="2" borderId="0" xfId="0" applyFill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42" fontId="0" fillId="0" borderId="42" xfId="0" applyNumberFormat="1" applyBorder="1" applyAlignment="1">
      <alignment horizontal="center" vertical="center"/>
    </xf>
    <xf numFmtId="42" fontId="0" fillId="0" borderId="51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42" fontId="0" fillId="0" borderId="44" xfId="0" applyNumberFormat="1" applyBorder="1" applyAlignment="1">
      <alignment horizontal="center" vertical="center"/>
    </xf>
    <xf numFmtId="42" fontId="0" fillId="0" borderId="32" xfId="0" applyNumberFormat="1" applyBorder="1" applyAlignment="1">
      <alignment horizontal="center" vertical="center"/>
    </xf>
    <xf numFmtId="42" fontId="0" fillId="0" borderId="38" xfId="0" applyNumberFormat="1" applyBorder="1" applyAlignment="1">
      <alignment horizontal="center" vertical="center"/>
    </xf>
    <xf numFmtId="42" fontId="0" fillId="0" borderId="50" xfId="0" applyNumberFormat="1" applyBorder="1" applyAlignment="1">
      <alignment horizontal="center" vertical="center"/>
    </xf>
    <xf numFmtId="42" fontId="0" fillId="0" borderId="39" xfId="0" applyNumberFormat="1" applyBorder="1" applyAlignment="1">
      <alignment horizontal="center" vertical="center"/>
    </xf>
    <xf numFmtId="42" fontId="0" fillId="0" borderId="4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3" borderId="0" xfId="0" applyFill="1"/>
    <xf numFmtId="0" fontId="3" fillId="3" borderId="0" xfId="0" applyFont="1" applyFill="1" applyAlignment="1">
      <alignment horizontal="left"/>
    </xf>
    <xf numFmtId="0" fontId="3" fillId="3" borderId="0" xfId="0" applyFont="1" applyFill="1"/>
    <xf numFmtId="164" fontId="4" fillId="3" borderId="16" xfId="0" applyNumberFormat="1" applyFont="1" applyFill="1" applyBorder="1" applyAlignment="1">
      <alignment horizontal="center"/>
    </xf>
    <xf numFmtId="164" fontId="4" fillId="3" borderId="16" xfId="0" applyNumberFormat="1" applyFont="1" applyFill="1" applyBorder="1" applyAlignment="1"/>
    <xf numFmtId="0" fontId="0" fillId="3" borderId="2" xfId="0" applyFill="1" applyBorder="1"/>
    <xf numFmtId="0" fontId="0" fillId="3" borderId="3" xfId="0" applyFill="1" applyBorder="1"/>
    <xf numFmtId="0" fontId="0" fillId="3" borderId="26" xfId="0" applyFill="1" applyBorder="1"/>
    <xf numFmtId="0" fontId="0" fillId="3" borderId="28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" xfId="0" applyFill="1" applyBorder="1"/>
    <xf numFmtId="164" fontId="0" fillId="3" borderId="27" xfId="1" applyNumberFormat="1" applyFont="1" applyFill="1" applyBorder="1"/>
    <xf numFmtId="0" fontId="0" fillId="3" borderId="29" xfId="0" applyFill="1" applyBorder="1"/>
    <xf numFmtId="164" fontId="0" fillId="3" borderId="6" xfId="0" applyNumberFormat="1" applyFill="1" applyBorder="1"/>
    <xf numFmtId="0" fontId="0" fillId="3" borderId="41" xfId="0" applyFill="1" applyBorder="1"/>
    <xf numFmtId="0" fontId="0" fillId="3" borderId="32" xfId="0" applyFill="1" applyBorder="1"/>
    <xf numFmtId="0" fontId="0" fillId="3" borderId="6" xfId="0" applyFill="1" applyBorder="1"/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164" fontId="0" fillId="3" borderId="19" xfId="1" applyNumberFormat="1" applyFont="1" applyFill="1" applyBorder="1"/>
    <xf numFmtId="164" fontId="0" fillId="3" borderId="30" xfId="0" applyNumberForma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1" xfId="0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19</xdr:row>
      <xdr:rowOff>0</xdr:rowOff>
    </xdr:from>
    <xdr:to>
      <xdr:col>12</xdr:col>
      <xdr:colOff>616325</xdr:colOff>
      <xdr:row>26</xdr:row>
      <xdr:rowOff>160245</xdr:rowOff>
    </xdr:to>
    <xdr:pic>
      <xdr:nvPicPr>
        <xdr:cNvPr id="3" name="Picture 2" descr="C:\Users\verlinton\Documents\My Bluetooth\IMG-20161019-WA0011.jpg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46584" y="3742765"/>
          <a:ext cx="3531534" cy="1527362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9525</xdr:colOff>
      <xdr:row>18</xdr:row>
      <xdr:rowOff>200024</xdr:rowOff>
    </xdr:from>
    <xdr:to>
      <xdr:col>17</xdr:col>
      <xdr:colOff>600074</xdr:colOff>
      <xdr:row>26</xdr:row>
      <xdr:rowOff>169770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82025" y="3705224"/>
          <a:ext cx="2266949" cy="153352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4</xdr:row>
      <xdr:rowOff>19050</xdr:rowOff>
    </xdr:from>
    <xdr:to>
      <xdr:col>4</xdr:col>
      <xdr:colOff>600074</xdr:colOff>
      <xdr:row>15</xdr:row>
      <xdr:rowOff>161925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8175" y="781050"/>
          <a:ext cx="2400299" cy="22383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38101</xdr:colOff>
      <xdr:row>16</xdr:row>
      <xdr:rowOff>38099</xdr:rowOff>
    </xdr:from>
    <xdr:to>
      <xdr:col>4</xdr:col>
      <xdr:colOff>581025</xdr:colOff>
      <xdr:row>24</xdr:row>
      <xdr:rowOff>133350</xdr:rowOff>
    </xdr:to>
    <xdr:pic>
      <xdr:nvPicPr>
        <xdr:cNvPr id="3" name="Picture 2" descr="C:\Users\verlinton\Documents\My Bluetooth\IMG-20161019-WA0011.jpg"/>
        <xdr:cNvPicPr>
          <a:picLocks noGrp="1"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7701" y="3086099"/>
          <a:ext cx="2371724" cy="161925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18"/>
  <sheetViews>
    <sheetView workbookViewId="0">
      <selection activeCell="H12" sqref="H12"/>
    </sheetView>
  </sheetViews>
  <sheetFormatPr defaultRowHeight="15"/>
  <cols>
    <col min="2" max="2" width="21.7109375" bestFit="1" customWidth="1"/>
    <col min="3" max="3" width="11.28515625" bestFit="1" customWidth="1"/>
    <col min="4" max="4" width="23.42578125" bestFit="1" customWidth="1"/>
    <col min="5" max="5" width="14.28515625" bestFit="1" customWidth="1"/>
    <col min="6" max="6" width="13.7109375" bestFit="1" customWidth="1"/>
    <col min="7" max="7" width="10.140625" bestFit="1" customWidth="1"/>
    <col min="8" max="8" width="11.28515625" bestFit="1" customWidth="1"/>
  </cols>
  <sheetData>
    <row r="1" spans="2:12" ht="15.75" thickBot="1"/>
    <row r="2" spans="2:12" ht="15.75" thickBot="1">
      <c r="B2" s="50" t="s">
        <v>87</v>
      </c>
      <c r="C2" s="51"/>
      <c r="D2" s="51"/>
      <c r="E2" s="52"/>
    </row>
    <row r="3" spans="2:12">
      <c r="B3" s="34"/>
      <c r="C3" s="34"/>
      <c r="D3" s="34"/>
      <c r="E3" s="34"/>
    </row>
    <row r="4" spans="2:12">
      <c r="B4" s="34" t="s">
        <v>95</v>
      </c>
      <c r="C4" s="43">
        <f>H7+H12</f>
        <v>69000</v>
      </c>
      <c r="D4" s="44" t="s">
        <v>112</v>
      </c>
      <c r="E4" s="43">
        <f>C4+F12</f>
        <v>208000</v>
      </c>
    </row>
    <row r="5" spans="2:12" ht="15.75" thickBot="1">
      <c r="B5" t="s">
        <v>93</v>
      </c>
    </row>
    <row r="6" spans="2:12">
      <c r="B6" s="9" t="s">
        <v>9</v>
      </c>
      <c r="C6" s="10" t="s">
        <v>88</v>
      </c>
      <c r="D6" s="10" t="s">
        <v>89</v>
      </c>
      <c r="E6" s="10" t="s">
        <v>90</v>
      </c>
      <c r="F6" s="10" t="s">
        <v>32</v>
      </c>
      <c r="G6" s="21" t="s">
        <v>91</v>
      </c>
      <c r="H6" s="22" t="s">
        <v>92</v>
      </c>
      <c r="I6" s="38"/>
    </row>
    <row r="7" spans="2:12">
      <c r="B7" s="12">
        <v>1</v>
      </c>
      <c r="C7" s="29">
        <v>100000</v>
      </c>
      <c r="D7" s="8" t="s">
        <v>96</v>
      </c>
      <c r="E7" s="29">
        <v>100000</v>
      </c>
      <c r="F7" s="29">
        <v>57000</v>
      </c>
      <c r="G7" s="39">
        <v>0</v>
      </c>
      <c r="H7" s="53">
        <v>50000</v>
      </c>
    </row>
    <row r="8" spans="2:12" ht="15.75" thickBot="1">
      <c r="B8" s="14">
        <v>2</v>
      </c>
      <c r="C8" s="36">
        <v>72000</v>
      </c>
      <c r="D8" s="15" t="s">
        <v>85</v>
      </c>
      <c r="E8" s="36">
        <v>72000</v>
      </c>
      <c r="F8" s="36">
        <v>0</v>
      </c>
      <c r="G8" s="40">
        <v>-7000</v>
      </c>
      <c r="H8" s="54"/>
      <c r="L8" s="49"/>
    </row>
    <row r="9" spans="2:12">
      <c r="C9" s="26"/>
      <c r="E9" s="26"/>
      <c r="F9" s="26"/>
      <c r="G9" s="26"/>
    </row>
    <row r="10" spans="2:12" ht="15.75" thickBot="1">
      <c r="B10" t="s">
        <v>94</v>
      </c>
      <c r="C10" s="26"/>
      <c r="E10" s="26"/>
      <c r="F10" s="26"/>
      <c r="G10" s="26"/>
    </row>
    <row r="11" spans="2:12">
      <c r="B11" s="9" t="s">
        <v>9</v>
      </c>
      <c r="C11" s="41" t="s">
        <v>88</v>
      </c>
      <c r="D11" s="10" t="s">
        <v>89</v>
      </c>
      <c r="E11" s="41" t="s">
        <v>90</v>
      </c>
      <c r="F11" s="41" t="s">
        <v>32</v>
      </c>
      <c r="G11" s="41" t="s">
        <v>91</v>
      </c>
      <c r="H11" s="42" t="s">
        <v>92</v>
      </c>
    </row>
    <row r="12" spans="2:12">
      <c r="B12" s="12">
        <v>1</v>
      </c>
      <c r="C12" s="29">
        <v>120000</v>
      </c>
      <c r="D12" s="8" t="s">
        <v>96</v>
      </c>
      <c r="E12" s="29"/>
      <c r="F12" s="29">
        <v>139000</v>
      </c>
      <c r="G12" s="29"/>
      <c r="H12" s="31">
        <v>19000</v>
      </c>
    </row>
    <row r="13" spans="2:12">
      <c r="B13" s="12"/>
      <c r="C13" s="29"/>
      <c r="D13" s="8"/>
      <c r="E13" s="29"/>
      <c r="F13" s="29"/>
      <c r="G13" s="29"/>
      <c r="H13" s="31"/>
    </row>
    <row r="14" spans="2:12">
      <c r="B14" s="12"/>
      <c r="C14" s="29"/>
      <c r="D14" s="8"/>
      <c r="E14" s="29"/>
      <c r="F14" s="29"/>
      <c r="G14" s="29"/>
      <c r="H14" s="31"/>
    </row>
    <row r="15" spans="2:12">
      <c r="B15" s="12"/>
      <c r="C15" s="8"/>
      <c r="D15" s="8"/>
      <c r="E15" s="29"/>
      <c r="F15" s="29"/>
      <c r="G15" s="29"/>
      <c r="H15" s="31"/>
    </row>
    <row r="16" spans="2:12" ht="15.75" thickBot="1">
      <c r="B16" s="14"/>
      <c r="C16" s="15"/>
      <c r="D16" s="15"/>
      <c r="E16" s="36"/>
      <c r="F16" s="36"/>
      <c r="G16" s="36"/>
      <c r="H16" s="37"/>
    </row>
    <row r="18" spans="3:5">
      <c r="C18" s="26"/>
      <c r="E18" s="26"/>
    </row>
  </sheetData>
  <mergeCells count="2">
    <mergeCell ref="B2:E2"/>
    <mergeCell ref="H7:H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R37"/>
  <sheetViews>
    <sheetView tabSelected="1" topLeftCell="A15" zoomScale="85" zoomScaleNormal="85" workbookViewId="0">
      <selection activeCell="F31" sqref="F31"/>
    </sheetView>
  </sheetViews>
  <sheetFormatPr defaultRowHeight="15"/>
  <cols>
    <col min="1" max="1" width="6" customWidth="1"/>
    <col min="2" max="2" width="20.140625" customWidth="1"/>
    <col min="3" max="3" width="13.42578125" bestFit="1" customWidth="1"/>
    <col min="4" max="4" width="12" customWidth="1"/>
    <col min="5" max="5" width="15.85546875" customWidth="1"/>
    <col min="6" max="6" width="12.5703125" bestFit="1" customWidth="1"/>
    <col min="7" max="7" width="14.42578125" bestFit="1" customWidth="1"/>
    <col min="8" max="8" width="34.140625" bestFit="1" customWidth="1"/>
    <col min="9" max="9" width="11.42578125" bestFit="1" customWidth="1"/>
    <col min="10" max="10" width="9.140625" customWidth="1"/>
    <col min="11" max="11" width="34.85546875" bestFit="1" customWidth="1"/>
    <col min="13" max="13" width="9.42578125" bestFit="1" customWidth="1"/>
    <col min="17" max="17" width="16" customWidth="1"/>
    <col min="18" max="18" width="9.85546875" bestFit="1" customWidth="1"/>
  </cols>
  <sheetData>
    <row r="1" spans="2:18" ht="18">
      <c r="B1" s="102" t="s">
        <v>0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</row>
    <row r="4" spans="2:18">
      <c r="B4" s="71" t="s">
        <v>7</v>
      </c>
      <c r="C4" s="71"/>
      <c r="D4" s="71"/>
    </row>
    <row r="5" spans="2:18">
      <c r="B5" s="1" t="s">
        <v>1</v>
      </c>
      <c r="C5" s="2"/>
      <c r="D5" s="3"/>
    </row>
    <row r="6" spans="2:18">
      <c r="B6" s="1" t="s">
        <v>2</v>
      </c>
      <c r="C6" s="2"/>
      <c r="D6" s="3"/>
      <c r="K6" s="5" t="s">
        <v>19</v>
      </c>
      <c r="L6" s="5"/>
      <c r="P6" s="5" t="s">
        <v>98</v>
      </c>
      <c r="Q6" s="5"/>
    </row>
    <row r="7" spans="2:18" ht="15.75" thickBot="1">
      <c r="B7" s="28" t="s">
        <v>33</v>
      </c>
      <c r="C7" s="6">
        <v>72000</v>
      </c>
      <c r="K7" s="72" t="s">
        <v>12</v>
      </c>
      <c r="L7" s="72"/>
      <c r="P7" s="72" t="s">
        <v>12</v>
      </c>
      <c r="Q7" s="72"/>
    </row>
    <row r="8" spans="2:18">
      <c r="B8" s="9" t="s">
        <v>5</v>
      </c>
      <c r="C8" s="10" t="s">
        <v>4</v>
      </c>
      <c r="D8" s="10" t="s">
        <v>3</v>
      </c>
      <c r="E8" s="10" t="s">
        <v>22</v>
      </c>
      <c r="F8" s="10" t="s">
        <v>23</v>
      </c>
      <c r="G8" s="10" t="s">
        <v>18</v>
      </c>
      <c r="H8" s="11" t="s">
        <v>26</v>
      </c>
      <c r="K8" s="9" t="s">
        <v>9</v>
      </c>
      <c r="L8" s="10" t="s">
        <v>8</v>
      </c>
      <c r="M8" s="11" t="s">
        <v>10</v>
      </c>
      <c r="P8" s="9" t="s">
        <v>9</v>
      </c>
      <c r="Q8" s="10" t="s">
        <v>8</v>
      </c>
      <c r="R8" s="11" t="s">
        <v>10</v>
      </c>
    </row>
    <row r="9" spans="2:18">
      <c r="B9" s="12">
        <v>16</v>
      </c>
      <c r="C9" s="8" t="s">
        <v>34</v>
      </c>
      <c r="D9" s="8" t="s">
        <v>35</v>
      </c>
      <c r="E9" s="8" t="s">
        <v>36</v>
      </c>
      <c r="F9" s="29">
        <v>40000</v>
      </c>
      <c r="G9" s="30">
        <v>1</v>
      </c>
      <c r="H9" s="31">
        <v>40000</v>
      </c>
      <c r="K9" s="12">
        <v>1</v>
      </c>
      <c r="L9" s="8" t="s">
        <v>11</v>
      </c>
      <c r="M9" s="13">
        <v>8500</v>
      </c>
      <c r="P9" s="12">
        <v>1</v>
      </c>
      <c r="Q9" s="8" t="s">
        <v>20</v>
      </c>
      <c r="R9" s="13">
        <v>50000</v>
      </c>
    </row>
    <row r="10" spans="2:18" ht="15.75" thickBot="1">
      <c r="B10" s="48">
        <v>20</v>
      </c>
      <c r="C10" s="45" t="s">
        <v>6</v>
      </c>
      <c r="D10" s="45" t="s">
        <v>27</v>
      </c>
      <c r="E10" s="45" t="s">
        <v>37</v>
      </c>
      <c r="F10" s="29"/>
      <c r="G10" s="30">
        <v>30</v>
      </c>
      <c r="H10" s="31">
        <v>25000</v>
      </c>
      <c r="K10" s="12">
        <v>2</v>
      </c>
      <c r="L10" s="8" t="s">
        <v>13</v>
      </c>
      <c r="M10" s="13">
        <v>15000</v>
      </c>
      <c r="P10" s="12">
        <v>2</v>
      </c>
      <c r="Q10" s="8" t="s">
        <v>39</v>
      </c>
      <c r="R10" s="13">
        <v>10000</v>
      </c>
    </row>
    <row r="11" spans="2:18" ht="15.75" thickBot="1">
      <c r="B11" s="50" t="s">
        <v>18</v>
      </c>
      <c r="C11" s="51"/>
      <c r="D11" s="51"/>
      <c r="E11" s="52"/>
      <c r="F11" s="47">
        <f>F9</f>
        <v>40000</v>
      </c>
      <c r="G11" s="33">
        <f>G10+G9</f>
        <v>31</v>
      </c>
      <c r="H11" s="31">
        <f>H9+H10</f>
        <v>65000</v>
      </c>
      <c r="K11" s="12">
        <v>3</v>
      </c>
      <c r="L11" s="8" t="s">
        <v>14</v>
      </c>
      <c r="M11" s="13">
        <v>10500</v>
      </c>
      <c r="P11" s="12">
        <v>3</v>
      </c>
      <c r="Q11" s="8" t="s">
        <v>40</v>
      </c>
      <c r="R11" s="13">
        <v>10000</v>
      </c>
    </row>
    <row r="12" spans="2:18" ht="15.75" thickBot="1">
      <c r="B12" s="50" t="s">
        <v>32</v>
      </c>
      <c r="C12" s="51"/>
      <c r="D12" s="51"/>
      <c r="E12" s="51"/>
      <c r="F12" s="51"/>
      <c r="G12" s="52"/>
      <c r="H12" s="32">
        <f>H11-C7</f>
        <v>-7000</v>
      </c>
      <c r="K12" s="12">
        <v>4</v>
      </c>
      <c r="L12" s="8" t="s">
        <v>14</v>
      </c>
      <c r="M12" s="13">
        <v>10500</v>
      </c>
      <c r="P12" s="12">
        <v>4</v>
      </c>
      <c r="Q12" s="8" t="s">
        <v>41</v>
      </c>
      <c r="R12" s="13">
        <v>30000</v>
      </c>
    </row>
    <row r="13" spans="2:18">
      <c r="F13" s="26"/>
      <c r="G13" s="27"/>
      <c r="H13" s="26"/>
      <c r="K13" s="12">
        <v>5</v>
      </c>
      <c r="L13" s="8" t="s">
        <v>15</v>
      </c>
      <c r="M13" s="13">
        <v>9500</v>
      </c>
      <c r="P13" s="12"/>
      <c r="Q13" s="8"/>
      <c r="R13" s="13"/>
    </row>
    <row r="14" spans="2:18">
      <c r="B14" s="103" t="s">
        <v>97</v>
      </c>
      <c r="C14" s="103"/>
      <c r="D14" s="103"/>
      <c r="E14" s="104"/>
      <c r="F14" s="104"/>
      <c r="G14" s="104"/>
      <c r="H14" s="104"/>
      <c r="I14" s="104"/>
      <c r="K14" s="12">
        <v>6</v>
      </c>
      <c r="L14" s="8" t="s">
        <v>15</v>
      </c>
      <c r="M14" s="13">
        <v>9500</v>
      </c>
      <c r="P14" s="12"/>
      <c r="Q14" s="8"/>
      <c r="R14" s="13"/>
    </row>
    <row r="15" spans="2:18" ht="15.75" thickBot="1">
      <c r="B15" s="105" t="s">
        <v>1</v>
      </c>
      <c r="C15" s="106"/>
      <c r="D15" s="104"/>
      <c r="E15" s="104"/>
      <c r="F15" s="104"/>
      <c r="G15" s="104"/>
      <c r="H15" s="104"/>
      <c r="I15" s="104"/>
      <c r="K15" s="12">
        <v>7</v>
      </c>
      <c r="L15" s="8" t="s">
        <v>16</v>
      </c>
      <c r="M15" s="13">
        <v>9000</v>
      </c>
      <c r="P15" s="14" t="s">
        <v>18</v>
      </c>
      <c r="Q15" s="15"/>
      <c r="R15" s="16">
        <f>R9+R10+R11+R12</f>
        <v>100000</v>
      </c>
    </row>
    <row r="16" spans="2:18">
      <c r="B16" s="105" t="s">
        <v>2</v>
      </c>
      <c r="C16" s="106"/>
      <c r="D16" s="104"/>
      <c r="E16" s="104"/>
      <c r="F16" s="104"/>
      <c r="G16" s="104"/>
      <c r="H16" s="104"/>
      <c r="I16" s="104"/>
      <c r="K16" s="12">
        <v>8</v>
      </c>
      <c r="L16" s="8" t="s">
        <v>17</v>
      </c>
      <c r="M16" s="13">
        <v>200</v>
      </c>
      <c r="P16" t="s">
        <v>81</v>
      </c>
    </row>
    <row r="17" spans="2:18" ht="15.75" thickBot="1">
      <c r="B17" s="107" t="s">
        <v>33</v>
      </c>
      <c r="C17" s="108">
        <v>100000</v>
      </c>
      <c r="D17" s="108"/>
      <c r="E17" s="104"/>
      <c r="F17" s="104"/>
      <c r="G17" s="104"/>
      <c r="H17" s="104"/>
      <c r="I17" s="104"/>
      <c r="K17" s="14" t="s">
        <v>18</v>
      </c>
      <c r="L17" s="15"/>
      <c r="M17" s="16">
        <v>72700</v>
      </c>
    </row>
    <row r="18" spans="2:18" ht="15.75" thickBot="1">
      <c r="B18" s="109" t="s">
        <v>5</v>
      </c>
      <c r="C18" s="110" t="s">
        <v>4</v>
      </c>
      <c r="D18" s="110" t="s">
        <v>3</v>
      </c>
      <c r="E18" s="110" t="s">
        <v>22</v>
      </c>
      <c r="F18" s="111" t="s">
        <v>23</v>
      </c>
      <c r="G18" s="109" t="s">
        <v>18</v>
      </c>
      <c r="H18" s="112" t="s">
        <v>31</v>
      </c>
      <c r="I18" s="113" t="s">
        <v>26</v>
      </c>
    </row>
    <row r="19" spans="2:18" ht="15.75" thickBot="1">
      <c r="B19" s="114">
        <v>20</v>
      </c>
      <c r="C19" s="115" t="s">
        <v>24</v>
      </c>
      <c r="D19" s="115" t="s">
        <v>38</v>
      </c>
      <c r="E19" s="115" t="s">
        <v>25</v>
      </c>
      <c r="F19" s="116">
        <v>5000</v>
      </c>
      <c r="G19" s="114">
        <v>14</v>
      </c>
      <c r="H19" s="117">
        <v>30</v>
      </c>
      <c r="I19" s="118">
        <f>F19*G19</f>
        <v>70000</v>
      </c>
      <c r="K19" s="17" t="s">
        <v>21</v>
      </c>
      <c r="M19" s="7"/>
      <c r="P19" s="4" t="s">
        <v>21</v>
      </c>
    </row>
    <row r="20" spans="2:18">
      <c r="B20" s="114">
        <v>20</v>
      </c>
      <c r="C20" s="115" t="s">
        <v>24</v>
      </c>
      <c r="D20" s="115" t="s">
        <v>27</v>
      </c>
      <c r="E20" s="115" t="s">
        <v>28</v>
      </c>
      <c r="F20" s="116">
        <v>3000</v>
      </c>
      <c r="G20" s="114">
        <v>29</v>
      </c>
      <c r="H20" s="117">
        <v>1</v>
      </c>
      <c r="I20" s="118">
        <f>F20*G20</f>
        <v>87000</v>
      </c>
      <c r="K20" s="55"/>
      <c r="L20" s="56"/>
      <c r="M20" s="57"/>
      <c r="P20" s="63"/>
      <c r="Q20" s="64"/>
      <c r="R20" s="65"/>
    </row>
    <row r="21" spans="2:18" ht="15.75" thickBot="1">
      <c r="B21" s="119">
        <v>20</v>
      </c>
      <c r="C21" s="120" t="s">
        <v>24</v>
      </c>
      <c r="D21" s="120" t="s">
        <v>29</v>
      </c>
      <c r="E21" s="120" t="s">
        <v>28</v>
      </c>
      <c r="F21" s="116" t="s">
        <v>30</v>
      </c>
      <c r="G21" s="114">
        <v>0</v>
      </c>
      <c r="H21" s="117">
        <v>0</v>
      </c>
      <c r="I21" s="121">
        <v>0</v>
      </c>
      <c r="K21" s="58"/>
      <c r="L21" s="59"/>
      <c r="M21" s="60"/>
      <c r="P21" s="66"/>
      <c r="Q21" s="59"/>
      <c r="R21" s="67"/>
    </row>
    <row r="22" spans="2:18" ht="15.75" thickBot="1">
      <c r="B22" s="122" t="s">
        <v>18</v>
      </c>
      <c r="C22" s="123"/>
      <c r="D22" s="123"/>
      <c r="E22" s="124"/>
      <c r="F22" s="125">
        <f>F19+F20</f>
        <v>8000</v>
      </c>
      <c r="G22" s="114">
        <f>G19+G20+G21</f>
        <v>43</v>
      </c>
      <c r="H22" s="117">
        <f>H19+H21+H20</f>
        <v>31</v>
      </c>
      <c r="I22" s="118">
        <f>I19+I20</f>
        <v>157000</v>
      </c>
      <c r="K22" s="58"/>
      <c r="L22" s="59"/>
      <c r="M22" s="60"/>
      <c r="P22" s="66"/>
      <c r="Q22" s="59"/>
      <c r="R22" s="67"/>
    </row>
    <row r="23" spans="2:18" ht="15.75" thickBot="1">
      <c r="B23" s="122" t="s">
        <v>32</v>
      </c>
      <c r="C23" s="123"/>
      <c r="D23" s="123"/>
      <c r="E23" s="123"/>
      <c r="F23" s="124"/>
      <c r="G23" s="126">
        <f>I22-C17</f>
        <v>57000</v>
      </c>
      <c r="H23" s="127"/>
      <c r="I23" s="128"/>
      <c r="K23" s="58"/>
      <c r="L23" s="59"/>
      <c r="M23" s="60"/>
      <c r="P23" s="66"/>
      <c r="Q23" s="59"/>
      <c r="R23" s="67"/>
    </row>
    <row r="24" spans="2:18">
      <c r="B24" s="18"/>
      <c r="C24" s="18"/>
      <c r="D24" s="18"/>
      <c r="E24" s="18"/>
      <c r="F24" s="24"/>
      <c r="G24" s="18"/>
      <c r="H24" s="18"/>
      <c r="I24" s="25"/>
      <c r="J24" s="20"/>
      <c r="K24" s="59"/>
      <c r="L24" s="59"/>
      <c r="M24" s="60"/>
      <c r="P24" s="66"/>
      <c r="Q24" s="59"/>
      <c r="R24" s="67"/>
    </row>
    <row r="25" spans="2:18">
      <c r="B25" s="18"/>
      <c r="J25" s="18"/>
      <c r="K25" s="59"/>
      <c r="L25" s="59"/>
      <c r="M25" s="60"/>
      <c r="P25" s="66"/>
      <c r="Q25" s="59"/>
      <c r="R25" s="67"/>
    </row>
    <row r="26" spans="2:18">
      <c r="B26" s="18" t="s">
        <v>99</v>
      </c>
      <c r="J26" s="18"/>
      <c r="K26" s="59"/>
      <c r="L26" s="59"/>
      <c r="M26" s="60"/>
      <c r="P26" s="66"/>
      <c r="Q26" s="59"/>
      <c r="R26" s="67"/>
    </row>
    <row r="27" spans="2:18" ht="15.75" thickBot="1">
      <c r="B27" s="18" t="s">
        <v>100</v>
      </c>
      <c r="J27" s="18"/>
      <c r="K27" s="61"/>
      <c r="L27" s="61"/>
      <c r="M27" s="62"/>
      <c r="P27" s="68"/>
      <c r="Q27" s="69"/>
      <c r="R27" s="70"/>
    </row>
    <row r="28" spans="2:18">
      <c r="B28" t="s">
        <v>101</v>
      </c>
      <c r="I28" s="18"/>
      <c r="J28" s="23"/>
      <c r="K28" s="23"/>
      <c r="L28" s="23"/>
      <c r="O28" s="23"/>
      <c r="P28" s="23"/>
      <c r="Q28" s="23"/>
    </row>
    <row r="29" spans="2:18">
      <c r="B29" t="s">
        <v>102</v>
      </c>
      <c r="C29" t="s">
        <v>111</v>
      </c>
      <c r="D29">
        <v>25000</v>
      </c>
      <c r="I29" s="18"/>
    </row>
    <row r="30" spans="2:18" ht="15.75" thickBot="1">
      <c r="J30" s="18"/>
    </row>
    <row r="31" spans="2:18">
      <c r="B31" s="9" t="s">
        <v>5</v>
      </c>
      <c r="C31" s="10" t="s">
        <v>4</v>
      </c>
      <c r="D31" s="10" t="s">
        <v>3</v>
      </c>
      <c r="E31" s="10" t="s">
        <v>103</v>
      </c>
      <c r="F31" s="10" t="s">
        <v>23</v>
      </c>
      <c r="G31" s="10" t="s">
        <v>113</v>
      </c>
      <c r="H31" s="10" t="s">
        <v>115</v>
      </c>
      <c r="I31" s="10" t="s">
        <v>26</v>
      </c>
      <c r="J31" s="10" t="s">
        <v>108</v>
      </c>
      <c r="K31" s="11" t="s">
        <v>109</v>
      </c>
    </row>
    <row r="32" spans="2:18">
      <c r="B32" s="12">
        <v>23</v>
      </c>
      <c r="C32" s="8" t="s">
        <v>34</v>
      </c>
      <c r="D32" s="8" t="s">
        <v>120</v>
      </c>
      <c r="E32" s="8" t="s">
        <v>104</v>
      </c>
      <c r="F32" s="29">
        <v>3000</v>
      </c>
      <c r="G32" s="8">
        <v>20</v>
      </c>
      <c r="H32" s="8" t="s">
        <v>116</v>
      </c>
      <c r="I32" s="29">
        <v>60000</v>
      </c>
      <c r="J32" s="8"/>
      <c r="K32" s="19"/>
    </row>
    <row r="33" spans="2:11">
      <c r="B33" s="12">
        <v>23</v>
      </c>
      <c r="C33" s="8" t="s">
        <v>34</v>
      </c>
      <c r="D33" s="8" t="s">
        <v>117</v>
      </c>
      <c r="E33" s="8" t="s">
        <v>105</v>
      </c>
      <c r="F33" s="29">
        <v>3000</v>
      </c>
      <c r="G33" s="8">
        <v>15</v>
      </c>
      <c r="H33" s="8">
        <v>5</v>
      </c>
      <c r="I33" s="29">
        <v>45000</v>
      </c>
      <c r="J33" s="8">
        <v>5</v>
      </c>
      <c r="K33" s="19" t="s">
        <v>121</v>
      </c>
    </row>
    <row r="34" spans="2:11">
      <c r="B34" s="12">
        <v>23</v>
      </c>
      <c r="C34" s="8" t="s">
        <v>34</v>
      </c>
      <c r="D34" s="8" t="s">
        <v>118</v>
      </c>
      <c r="E34" s="8" t="s">
        <v>106</v>
      </c>
      <c r="F34" s="29">
        <v>3000</v>
      </c>
      <c r="G34" s="8" t="s">
        <v>116</v>
      </c>
      <c r="H34" s="8" t="s">
        <v>116</v>
      </c>
      <c r="I34" s="29"/>
      <c r="J34" s="8"/>
      <c r="K34" s="19"/>
    </row>
    <row r="35" spans="2:11" ht="15.75" thickBot="1">
      <c r="B35" s="48">
        <v>24</v>
      </c>
      <c r="C35" s="45" t="s">
        <v>107</v>
      </c>
      <c r="D35" s="45" t="s">
        <v>119</v>
      </c>
      <c r="E35" s="45" t="s">
        <v>28</v>
      </c>
      <c r="F35" s="29">
        <v>3000</v>
      </c>
      <c r="G35" s="8">
        <v>8</v>
      </c>
      <c r="H35" s="8" t="s">
        <v>114</v>
      </c>
      <c r="I35" s="29">
        <v>34000</v>
      </c>
      <c r="J35" s="8">
        <v>6</v>
      </c>
      <c r="K35" s="19">
        <v>7</v>
      </c>
    </row>
    <row r="36" spans="2:11" ht="15.75" thickBot="1">
      <c r="B36" s="50" t="s">
        <v>18</v>
      </c>
      <c r="C36" s="51"/>
      <c r="D36" s="51"/>
      <c r="E36" s="52"/>
      <c r="F36" s="47">
        <f>F32+F33+F34+F35</f>
        <v>12000</v>
      </c>
      <c r="G36" s="45"/>
      <c r="H36" s="45"/>
      <c r="I36" s="29"/>
      <c r="J36" s="8"/>
      <c r="K36" s="19"/>
    </row>
    <row r="37" spans="2:11" ht="15.75" thickBot="1">
      <c r="B37" s="50" t="s">
        <v>110</v>
      </c>
      <c r="C37" s="51"/>
      <c r="D37" s="51"/>
      <c r="E37" s="51"/>
      <c r="F37" s="51"/>
      <c r="G37" s="51"/>
      <c r="H37" s="52"/>
      <c r="I37" s="46">
        <f>I32+I33+I35</f>
        <v>139000</v>
      </c>
      <c r="J37" s="15"/>
      <c r="K37" s="35"/>
    </row>
  </sheetData>
  <mergeCells count="14">
    <mergeCell ref="B1:P1"/>
    <mergeCell ref="B4:D4"/>
    <mergeCell ref="K7:L7"/>
    <mergeCell ref="P7:Q7"/>
    <mergeCell ref="B11:E11"/>
    <mergeCell ref="B37:H37"/>
    <mergeCell ref="B36:E36"/>
    <mergeCell ref="B12:G12"/>
    <mergeCell ref="K20:M27"/>
    <mergeCell ref="P20:R27"/>
    <mergeCell ref="B14:D14"/>
    <mergeCell ref="B22:E22"/>
    <mergeCell ref="B23:F23"/>
    <mergeCell ref="G23:I2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zoomScale="85" zoomScaleNormal="85" workbookViewId="0">
      <selection activeCell="F30" sqref="F30"/>
    </sheetView>
  </sheetViews>
  <sheetFormatPr defaultRowHeight="15"/>
  <cols>
    <col min="6" max="6" width="14.5703125" bestFit="1" customWidth="1"/>
    <col min="7" max="7" width="11.42578125" bestFit="1" customWidth="1"/>
    <col min="8" max="8" width="11.28515625" bestFit="1" customWidth="1"/>
  </cols>
  <sheetData>
    <row r="1" spans="1:8" ht="15.75" thickBot="1"/>
    <row r="2" spans="1:8" ht="15.75" thickBot="1">
      <c r="B2" s="50" t="s">
        <v>82</v>
      </c>
      <c r="C2" s="51"/>
      <c r="D2" s="51"/>
      <c r="E2" s="51"/>
      <c r="F2" s="51"/>
      <c r="G2" s="52"/>
    </row>
    <row r="3" spans="1:8" ht="15.75" thickBot="1"/>
    <row r="4" spans="1:8">
      <c r="A4" s="9" t="s">
        <v>9</v>
      </c>
      <c r="B4" s="76" t="s">
        <v>21</v>
      </c>
      <c r="C4" s="77"/>
      <c r="D4" s="77"/>
      <c r="E4" s="78"/>
      <c r="F4" s="10" t="s">
        <v>44</v>
      </c>
      <c r="G4" s="10" t="s">
        <v>83</v>
      </c>
      <c r="H4" s="11" t="s">
        <v>84</v>
      </c>
    </row>
    <row r="5" spans="1:8">
      <c r="A5" s="73">
        <v>1</v>
      </c>
      <c r="B5" s="63"/>
      <c r="C5" s="64"/>
      <c r="D5" s="64"/>
      <c r="E5" s="65"/>
      <c r="F5" s="80" t="s">
        <v>96</v>
      </c>
      <c r="G5" s="87">
        <v>3000</v>
      </c>
      <c r="H5" s="53">
        <v>100000</v>
      </c>
    </row>
    <row r="6" spans="1:8">
      <c r="A6" s="74"/>
      <c r="B6" s="66"/>
      <c r="C6" s="59"/>
      <c r="D6" s="59"/>
      <c r="E6" s="67"/>
      <c r="F6" s="81"/>
      <c r="G6" s="88"/>
      <c r="H6" s="86"/>
    </row>
    <row r="7" spans="1:8">
      <c r="A7" s="74"/>
      <c r="B7" s="66"/>
      <c r="C7" s="59"/>
      <c r="D7" s="59"/>
      <c r="E7" s="67"/>
      <c r="F7" s="81"/>
      <c r="G7" s="88"/>
      <c r="H7" s="86"/>
    </row>
    <row r="8" spans="1:8">
      <c r="A8" s="74"/>
      <c r="B8" s="66"/>
      <c r="C8" s="59"/>
      <c r="D8" s="59"/>
      <c r="E8" s="67"/>
      <c r="F8" s="81"/>
      <c r="G8" s="88"/>
      <c r="H8" s="86"/>
    </row>
    <row r="9" spans="1:8">
      <c r="A9" s="74"/>
      <c r="B9" s="66"/>
      <c r="C9" s="59"/>
      <c r="D9" s="59"/>
      <c r="E9" s="67"/>
      <c r="F9" s="81"/>
      <c r="G9" s="88"/>
      <c r="H9" s="86"/>
    </row>
    <row r="10" spans="1:8">
      <c r="A10" s="74"/>
      <c r="B10" s="66"/>
      <c r="C10" s="59"/>
      <c r="D10" s="59"/>
      <c r="E10" s="67"/>
      <c r="F10" s="81"/>
      <c r="G10" s="88"/>
      <c r="H10" s="86"/>
    </row>
    <row r="11" spans="1:8">
      <c r="A11" s="74"/>
      <c r="B11" s="66"/>
      <c r="C11" s="59"/>
      <c r="D11" s="59"/>
      <c r="E11" s="67"/>
      <c r="F11" s="81"/>
      <c r="G11" s="88"/>
      <c r="H11" s="86"/>
    </row>
    <row r="12" spans="1:8">
      <c r="A12" s="74"/>
      <c r="B12" s="66"/>
      <c r="C12" s="59"/>
      <c r="D12" s="59"/>
      <c r="E12" s="67"/>
      <c r="F12" s="81"/>
      <c r="G12" s="88"/>
      <c r="H12" s="86"/>
    </row>
    <row r="13" spans="1:8">
      <c r="A13" s="74"/>
      <c r="B13" s="66"/>
      <c r="C13" s="59"/>
      <c r="D13" s="59"/>
      <c r="E13" s="67"/>
      <c r="F13" s="81"/>
      <c r="G13" s="88"/>
      <c r="H13" s="86"/>
    </row>
    <row r="14" spans="1:8">
      <c r="A14" s="74"/>
      <c r="B14" s="66"/>
      <c r="C14" s="59"/>
      <c r="D14" s="59"/>
      <c r="E14" s="67"/>
      <c r="F14" s="81"/>
      <c r="G14" s="88"/>
      <c r="H14" s="86"/>
    </row>
    <row r="15" spans="1:8">
      <c r="A15" s="74"/>
      <c r="B15" s="66"/>
      <c r="C15" s="59"/>
      <c r="D15" s="59"/>
      <c r="E15" s="67"/>
      <c r="F15" s="81"/>
      <c r="G15" s="88"/>
      <c r="H15" s="86"/>
    </row>
    <row r="16" spans="1:8">
      <c r="A16" s="79"/>
      <c r="B16" s="68"/>
      <c r="C16" s="69"/>
      <c r="D16" s="69"/>
      <c r="E16" s="70"/>
      <c r="F16" s="82"/>
      <c r="G16" s="90"/>
      <c r="H16" s="91"/>
    </row>
    <row r="17" spans="1:8">
      <c r="A17" s="73">
        <v>2</v>
      </c>
      <c r="B17" s="63"/>
      <c r="C17" s="64"/>
      <c r="D17" s="64"/>
      <c r="E17" s="65"/>
      <c r="F17" s="80" t="s">
        <v>85</v>
      </c>
      <c r="G17" s="87">
        <v>2000</v>
      </c>
      <c r="H17" s="53">
        <v>40000</v>
      </c>
    </row>
    <row r="18" spans="1:8">
      <c r="A18" s="74"/>
      <c r="B18" s="66"/>
      <c r="C18" s="59"/>
      <c r="D18" s="59"/>
      <c r="E18" s="67"/>
      <c r="F18" s="81"/>
      <c r="G18" s="88"/>
      <c r="H18" s="86"/>
    </row>
    <row r="19" spans="1:8">
      <c r="A19" s="74"/>
      <c r="B19" s="66"/>
      <c r="C19" s="59"/>
      <c r="D19" s="59"/>
      <c r="E19" s="67"/>
      <c r="F19" s="81"/>
      <c r="G19" s="88"/>
      <c r="H19" s="86"/>
    </row>
    <row r="20" spans="1:8">
      <c r="A20" s="74"/>
      <c r="B20" s="66"/>
      <c r="C20" s="59"/>
      <c r="D20" s="59"/>
      <c r="E20" s="67"/>
      <c r="F20" s="81"/>
      <c r="G20" s="88"/>
      <c r="H20" s="86"/>
    </row>
    <row r="21" spans="1:8">
      <c r="A21" s="74"/>
      <c r="B21" s="66"/>
      <c r="C21" s="59"/>
      <c r="D21" s="59"/>
      <c r="E21" s="67"/>
      <c r="F21" s="81"/>
      <c r="G21" s="88"/>
      <c r="H21" s="86"/>
    </row>
    <row r="22" spans="1:8">
      <c r="A22" s="74"/>
      <c r="B22" s="66"/>
      <c r="C22" s="59"/>
      <c r="D22" s="59"/>
      <c r="E22" s="67"/>
      <c r="F22" s="81"/>
      <c r="G22" s="88"/>
      <c r="H22" s="86"/>
    </row>
    <row r="23" spans="1:8">
      <c r="A23" s="74"/>
      <c r="B23" s="66"/>
      <c r="C23" s="59"/>
      <c r="D23" s="59"/>
      <c r="E23" s="67"/>
      <c r="F23" s="81"/>
      <c r="G23" s="88"/>
      <c r="H23" s="86"/>
    </row>
    <row r="24" spans="1:8">
      <c r="A24" s="74"/>
      <c r="B24" s="66"/>
      <c r="C24" s="59"/>
      <c r="D24" s="59"/>
      <c r="E24" s="67"/>
      <c r="F24" s="81"/>
      <c r="G24" s="88"/>
      <c r="H24" s="86"/>
    </row>
    <row r="25" spans="1:8" ht="15.75" thickBot="1">
      <c r="A25" s="75"/>
      <c r="B25" s="83"/>
      <c r="C25" s="61"/>
      <c r="D25" s="61"/>
      <c r="E25" s="84"/>
      <c r="F25" s="85"/>
      <c r="G25" s="89"/>
      <c r="H25" s="54"/>
    </row>
    <row r="26" spans="1:8">
      <c r="G26" s="26"/>
      <c r="H26" s="26"/>
    </row>
  </sheetData>
  <mergeCells count="12">
    <mergeCell ref="B2:G2"/>
    <mergeCell ref="B17:E25"/>
    <mergeCell ref="F17:F25"/>
    <mergeCell ref="H17:H25"/>
    <mergeCell ref="G17:G25"/>
    <mergeCell ref="G5:G16"/>
    <mergeCell ref="H5:H16"/>
    <mergeCell ref="A17:A25"/>
    <mergeCell ref="B4:E4"/>
    <mergeCell ref="B5:E16"/>
    <mergeCell ref="A5:A16"/>
    <mergeCell ref="F5:F1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F23"/>
  <sheetViews>
    <sheetView workbookViewId="0">
      <selection activeCell="C17" sqref="C17:C18"/>
    </sheetView>
  </sheetViews>
  <sheetFormatPr defaultRowHeight="15"/>
  <cols>
    <col min="2" max="2" width="20" bestFit="1" customWidth="1"/>
    <col min="3" max="3" width="10" bestFit="1" customWidth="1"/>
    <col min="4" max="4" width="13.140625" bestFit="1" customWidth="1"/>
    <col min="5" max="5" width="13.140625" customWidth="1"/>
    <col min="6" max="6" width="30" bestFit="1" customWidth="1"/>
  </cols>
  <sheetData>
    <row r="1" spans="2:6">
      <c r="C1" s="96" t="s">
        <v>80</v>
      </c>
      <c r="D1" s="97"/>
      <c r="E1" s="98"/>
    </row>
    <row r="2" spans="2:6" ht="15.75" thickBot="1">
      <c r="C2" s="99"/>
      <c r="D2" s="100"/>
      <c r="E2" s="101"/>
    </row>
    <row r="3" spans="2:6">
      <c r="B3" s="9" t="s">
        <v>42</v>
      </c>
      <c r="C3" s="10" t="s">
        <v>43</v>
      </c>
      <c r="D3" s="10" t="s">
        <v>53</v>
      </c>
      <c r="E3" s="10" t="s">
        <v>45</v>
      </c>
      <c r="F3" s="11" t="s">
        <v>44</v>
      </c>
    </row>
    <row r="4" spans="2:6">
      <c r="B4" s="92" t="s">
        <v>46</v>
      </c>
      <c r="C4" s="94">
        <v>12161914</v>
      </c>
      <c r="D4" s="94">
        <v>81280166292</v>
      </c>
      <c r="E4" s="94" t="s">
        <v>55</v>
      </c>
      <c r="F4" s="19" t="s">
        <v>60</v>
      </c>
    </row>
    <row r="5" spans="2:6">
      <c r="B5" s="92"/>
      <c r="C5" s="94"/>
      <c r="D5" s="94"/>
      <c r="E5" s="94"/>
      <c r="F5" s="19" t="s">
        <v>62</v>
      </c>
    </row>
    <row r="6" spans="2:6">
      <c r="B6" s="92"/>
      <c r="C6" s="94"/>
      <c r="D6" s="94"/>
      <c r="E6" s="94"/>
      <c r="F6" s="19" t="s">
        <v>61</v>
      </c>
    </row>
    <row r="7" spans="2:6">
      <c r="B7" s="92" t="s">
        <v>47</v>
      </c>
      <c r="C7" s="94">
        <v>12161058</v>
      </c>
      <c r="D7" s="94">
        <v>85214999212</v>
      </c>
      <c r="E7" s="94" t="s">
        <v>56</v>
      </c>
      <c r="F7" s="19" t="s">
        <v>63</v>
      </c>
    </row>
    <row r="8" spans="2:6">
      <c r="B8" s="92"/>
      <c r="C8" s="94"/>
      <c r="D8" s="94"/>
      <c r="E8" s="94"/>
      <c r="F8" s="19" t="s">
        <v>64</v>
      </c>
    </row>
    <row r="9" spans="2:6">
      <c r="B9" s="92"/>
      <c r="C9" s="94"/>
      <c r="D9" s="94"/>
      <c r="E9" s="94"/>
      <c r="F9" s="19" t="s">
        <v>65</v>
      </c>
    </row>
    <row r="10" spans="2:6">
      <c r="B10" s="92" t="s">
        <v>50</v>
      </c>
      <c r="C10" s="94">
        <v>12161396</v>
      </c>
      <c r="D10" s="94">
        <v>85711852250</v>
      </c>
      <c r="E10" s="94" t="s">
        <v>58</v>
      </c>
      <c r="F10" s="19" t="s">
        <v>66</v>
      </c>
    </row>
    <row r="11" spans="2:6">
      <c r="B11" s="92"/>
      <c r="C11" s="94"/>
      <c r="D11" s="94"/>
      <c r="E11" s="94"/>
      <c r="F11" s="19" t="s">
        <v>86</v>
      </c>
    </row>
    <row r="12" spans="2:6">
      <c r="B12" s="92"/>
      <c r="C12" s="94"/>
      <c r="D12" s="94"/>
      <c r="E12" s="94"/>
      <c r="F12" s="19" t="s">
        <v>69</v>
      </c>
    </row>
    <row r="13" spans="2:6">
      <c r="B13" s="92" t="s">
        <v>48</v>
      </c>
      <c r="C13" s="94">
        <v>12161059</v>
      </c>
      <c r="D13" s="94">
        <v>82198065542</v>
      </c>
      <c r="E13" s="94" t="s">
        <v>57</v>
      </c>
      <c r="F13" s="19" t="s">
        <v>68</v>
      </c>
    </row>
    <row r="14" spans="2:6">
      <c r="B14" s="92"/>
      <c r="C14" s="94"/>
      <c r="D14" s="94"/>
      <c r="E14" s="94"/>
      <c r="F14" s="19" t="s">
        <v>67</v>
      </c>
    </row>
    <row r="15" spans="2:6">
      <c r="B15" s="92" t="s">
        <v>54</v>
      </c>
      <c r="C15" s="94">
        <v>12152322</v>
      </c>
      <c r="D15" s="94">
        <v>89066510754</v>
      </c>
      <c r="E15" s="94" t="s">
        <v>57</v>
      </c>
      <c r="F15" s="19" t="s">
        <v>70</v>
      </c>
    </row>
    <row r="16" spans="2:6">
      <c r="B16" s="92"/>
      <c r="C16" s="94"/>
      <c r="D16" s="94"/>
      <c r="E16" s="94"/>
      <c r="F16" s="19" t="s">
        <v>71</v>
      </c>
    </row>
    <row r="17" spans="2:6">
      <c r="B17" s="92" t="s">
        <v>51</v>
      </c>
      <c r="C17" s="94">
        <v>12165820</v>
      </c>
      <c r="D17" s="94">
        <v>82250042125</v>
      </c>
      <c r="E17" s="94" t="s">
        <v>79</v>
      </c>
      <c r="F17" s="19" t="s">
        <v>72</v>
      </c>
    </row>
    <row r="18" spans="2:6">
      <c r="B18" s="92"/>
      <c r="C18" s="94"/>
      <c r="D18" s="94"/>
      <c r="E18" s="94"/>
      <c r="F18" s="19" t="s">
        <v>73</v>
      </c>
    </row>
    <row r="19" spans="2:6">
      <c r="B19" s="92" t="s">
        <v>49</v>
      </c>
      <c r="C19" s="94">
        <v>12163056</v>
      </c>
      <c r="D19" s="94">
        <v>85789708993</v>
      </c>
      <c r="E19" s="94" t="s">
        <v>59</v>
      </c>
      <c r="F19" s="19" t="s">
        <v>74</v>
      </c>
    </row>
    <row r="20" spans="2:6">
      <c r="B20" s="92"/>
      <c r="C20" s="94"/>
      <c r="D20" s="94"/>
      <c r="E20" s="94"/>
      <c r="F20" s="19" t="s">
        <v>75</v>
      </c>
    </row>
    <row r="21" spans="2:6">
      <c r="B21" s="92" t="s">
        <v>52</v>
      </c>
      <c r="C21" s="94">
        <v>12163548</v>
      </c>
      <c r="D21" s="94">
        <v>81212386884</v>
      </c>
      <c r="E21" s="94" t="s">
        <v>59</v>
      </c>
      <c r="F21" s="19" t="s">
        <v>76</v>
      </c>
    </row>
    <row r="22" spans="2:6">
      <c r="B22" s="92"/>
      <c r="C22" s="94"/>
      <c r="D22" s="94"/>
      <c r="E22" s="94"/>
      <c r="F22" s="19" t="s">
        <v>77</v>
      </c>
    </row>
    <row r="23" spans="2:6" ht="15.75" thickBot="1">
      <c r="B23" s="93"/>
      <c r="C23" s="95"/>
      <c r="D23" s="95"/>
      <c r="E23" s="95"/>
      <c r="F23" s="35" t="s">
        <v>78</v>
      </c>
    </row>
  </sheetData>
  <mergeCells count="33">
    <mergeCell ref="C1:E2"/>
    <mergeCell ref="D10:D12"/>
    <mergeCell ref="E10:E12"/>
    <mergeCell ref="C10:C12"/>
    <mergeCell ref="B10:B12"/>
    <mergeCell ref="B7:B9"/>
    <mergeCell ref="C7:C9"/>
    <mergeCell ref="D7:D9"/>
    <mergeCell ref="E7:E9"/>
    <mergeCell ref="E17:E18"/>
    <mergeCell ref="E4:E6"/>
    <mergeCell ref="D4:D6"/>
    <mergeCell ref="C4:C6"/>
    <mergeCell ref="B4:B6"/>
    <mergeCell ref="B17:B18"/>
    <mergeCell ref="C17:C18"/>
    <mergeCell ref="D17:D18"/>
    <mergeCell ref="E15:E16"/>
    <mergeCell ref="D15:D16"/>
    <mergeCell ref="C15:C16"/>
    <mergeCell ref="B15:B16"/>
    <mergeCell ref="B13:B14"/>
    <mergeCell ref="C13:C14"/>
    <mergeCell ref="D13:D14"/>
    <mergeCell ref="E13:E14"/>
    <mergeCell ref="B21:B23"/>
    <mergeCell ref="C21:C23"/>
    <mergeCell ref="D21:D23"/>
    <mergeCell ref="E21:E23"/>
    <mergeCell ref="D19:D20"/>
    <mergeCell ref="E19:E20"/>
    <mergeCell ref="C19:C20"/>
    <mergeCell ref="B19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PEMBUKUAN</vt:lpstr>
      <vt:lpstr>DAILY REPORT</vt:lpstr>
      <vt:lpstr>BROSUS</vt:lpstr>
      <vt:lpstr>STRUKTUR JOB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petrus verlinton</dc:creator>
  <cp:lastModifiedBy>petrus verlinton</cp:lastModifiedBy>
  <dcterms:created xsi:type="dcterms:W3CDTF">2016-10-21T03:47:05Z</dcterms:created>
  <dcterms:modified xsi:type="dcterms:W3CDTF">2016-11-23T11:05:44Z</dcterms:modified>
</cp:coreProperties>
</file>