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jace\Desktop\"/>
    </mc:Choice>
  </mc:AlternateContent>
  <bookViews>
    <workbookView xWindow="0" yWindow="0" windowWidth="19200" windowHeight="6940" activeTab="1" xr2:uid="{00000000-000D-0000-FFFF-FFFF00000000}"/>
  </bookViews>
  <sheets>
    <sheet name="Answer - First part of question" sheetId="1" r:id="rId1"/>
    <sheet name="Pivot by Category and Country" sheetId="3" r:id="rId2"/>
    <sheet name="Pivot By Sub Category" sheetId="4" r:id="rId3"/>
    <sheet name="Pivot by Date" sheetId="5" r:id="rId4"/>
    <sheet name="Bonus" sheetId="6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4" i="6"/>
  <c r="D5" i="6"/>
  <c r="D6" i="6"/>
  <c r="D7" i="6"/>
  <c r="D8" i="6"/>
  <c r="D9" i="6"/>
  <c r="D10" i="6"/>
  <c r="D11" i="6"/>
  <c r="D12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F41" i="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<sst xmlns="http://schemas.openxmlformats.org/spreadsheetml/2006/main" count="33069" uniqueCount="8400">
  <si>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</si>
  <si>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</si>
  <si>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</si>
  <si>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</si>
  <si>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</si>
  <si>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</si>
  <si>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</si>
  <si>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</si>
  <si>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</si>
  <si>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</si>
  <si>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</si>
  <si>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</si>
  <si>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</si>
  <si>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</si>
  <si>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</si>
  <si>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</si>
  <si>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</si>
  <si>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</si>
  <si>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</si>
  <si>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</si>
  <si>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</si>
  <si>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</si>
  <si>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</si>
  <si>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</si>
  <si>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</si>
  <si>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</si>
  <si>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</si>
  <si>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</si>
  <si>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</si>
  <si>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</si>
  <si>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</si>
  <si>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</si>
  <si>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</si>
  <si>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</si>
  <si>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</si>
  <si>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</si>
  <si>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</si>
  <si>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</si>
  <si>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</si>
  <si>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</si>
  <si>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</si>
  <si>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</si>
  <si>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</si>
  <si>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</si>
  <si>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</si>
  <si>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</si>
  <si>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</si>
  <si>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</si>
  <si>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</si>
  <si>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</si>
  <si>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</si>
  <si>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</si>
  <si>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</si>
  <si>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</si>
  <si>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</si>
  <si>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</si>
  <si>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</si>
  <si>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</si>
  <si>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</si>
  <si>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</si>
  <si>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</si>
  <si>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</si>
  <si>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</si>
  <si>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</si>
  <si>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</si>
  <si>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</si>
  <si>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</si>
  <si>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</si>
  <si>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</si>
  <si>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</si>
  <si>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</si>
  <si>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</si>
  <si>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</si>
  <si>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</si>
  <si>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</si>
  <si>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</si>
  <si>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</si>
  <si>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</si>
  <si>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</si>
  <si>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</si>
  <si>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</si>
  <si>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</si>
  <si>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</si>
  <si>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</si>
  <si>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</si>
  <si>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</si>
  <si>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</si>
  <si>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</si>
  <si>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</si>
  <si>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</si>
  <si>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</si>
  <si>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</si>
  <si>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</si>
  <si>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</si>
  <si>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</si>
  <si>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</si>
  <si>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</si>
  <si>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</si>
  <si>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</si>
  <si>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</si>
  <si>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</si>
  <si>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</si>
  <si>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</si>
  <si>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</si>
  <si>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</si>
  <si>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</si>
  <si>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</si>
  <si>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</si>
  <si>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</si>
  <si>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</si>
  <si>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</si>
  <si>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</si>
  <si>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</si>
  <si>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</si>
  <si>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</si>
  <si>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</si>
  <si>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</si>
  <si>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</si>
  <si>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</si>
  <si>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</si>
  <si>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</si>
  <si>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</si>
  <si>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</si>
  <si>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</si>
  <si>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</si>
  <si>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</si>
  <si>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</si>
  <si>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</si>
  <si>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</si>
  <si>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</si>
  <si>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</si>
  <si>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</si>
  <si>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</si>
  <si>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</si>
  <si>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</si>
  <si>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</si>
  <si>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</si>
  <si>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</si>
  <si>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</si>
  <si>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</si>
  <si>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</si>
  <si>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</si>
  <si>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</si>
  <si>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</si>
  <si>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</si>
  <si>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</si>
  <si>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</si>
  <si>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</si>
  <si>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</si>
  <si>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</si>
  <si>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</si>
  <si>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</si>
  <si>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</si>
  <si>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</si>
  <si>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</si>
  <si>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</si>
  <si>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</si>
  <si>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</si>
  <si>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</si>
  <si>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</si>
  <si>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</si>
  <si>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</si>
  <si>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</si>
  <si>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</si>
  <si>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</si>
  <si>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</si>
  <si>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</si>
  <si>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</si>
  <si>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</si>
  <si>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</si>
  <si>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</si>
  <si>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</si>
  <si>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</si>
  <si>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</si>
  <si>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</si>
  <si>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</si>
  <si>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</si>
  <si>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</si>
  <si>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</si>
  <si>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</si>
  <si>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</si>
  <si>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</si>
  <si>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</si>
  <si>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</si>
  <si>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</si>
  <si>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</si>
  <si>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</si>
  <si>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</si>
  <si>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</si>
  <si>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</si>
  <si>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</si>
  <si>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</si>
  <si>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</si>
  <si>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</si>
  <si>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</si>
  <si>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</si>
  <si>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</si>
  <si>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</si>
  <si>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</si>
  <si>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</si>
  <si>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</si>
  <si>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</si>
  <si>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</si>
  <si>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</si>
  <si>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</si>
  <si>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</si>
  <si>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</si>
  <si>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</si>
  <si>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</si>
  <si>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</si>
  <si>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</si>
  <si>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</si>
  <si>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</si>
  <si>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</si>
  <si>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</si>
  <si>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</si>
  <si>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</si>
  <si>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</si>
  <si>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</si>
  <si>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</si>
  <si>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</si>
  <si>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</si>
  <si>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</si>
  <si>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</si>
  <si>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</si>
  <si>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</si>
  <si>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</si>
  <si>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</si>
  <si>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</si>
  <si>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</si>
  <si>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</si>
  <si>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</si>
  <si>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</si>
  <si>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</si>
  <si>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</si>
  <si>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</si>
  <si>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</si>
  <si>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</si>
  <si>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</si>
  <si>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</si>
  <si>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</si>
  <si>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</si>
  <si>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</si>
  <si>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</si>
  <si>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</si>
  <si>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</si>
  <si>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</si>
  <si>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</si>
  <si>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</si>
  <si>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</si>
  <si>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</si>
  <si>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</si>
  <si>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</si>
  <si>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</si>
  <si>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</si>
  <si>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</si>
  <si>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</si>
  <si>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</si>
  <si>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</si>
  <si>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</si>
  <si>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</si>
  <si>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</si>
  <si>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</si>
  <si>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</si>
  <si>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</si>
  <si>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</si>
  <si>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</si>
  <si>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</si>
  <si>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</si>
  <si>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</si>
  <si>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</si>
  <si>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</si>
  <si>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</si>
  <si>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</si>
  <si>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</si>
  <si>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</si>
  <si>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</si>
  <si>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</si>
  <si>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</si>
  <si>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</si>
  <si>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</si>
  <si>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</si>
  <si>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</si>
  <si>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</si>
  <si>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</si>
  <si>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</si>
  <si>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</si>
  <si>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</si>
  <si>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</si>
  <si>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</si>
  <si>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</si>
  <si>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</si>
  <si>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</si>
  <si>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</si>
  <si>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</si>
  <si>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</si>
  <si>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</si>
  <si>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</si>
  <si>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</si>
  <si>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</si>
  <si>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</si>
  <si>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</si>
  <si>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</si>
  <si>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</si>
  <si>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</si>
  <si>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</si>
  <si>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</si>
  <si>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</si>
  <si>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</si>
  <si>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</si>
  <si>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</si>
  <si>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</si>
  <si>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</si>
  <si>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</si>
  <si>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</si>
  <si>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</si>
  <si>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</si>
  <si>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</si>
  <si>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</si>
  <si>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</si>
  <si>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</si>
  <si>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</si>
  <si>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</si>
  <si>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</si>
  <si>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</si>
  <si>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</si>
  <si>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</si>
  <si>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</si>
  <si>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</si>
  <si>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</si>
  <si>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</si>
  <si>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</si>
  <si>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</si>
  <si>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</si>
  <si>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</si>
  <si>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</si>
  <si>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</si>
  <si>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</si>
  <si>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</si>
  <si>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</si>
  <si>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</si>
  <si>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</si>
  <si>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</si>
  <si>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</si>
  <si>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</si>
  <si>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</si>
  <si>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</si>
  <si>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</si>
  <si>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</si>
  <si>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</si>
  <si>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</si>
  <si>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</si>
  <si>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</si>
  <si>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</si>
  <si>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</si>
  <si>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</si>
  <si>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</si>
  <si>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</si>
  <si>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</si>
  <si>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</si>
  <si>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</si>
  <si>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</si>
  <si>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</si>
  <si>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</si>
  <si>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</si>
  <si>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</si>
  <si>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</si>
  <si>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</si>
  <si>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</si>
  <si>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</si>
  <si>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</si>
  <si>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</si>
  <si>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</si>
  <si>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</si>
  <si>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</si>
  <si>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</si>
  <si>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</si>
  <si>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</si>
  <si>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</si>
  <si>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</si>
  <si>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</si>
  <si>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</si>
  <si>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</si>
  <si>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</si>
  <si>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</si>
  <si>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</si>
  <si>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</si>
  <si>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</si>
  <si>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</si>
  <si>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</si>
  <si>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</si>
  <si>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</si>
  <si>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</si>
  <si>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</si>
  <si>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</si>
  <si>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</si>
  <si>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</si>
  <si>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</si>
  <si>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</si>
  <si>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</si>
  <si>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</si>
  <si>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</si>
  <si>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</si>
  <si>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</si>
  <si>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</si>
  <si>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</si>
  <si>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</si>
  <si>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</si>
  <si>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</si>
  <si>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</si>
  <si>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</si>
  <si>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</si>
  <si>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</si>
  <si>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</si>
  <si>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</si>
  <si>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</si>
  <si>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</si>
  <si>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</si>
  <si>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</si>
  <si>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</si>
  <si>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</si>
  <si>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</si>
  <si>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</si>
  <si>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</si>
  <si>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</si>
  <si>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</si>
  <si>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</si>
  <si>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</si>
  <si>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</si>
  <si>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</si>
  <si>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</si>
  <si>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</si>
  <si>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</si>
  <si>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</si>
  <si>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</si>
  <si>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</si>
  <si>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</si>
  <si>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</si>
  <si>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</si>
  <si>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</si>
  <si>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</si>
  <si>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</si>
  <si>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</si>
  <si>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</si>
  <si>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</si>
  <si>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</si>
  <si>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</si>
  <si>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</si>
  <si>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</si>
  <si>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</si>
  <si>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</si>
  <si>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</si>
  <si>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</si>
  <si>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</si>
  <si>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</si>
  <si>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</si>
  <si>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</si>
  <si>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</si>
  <si>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</si>
  <si>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</si>
  <si>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</si>
  <si>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</si>
  <si>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</si>
  <si>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</si>
  <si>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</si>
  <si>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</si>
  <si>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</si>
  <si>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</si>
  <si>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</si>
  <si>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</si>
  <si>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</si>
  <si>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</si>
  <si>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</si>
  <si>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</si>
  <si>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</si>
  <si>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</si>
  <si>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</si>
  <si>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</si>
  <si>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</si>
  <si>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</si>
  <si>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</si>
  <si>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</si>
  <si>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</si>
  <si>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</si>
  <si>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</si>
  <si>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</si>
  <si>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</si>
  <si>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</si>
  <si>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</si>
  <si>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</si>
  <si>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</si>
  <si>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</si>
  <si>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</si>
  <si>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</si>
  <si>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</si>
  <si>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</si>
  <si>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</si>
  <si>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</si>
  <si>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</si>
  <si>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</si>
  <si>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</si>
  <si>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</si>
  <si>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</si>
  <si>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</si>
  <si>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</si>
  <si>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</si>
  <si>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</si>
  <si>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</si>
  <si>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</si>
  <si>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</si>
  <si>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</si>
  <si>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</si>
  <si>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</si>
  <si>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</si>
  <si>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</si>
  <si>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</si>
  <si>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</si>
  <si>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</si>
  <si>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</si>
  <si>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</si>
  <si>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</si>
  <si>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</si>
  <si>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</si>
  <si>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</si>
  <si>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</si>
  <si>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</si>
  <si>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</si>
  <si>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</si>
  <si>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</si>
  <si>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</si>
  <si>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</si>
  <si>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</si>
  <si>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</si>
  <si>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</si>
  <si>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</si>
  <si>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</si>
  <si>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</si>
  <si>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</si>
  <si>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</si>
  <si>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</si>
  <si>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</si>
  <si>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</si>
  <si>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</si>
  <si>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</si>
  <si>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</si>
  <si>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</si>
  <si>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</si>
  <si>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</si>
  <si>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</si>
  <si>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</si>
  <si>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</si>
  <si>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</si>
  <si>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</si>
  <si>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</si>
  <si>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</si>
  <si>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</si>
  <si>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</si>
  <si>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</si>
  <si>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</si>
  <si>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</si>
  <si>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</si>
  <si>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</si>
  <si>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</si>
  <si>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</si>
  <si>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</si>
  <si>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</si>
  <si>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</si>
  <si>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</si>
  <si>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</si>
  <si>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</si>
  <si>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</si>
  <si>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</si>
  <si>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</si>
  <si>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</si>
  <si>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</si>
  <si>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</si>
  <si>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</si>
  <si>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</si>
  <si>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</si>
  <si>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</si>
  <si>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</si>
  <si>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</si>
  <si>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</si>
  <si>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</si>
  <si>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</si>
  <si>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</si>
  <si>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</si>
  <si>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</si>
  <si>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</si>
  <si>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</si>
  <si>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</si>
  <si>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</si>
  <si>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</si>
  <si>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</si>
  <si>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</si>
  <si>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</si>
  <si>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</si>
  <si>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</si>
  <si>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</si>
  <si>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</si>
  <si>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</si>
  <si>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</si>
  <si>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</si>
  <si>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</si>
  <si>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</si>
  <si>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</si>
  <si>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</si>
  <si>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</si>
  <si>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</si>
  <si>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</si>
  <si>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</si>
  <si>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</si>
  <si>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</si>
  <si>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</si>
  <si>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</si>
  <si>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</si>
  <si>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</si>
  <si>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</si>
  <si>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</si>
  <si>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</si>
  <si>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</si>
  <si>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</si>
  <si>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</si>
  <si>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</si>
  <si>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</si>
  <si>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</si>
  <si>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</si>
  <si>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</si>
  <si>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</si>
  <si>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</si>
  <si>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</si>
  <si>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</si>
  <si>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</si>
  <si>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</si>
  <si>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</si>
  <si>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</si>
  <si>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</si>
  <si>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</si>
  <si>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</si>
  <si>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</si>
  <si>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</si>
  <si>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</si>
  <si>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</si>
  <si>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</si>
  <si>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</si>
  <si>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</si>
  <si>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</si>
  <si>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</si>
  <si>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</si>
  <si>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</si>
  <si>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</si>
  <si>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</si>
  <si>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</si>
  <si>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</si>
  <si>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</si>
  <si>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</si>
  <si>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</si>
  <si>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</si>
  <si>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</si>
  <si>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</si>
  <si>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</si>
  <si>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</si>
  <si>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</si>
  <si>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</si>
  <si>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</si>
  <si>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</si>
  <si>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</si>
  <si>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</si>
  <si>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</si>
  <si>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</si>
  <si>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</si>
  <si>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</si>
  <si>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</si>
  <si>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</si>
  <si>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</si>
  <si>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</si>
  <si>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</si>
  <si>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</si>
  <si>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</si>
  <si>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</si>
  <si>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</si>
  <si>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</si>
  <si>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</si>
  <si>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</si>
  <si>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</si>
  <si>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</si>
  <si>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</si>
  <si>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</si>
  <si>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</si>
  <si>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</si>
  <si>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</si>
  <si>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</si>
  <si>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</si>
  <si>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</si>
  <si>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</si>
  <si>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</si>
  <si>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</si>
  <si>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</si>
  <si>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</si>
  <si>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</si>
  <si>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</si>
  <si>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</si>
  <si>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</si>
  <si>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</si>
  <si>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</si>
  <si>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</si>
  <si>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</si>
  <si>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</si>
  <si>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</si>
  <si>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</si>
  <si>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</si>
  <si>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</si>
  <si>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</si>
  <si>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</si>
  <si>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</si>
  <si>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</si>
  <si>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</si>
  <si>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</si>
  <si>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</si>
  <si>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</si>
  <si>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</si>
  <si>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</si>
  <si>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</si>
  <si>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</si>
  <si>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</si>
  <si>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</si>
  <si>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</si>
  <si>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</si>
  <si>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</si>
  <si>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</si>
  <si>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</si>
  <si>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</si>
  <si>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</si>
  <si>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</si>
  <si>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</si>
  <si>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</si>
  <si>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</si>
  <si>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</si>
  <si>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</si>
  <si>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</si>
  <si>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</si>
  <si>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</si>
  <si>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</si>
  <si>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</si>
  <si>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</si>
  <si>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</si>
  <si>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</si>
  <si>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</si>
  <si>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</si>
  <si>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</si>
  <si>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</si>
  <si>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</si>
  <si>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</si>
  <si>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</si>
  <si>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</si>
  <si>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</si>
  <si>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</si>
  <si>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</si>
  <si>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</si>
  <si>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</si>
  <si>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</si>
  <si>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</si>
  <si>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</si>
  <si>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</si>
  <si>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</si>
  <si>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</si>
  <si>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</si>
  <si>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</si>
  <si>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</si>
  <si>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</si>
  <si>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</si>
  <si>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</si>
  <si>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</si>
  <si>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</si>
  <si>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</si>
  <si>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</si>
  <si>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</si>
  <si>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</si>
  <si>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</si>
  <si>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</si>
  <si>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</si>
  <si>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</si>
  <si>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</si>
  <si>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</si>
  <si>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</si>
  <si>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</si>
  <si>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</si>
  <si>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</si>
  <si>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</si>
  <si>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</si>
  <si>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</si>
  <si>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</si>
  <si>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</si>
  <si>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</si>
  <si>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</si>
  <si>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</si>
  <si>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</si>
  <si>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</si>
  <si>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</si>
  <si>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</si>
  <si>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</si>
  <si>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</si>
  <si>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</si>
  <si>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</si>
  <si>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</si>
  <si>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</si>
  <si>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</si>
  <si>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</si>
  <si>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</si>
  <si>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</si>
  <si>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</si>
  <si>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</si>
  <si>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</si>
  <si>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</si>
  <si>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</si>
  <si>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</si>
  <si>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</si>
  <si>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</si>
  <si>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</si>
  <si>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</si>
  <si>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</si>
  <si>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</si>
  <si>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</si>
  <si>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</si>
  <si>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</si>
  <si>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</si>
  <si>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</si>
  <si>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</si>
  <si>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</si>
  <si>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</si>
  <si>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</si>
  <si>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</si>
  <si>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</si>
  <si>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</si>
  <si>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</si>
  <si>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</si>
  <si>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</si>
  <si>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</si>
  <si>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</si>
  <si>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</si>
  <si>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</si>
  <si>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</si>
  <si>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</si>
  <si>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</si>
  <si>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</si>
  <si>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</si>
  <si>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</si>
  <si>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</si>
  <si>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</si>
  <si>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</si>
  <si>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</si>
  <si>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</si>
  <si>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</si>
  <si>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</si>
  <si>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</si>
  <si>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</si>
  <si>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</si>
  <si>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</si>
  <si>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</si>
  <si>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</si>
  <si>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</si>
  <si>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</si>
  <si>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</si>
  <si>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</si>
  <si>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</si>
  <si>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</si>
  <si>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</si>
  <si>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</si>
  <si>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</si>
  <si>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</si>
  <si>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</si>
  <si>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</si>
  <si>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</si>
  <si>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</si>
  <si>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</si>
  <si>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</si>
  <si>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</si>
  <si>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</si>
  <si>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</si>
  <si>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</si>
  <si>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</si>
  <si>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</si>
  <si>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</si>
  <si>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</si>
  <si>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</si>
  <si>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</si>
  <si>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</si>
  <si>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</si>
  <si>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</si>
  <si>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</si>
  <si>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</si>
  <si>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</si>
  <si>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</si>
  <si>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</si>
  <si>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</si>
  <si>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</si>
  <si>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</si>
  <si>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</si>
  <si>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</si>
  <si>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</si>
  <si>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</si>
  <si>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</si>
  <si>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</si>
  <si>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</si>
  <si>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</si>
  <si>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</si>
  <si>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</si>
  <si>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</si>
  <si>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</si>
  <si>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</si>
  <si>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</si>
  <si>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</si>
  <si>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</si>
  <si>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</si>
  <si>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</si>
  <si>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</si>
  <si>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</si>
  <si>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</si>
  <si>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</si>
  <si>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</si>
  <si>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</si>
  <si>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</si>
  <si>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</si>
  <si>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</si>
  <si>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</si>
  <si>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</si>
  <si>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</si>
  <si>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</si>
  <si>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</si>
  <si>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</si>
  <si>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</si>
  <si>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</si>
  <si>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</si>
  <si>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</si>
  <si>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</si>
  <si>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</si>
  <si>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</si>
  <si>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</si>
  <si>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</si>
  <si>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</si>
  <si>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</si>
  <si>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</si>
  <si>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</si>
  <si>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</si>
  <si>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</si>
  <si>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</si>
  <si>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</si>
  <si>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</si>
  <si>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</si>
  <si>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</si>
  <si>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</si>
  <si>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</si>
  <si>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</si>
  <si>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</si>
  <si>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</si>
  <si>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</si>
  <si>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</si>
  <si>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</si>
  <si>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</si>
  <si>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</si>
  <si>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</si>
  <si>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</si>
  <si>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</si>
  <si>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</si>
  <si>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</si>
  <si>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</si>
  <si>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</si>
  <si>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</si>
  <si>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</si>
  <si>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</si>
  <si>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</si>
  <si>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</si>
  <si>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</si>
  <si>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</si>
  <si>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</si>
  <si>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</si>
  <si>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</si>
  <si>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</si>
  <si>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</si>
  <si>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</si>
  <si>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</si>
  <si>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</si>
  <si>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</si>
  <si>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</si>
  <si>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</si>
  <si>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</si>
  <si>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</si>
  <si>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</si>
  <si>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</si>
  <si>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</si>
  <si>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</si>
  <si>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</si>
  <si>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</si>
  <si>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</si>
  <si>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</si>
  <si>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</si>
  <si>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</si>
  <si>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</si>
  <si>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</si>
  <si>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</si>
  <si>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</si>
  <si>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</si>
  <si>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</si>
  <si>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</si>
  <si>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</si>
  <si>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</si>
  <si>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</si>
  <si>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</si>
  <si>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</si>
  <si>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</si>
  <si>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</si>
  <si>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</si>
  <si>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</si>
  <si>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</si>
  <si>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</si>
  <si>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</si>
  <si>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</si>
  <si>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</si>
  <si>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</si>
  <si>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</si>
  <si>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</si>
  <si>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</si>
  <si>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</si>
  <si>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</si>
  <si>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</si>
  <si>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</si>
  <si>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</si>
  <si>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</si>
  <si>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</si>
  <si>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</si>
  <si>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</si>
  <si>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</si>
  <si>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</si>
  <si>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</si>
  <si>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</si>
  <si>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</si>
  <si>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</si>
  <si>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</si>
  <si>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</si>
  <si>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</si>
  <si>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</si>
  <si>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</si>
  <si>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</si>
  <si>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</si>
  <si>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</si>
  <si>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</si>
  <si>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</si>
  <si>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</si>
  <si>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</si>
  <si>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</si>
  <si>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</si>
  <si>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</si>
  <si>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</si>
  <si>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</si>
  <si>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</si>
  <si>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</si>
  <si>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</si>
  <si>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</si>
  <si>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</si>
  <si>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</si>
  <si>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</si>
  <si>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</si>
  <si>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</si>
  <si>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</si>
  <si>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</si>
  <si>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</si>
  <si>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</si>
  <si>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</si>
  <si>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</si>
  <si>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</si>
  <si>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</si>
  <si>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</si>
  <si>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</si>
  <si>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</si>
  <si>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</si>
  <si>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</si>
  <si>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</si>
  <si>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</si>
  <si>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</si>
  <si>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</si>
  <si>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</si>
  <si>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</si>
  <si>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</si>
  <si>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</si>
  <si>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</si>
  <si>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</si>
  <si>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</si>
  <si>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</si>
  <si>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</si>
  <si>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</si>
  <si>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</si>
  <si>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</si>
  <si>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</si>
  <si>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</si>
  <si>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</si>
  <si>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</si>
  <si>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</si>
  <si>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</si>
  <si>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</si>
  <si>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</si>
  <si>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</si>
  <si>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</si>
  <si>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</si>
  <si>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</si>
  <si>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</si>
  <si>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</si>
  <si>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</si>
  <si>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</si>
  <si>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</si>
  <si>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</si>
  <si>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</si>
  <si>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</si>
  <si>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</si>
  <si>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</si>
  <si>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</si>
  <si>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</si>
  <si>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</si>
  <si>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</si>
  <si>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</si>
  <si>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</si>
  <si>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</si>
  <si>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</si>
  <si>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</si>
  <si>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</si>
  <si>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</si>
  <si>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</si>
  <si>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</si>
  <si>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</si>
  <si>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</si>
  <si>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</si>
  <si>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</si>
  <si>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</si>
  <si>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</si>
  <si>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</si>
  <si>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</si>
  <si>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</si>
  <si>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</si>
  <si>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</si>
  <si>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</si>
  <si>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</si>
  <si>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</si>
  <si>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</si>
  <si>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</si>
  <si>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</si>
  <si>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</si>
  <si>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</si>
  <si>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</si>
  <si>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</si>
  <si>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</si>
  <si>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</si>
  <si>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</si>
  <si>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</si>
  <si>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</si>
  <si>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</si>
  <si>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</si>
  <si>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</si>
  <si>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</si>
  <si>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</si>
  <si>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</si>
  <si>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</si>
  <si>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</si>
  <si>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</si>
  <si>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</si>
  <si>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</si>
  <si>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</si>
  <si>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</si>
  <si>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</si>
  <si>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</si>
  <si>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</si>
  <si>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</si>
  <si>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</si>
  <si>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</si>
  <si>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</si>
  <si>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</si>
  <si>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</si>
  <si>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</si>
  <si>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</si>
  <si>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</si>
  <si>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</si>
  <si>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</si>
  <si>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</si>
  <si>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</si>
  <si>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</si>
  <si>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</si>
  <si>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</si>
  <si>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</si>
  <si>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</si>
  <si>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</si>
  <si>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</si>
  <si>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</si>
  <si>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</si>
  <si>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</si>
  <si>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</si>
  <si>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</si>
  <si>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</si>
  <si>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</si>
  <si>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</si>
  <si>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</si>
  <si>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</si>
  <si>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</si>
  <si>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</si>
  <si>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</si>
  <si>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</si>
  <si>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</si>
  <si>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</si>
  <si>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</si>
  <si>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</si>
  <si>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</si>
  <si>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</si>
  <si>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</si>
  <si>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</si>
  <si>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</si>
  <si>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</si>
  <si>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</si>
  <si>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</si>
  <si>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</si>
  <si>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</si>
  <si>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</si>
  <si>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</si>
  <si>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</si>
  <si>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</si>
  <si>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</si>
  <si>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</si>
  <si>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</si>
  <si>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</si>
  <si>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</si>
  <si>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</si>
  <si>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</si>
  <si>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</si>
  <si>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</si>
  <si>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</si>
  <si>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</si>
  <si>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</si>
  <si>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</si>
  <si>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</si>
  <si>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</si>
  <si>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</si>
  <si>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</si>
  <si>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</si>
  <si>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</si>
  <si>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</si>
  <si>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</si>
  <si>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</si>
  <si>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</si>
  <si>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</si>
  <si>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</si>
  <si>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</si>
  <si>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</si>
  <si>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</si>
  <si>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</si>
  <si>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</si>
  <si>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</si>
  <si>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</si>
  <si>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</si>
  <si>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</si>
  <si>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</si>
  <si>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</si>
  <si>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</si>
  <si>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</si>
  <si>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</si>
  <si>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</si>
  <si>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</si>
  <si>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</si>
  <si>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</si>
  <si>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</si>
  <si>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</si>
  <si>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</si>
  <si>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</si>
  <si>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</si>
  <si>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</si>
  <si>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</si>
  <si>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</si>
  <si>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</si>
  <si>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</si>
  <si>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</si>
  <si>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</si>
  <si>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</si>
  <si>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</si>
  <si>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</si>
  <si>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</si>
  <si>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</si>
  <si>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</si>
  <si>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</si>
  <si>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</si>
  <si>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</si>
  <si>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</si>
  <si>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</si>
  <si>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</si>
  <si>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</si>
  <si>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</si>
  <si>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</si>
  <si>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</si>
  <si>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</si>
  <si>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</si>
  <si>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</si>
  <si>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</si>
  <si>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</si>
  <si>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</si>
  <si>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</si>
  <si>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</si>
  <si>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</si>
  <si>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</si>
  <si>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</si>
  <si>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</si>
  <si>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</si>
  <si>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</si>
  <si>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</si>
  <si>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</si>
  <si>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</si>
  <si>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</si>
  <si>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</si>
  <si>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</si>
  <si>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</si>
  <si>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</si>
  <si>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</si>
  <si>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</si>
  <si>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</si>
  <si>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</si>
  <si>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</si>
  <si>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</si>
  <si>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</si>
  <si>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</si>
  <si>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</si>
  <si>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</si>
  <si>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</si>
  <si>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</si>
  <si>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</si>
  <si>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</si>
  <si>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</si>
  <si>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</si>
  <si>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</si>
  <si>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</si>
  <si>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</si>
  <si>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</si>
  <si>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</si>
  <si>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</si>
  <si>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</si>
  <si>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</si>
  <si>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</si>
  <si>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</si>
  <si>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</si>
  <si>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</si>
  <si>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</si>
  <si>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</si>
  <si>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</si>
  <si>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</si>
  <si>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</si>
  <si>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</si>
  <si>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</si>
  <si>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</si>
  <si>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</si>
  <si>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</si>
  <si>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</si>
  <si>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</si>
  <si>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</si>
  <si>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</si>
  <si>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</si>
  <si>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</si>
  <si>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</si>
  <si>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</si>
  <si>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</si>
  <si>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</si>
  <si>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</si>
  <si>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</si>
  <si>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</si>
  <si>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</si>
  <si>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</si>
  <si>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</si>
  <si>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</si>
  <si>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</si>
  <si>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</si>
  <si>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</si>
  <si>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</si>
  <si>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</si>
  <si>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</si>
  <si>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</si>
  <si>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</si>
  <si>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</si>
  <si>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</si>
  <si>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</si>
  <si>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</si>
  <si>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</si>
  <si>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</si>
  <si>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</si>
  <si>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</si>
  <si>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</si>
  <si>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</si>
  <si>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</si>
  <si>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</si>
  <si>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</si>
  <si>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</si>
  <si>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</si>
  <si>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</si>
  <si>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</si>
  <si>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</si>
  <si>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</si>
  <si>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</si>
  <si>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</si>
  <si>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</si>
  <si>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</si>
  <si>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</si>
  <si>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</si>
  <si>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</si>
  <si>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</si>
  <si>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</si>
  <si>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</si>
  <si>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</si>
  <si>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</si>
  <si>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</si>
  <si>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</si>
  <si>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</si>
  <si>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</si>
  <si>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</si>
  <si>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</si>
  <si>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</si>
  <si>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</si>
  <si>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</si>
  <si>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</si>
  <si>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</si>
  <si>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</si>
  <si>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</si>
  <si>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</si>
  <si>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</si>
  <si>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</si>
  <si>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</si>
  <si>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</si>
  <si>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</si>
  <si>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</si>
  <si>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</si>
  <si>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</si>
  <si>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</si>
  <si>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</si>
  <si>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</si>
  <si>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</si>
  <si>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</si>
  <si>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</si>
  <si>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</si>
  <si>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</si>
  <si>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</si>
  <si>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</si>
  <si>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</si>
  <si>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</si>
  <si>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</si>
  <si>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</si>
  <si>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</si>
  <si>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</si>
  <si>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</si>
  <si>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</si>
  <si>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</si>
  <si>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</si>
  <si>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</si>
  <si>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</si>
  <si>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</si>
  <si>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</si>
  <si>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</si>
  <si>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</si>
  <si>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</si>
  <si>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</si>
  <si>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</si>
  <si>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</si>
  <si>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</si>
  <si>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</si>
  <si>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</si>
  <si>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</si>
  <si>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</si>
  <si>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</si>
  <si>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</si>
  <si>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</si>
  <si>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</si>
  <si>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</si>
  <si>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</si>
  <si>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</si>
  <si>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</si>
  <si>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</si>
  <si>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</si>
  <si>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</si>
  <si>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</si>
  <si>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</si>
  <si>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</si>
  <si>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</si>
  <si>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</si>
  <si>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</si>
  <si>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</si>
  <si>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</si>
  <si>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</si>
  <si>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</si>
  <si>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</si>
  <si>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</si>
  <si>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</si>
  <si>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</si>
  <si>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</si>
  <si>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</si>
  <si>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</si>
  <si>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</si>
  <si>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</si>
  <si>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</si>
  <si>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</si>
  <si>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</si>
  <si>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</si>
  <si>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</si>
  <si>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</si>
  <si>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</si>
  <si>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</si>
  <si>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</si>
  <si>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</si>
  <si>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</si>
  <si>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</si>
  <si>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</si>
  <si>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</si>
  <si>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</si>
  <si>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</si>
  <si>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</si>
  <si>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</si>
  <si>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</si>
  <si>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</si>
  <si>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</si>
  <si>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</si>
  <si>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</si>
  <si>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</si>
  <si>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</si>
  <si>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</si>
  <si>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</si>
  <si>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</si>
  <si>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</si>
  <si>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</si>
  <si>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</si>
  <si>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</si>
  <si>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</si>
  <si>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</si>
  <si>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</si>
  <si>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</si>
  <si>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</si>
  <si>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</si>
  <si>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</si>
  <si>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</si>
  <si>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</si>
  <si>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</si>
  <si>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</si>
  <si>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</si>
  <si>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</si>
  <si>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</si>
  <si>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</si>
  <si>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</si>
  <si>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</si>
  <si>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</si>
  <si>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</si>
  <si>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</si>
  <si>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</si>
  <si>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</si>
  <si>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</si>
  <si>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</si>
  <si>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</si>
  <si>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</si>
  <si>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</si>
  <si>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</si>
  <si>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</si>
  <si>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</si>
  <si>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</si>
  <si>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</si>
  <si>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</si>
  <si>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</si>
  <si>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</si>
  <si>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</si>
  <si>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</si>
  <si>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</si>
  <si>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</si>
  <si>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</si>
  <si>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</si>
  <si>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</si>
  <si>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</si>
  <si>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</si>
  <si>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</si>
  <si>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</si>
  <si>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</si>
  <si>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</si>
  <si>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</si>
  <si>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</si>
  <si>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</si>
  <si>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</si>
  <si>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</si>
  <si>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</si>
  <si>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</si>
  <si>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</si>
  <si>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</si>
  <si>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</si>
  <si>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</si>
  <si>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</si>
  <si>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</si>
  <si>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</si>
  <si>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</si>
  <si>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</si>
  <si>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</si>
  <si>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</si>
  <si>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</si>
  <si>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</si>
  <si>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</si>
  <si>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</si>
  <si>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</si>
  <si>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</si>
  <si>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</si>
  <si>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</si>
  <si>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</si>
  <si>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</si>
  <si>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</si>
  <si>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</si>
  <si>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</si>
  <si>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</si>
  <si>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</si>
  <si>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</si>
  <si>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</si>
  <si>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</si>
  <si>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</si>
  <si>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</si>
  <si>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</si>
  <si>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</si>
  <si>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</si>
  <si>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</si>
  <si>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</si>
  <si>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</si>
  <si>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</si>
  <si>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</si>
  <si>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</si>
  <si>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</si>
  <si>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</si>
  <si>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</si>
  <si>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</si>
  <si>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</si>
  <si>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</si>
  <si>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</si>
  <si>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</si>
  <si>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</si>
  <si>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</si>
  <si>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</si>
  <si>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</si>
  <si>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</si>
  <si>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</si>
  <si>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</si>
  <si>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</si>
  <si>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</si>
  <si>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</si>
  <si>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</si>
  <si>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</si>
  <si>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</si>
  <si>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</si>
  <si>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</si>
  <si>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</si>
  <si>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</si>
  <si>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</si>
  <si>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</si>
  <si>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</si>
  <si>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</si>
  <si>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</si>
  <si>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</si>
  <si>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</si>
  <si>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</si>
  <si>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</si>
  <si>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</si>
  <si>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</si>
  <si>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</si>
  <si>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</si>
  <si>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</si>
  <si>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</si>
  <si>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</si>
  <si>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</si>
  <si>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</si>
  <si>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</si>
  <si>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</si>
  <si>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</si>
  <si>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</si>
  <si>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</si>
  <si>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</si>
  <si>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</si>
  <si>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</si>
  <si>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</si>
  <si>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</si>
  <si>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</si>
  <si>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</si>
  <si>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</si>
  <si>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</si>
  <si>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</si>
  <si>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</si>
  <si>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</si>
  <si>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</si>
  <si>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</si>
  <si>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</si>
  <si>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</si>
  <si>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</si>
  <si>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</si>
  <si>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</si>
  <si>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</si>
  <si>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</si>
  <si>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</si>
  <si>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</si>
  <si>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</si>
  <si>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</si>
  <si>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</si>
  <si>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</si>
  <si>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</si>
  <si>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</si>
  <si>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</si>
  <si>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</si>
  <si>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</si>
  <si>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</si>
  <si>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</si>
  <si>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</si>
  <si>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</si>
  <si>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</si>
  <si>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</si>
  <si>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</si>
  <si>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</si>
  <si>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</si>
  <si>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</si>
  <si>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</si>
  <si>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</si>
  <si>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</si>
  <si>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</si>
  <si>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</si>
  <si>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</si>
  <si>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</si>
  <si>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</si>
  <si>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</si>
  <si>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</si>
  <si>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</si>
  <si>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</si>
  <si>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</si>
  <si>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</si>
  <si>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</si>
  <si>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</si>
  <si>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</si>
  <si>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</si>
  <si>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</si>
  <si>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</si>
  <si>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</si>
  <si>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</si>
  <si>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</si>
  <si>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</si>
  <si>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</si>
  <si>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</si>
  <si>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</si>
  <si>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</si>
  <si>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</si>
  <si>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</si>
  <si>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</si>
  <si>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</si>
  <si>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</si>
  <si>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</si>
  <si>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</si>
  <si>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</si>
  <si>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</si>
  <si>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</si>
  <si>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</si>
  <si>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</si>
  <si>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</si>
  <si>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</si>
  <si>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</si>
  <si>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</si>
  <si>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</si>
  <si>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</si>
  <si>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</si>
  <si>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</si>
  <si>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</si>
  <si>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</si>
  <si>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</si>
  <si>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</si>
  <si>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</si>
  <si>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</si>
  <si>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</si>
  <si>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</si>
  <si>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</si>
  <si>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</si>
  <si>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</si>
  <si>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</si>
  <si>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</si>
  <si>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</si>
  <si>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</si>
  <si>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</si>
  <si>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</si>
  <si>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</si>
  <si>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</si>
  <si>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</si>
  <si>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</si>
  <si>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</si>
  <si>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</si>
  <si>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</si>
  <si>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</si>
  <si>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</si>
  <si>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</si>
  <si>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</si>
  <si>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</si>
  <si>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</si>
  <si>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</si>
  <si>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</si>
  <si>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</si>
  <si>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</si>
  <si>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</si>
  <si>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</si>
  <si>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</si>
  <si>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</si>
  <si>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</si>
  <si>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</si>
  <si>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</si>
  <si>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</si>
  <si>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</si>
  <si>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</si>
  <si>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</si>
  <si>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</si>
  <si>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</si>
  <si>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</si>
  <si>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</si>
  <si>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</si>
  <si>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</si>
  <si>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</si>
  <si>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</si>
  <si>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</si>
  <si>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</si>
  <si>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</si>
  <si>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</si>
  <si>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</si>
  <si>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</si>
  <si>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</si>
  <si>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</si>
  <si>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</si>
  <si>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</si>
  <si>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</si>
  <si>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</si>
  <si>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</si>
  <si>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</si>
  <si>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</si>
  <si>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</si>
  <si>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</si>
  <si>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</si>
  <si>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</si>
  <si>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</si>
  <si>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</si>
  <si>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</si>
  <si>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</si>
  <si>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</si>
  <si>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</si>
  <si>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</si>
  <si>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</si>
  <si>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</si>
  <si>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</si>
  <si>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</si>
  <si>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</si>
  <si>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</si>
  <si>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</si>
  <si>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</si>
  <si>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</si>
  <si>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</si>
  <si>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</si>
  <si>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</si>
  <si>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</si>
  <si>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</si>
  <si>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</si>
  <si>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</si>
  <si>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</si>
  <si>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</si>
  <si>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</si>
  <si>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</si>
  <si>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</si>
  <si>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</si>
  <si>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</si>
  <si>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</si>
  <si>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</si>
  <si>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</si>
  <si>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</si>
  <si>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</si>
  <si>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</si>
  <si>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</si>
  <si>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</si>
  <si>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</si>
  <si>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</si>
  <si>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</si>
  <si>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</si>
  <si>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</si>
  <si>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</si>
  <si>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</si>
  <si>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</si>
  <si>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</si>
  <si>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</si>
  <si>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</si>
  <si>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</si>
  <si>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</si>
  <si>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</si>
  <si>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</si>
  <si>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</si>
  <si>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</si>
  <si>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</si>
  <si>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</si>
  <si>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</si>
  <si>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</si>
  <si>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</si>
  <si>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</si>
  <si>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</si>
  <si>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</si>
  <si>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</si>
  <si>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</si>
  <si>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</si>
  <si>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</si>
  <si>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</si>
  <si>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</si>
  <si>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</si>
  <si>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</si>
  <si>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</si>
  <si>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</si>
  <si>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</si>
  <si>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</si>
  <si>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</si>
  <si>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</si>
  <si>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</si>
  <si>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</si>
  <si>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</si>
  <si>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</si>
  <si>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</si>
  <si>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</si>
  <si>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</si>
  <si>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</si>
  <si>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</si>
  <si>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</si>
  <si>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</si>
  <si>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</si>
  <si>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</si>
  <si>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</si>
  <si>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</si>
  <si>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</si>
  <si>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</si>
  <si>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</si>
  <si>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</si>
  <si>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</si>
  <si>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</si>
  <si>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</si>
  <si>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</si>
  <si>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</si>
  <si>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</si>
  <si>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</si>
  <si>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</si>
  <si>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</si>
  <si>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</si>
  <si>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</si>
  <si>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</si>
  <si>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</si>
  <si>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</si>
  <si>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</si>
  <si>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</si>
  <si>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</si>
  <si>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</si>
  <si>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</si>
  <si>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</si>
  <si>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</si>
  <si>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</si>
  <si>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</si>
  <si>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</si>
  <si>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</si>
  <si>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</si>
  <si>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</si>
  <si>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</si>
  <si>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</si>
  <si>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</si>
  <si>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</si>
  <si>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</si>
  <si>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</si>
  <si>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</si>
  <si>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</si>
  <si>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</si>
  <si>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</si>
  <si>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</si>
  <si>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</si>
  <si>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</si>
  <si>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</si>
  <si>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</si>
  <si>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</si>
  <si>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</si>
  <si>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</si>
  <si>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</si>
  <si>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</si>
  <si>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</si>
  <si>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</si>
  <si>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</si>
  <si>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</si>
  <si>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</si>
  <si>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</si>
  <si>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</si>
  <si>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</si>
  <si>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</si>
  <si>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</si>
  <si>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</si>
  <si>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</si>
  <si>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</si>
  <si>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</si>
  <si>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</si>
  <si>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</si>
  <si>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</si>
  <si>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</si>
  <si>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</si>
  <si>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</si>
  <si>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</si>
  <si>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</si>
  <si>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</si>
  <si>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</si>
  <si>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</si>
  <si>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</si>
  <si>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</si>
  <si>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</si>
  <si>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</si>
  <si>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</si>
  <si>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</si>
  <si>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</si>
  <si>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</si>
  <si>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</si>
  <si>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</si>
  <si>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</si>
  <si>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</si>
  <si>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</si>
  <si>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</si>
  <si>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</si>
  <si>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</si>
  <si>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</si>
  <si>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</si>
  <si>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</si>
  <si>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</si>
  <si>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</si>
  <si>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</si>
  <si>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</si>
  <si>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</si>
  <si>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</si>
  <si>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</si>
  <si>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</si>
  <si>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</si>
  <si>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</si>
  <si>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</si>
  <si>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</si>
  <si>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</si>
  <si>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</si>
  <si>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</si>
  <si>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</si>
  <si>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</si>
  <si>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</si>
  <si>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</si>
  <si>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</si>
  <si>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</si>
  <si>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</si>
  <si>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</si>
  <si>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</si>
  <si>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</si>
  <si>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</si>
  <si>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</si>
  <si>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</si>
  <si>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</si>
  <si>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</si>
  <si>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</si>
  <si>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</si>
  <si>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</si>
  <si>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</si>
  <si>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</si>
  <si>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</si>
  <si>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</si>
  <si>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</si>
  <si>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</si>
  <si>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</si>
  <si>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</si>
  <si>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</si>
  <si>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</si>
  <si>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</si>
  <si>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</si>
  <si>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</si>
  <si>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</si>
  <si>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</si>
  <si>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</si>
  <si>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</si>
  <si>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</si>
  <si>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</si>
  <si>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</si>
  <si>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</si>
  <si>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</si>
  <si>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</si>
  <si>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</si>
  <si>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</si>
  <si>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</si>
  <si>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</si>
  <si>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</si>
  <si>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</si>
  <si>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</si>
  <si>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</si>
  <si>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</si>
  <si>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</si>
  <si>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</si>
  <si>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</si>
  <si>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</si>
  <si>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</si>
  <si>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</si>
  <si>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</si>
  <si>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</si>
  <si>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</si>
  <si>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</si>
  <si>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</si>
  <si>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</si>
  <si>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</si>
  <si>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</si>
  <si>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</si>
  <si>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</si>
  <si>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</si>
  <si>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</si>
  <si>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</si>
  <si>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</si>
  <si>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</si>
  <si>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</si>
  <si>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</si>
  <si>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</si>
  <si>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</si>
  <si>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</si>
  <si>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</si>
  <si>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</si>
  <si>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</si>
  <si>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</si>
  <si>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</si>
  <si>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</si>
  <si>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</si>
  <si>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</si>
  <si>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</si>
  <si>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</si>
  <si>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</si>
  <si>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</si>
  <si>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</si>
  <si>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</si>
  <si>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</si>
  <si>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</si>
  <si>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</si>
  <si>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</si>
  <si>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</si>
  <si>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</si>
  <si>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</si>
  <si>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</si>
  <si>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</si>
  <si>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</si>
  <si>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</si>
  <si>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</si>
  <si>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</si>
  <si>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</si>
  <si>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</si>
  <si>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</si>
  <si>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</si>
  <si>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</si>
  <si>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</si>
  <si>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</si>
  <si>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</si>
  <si>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</si>
  <si>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</si>
  <si>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</si>
  <si>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</si>
  <si>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</si>
  <si>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</si>
  <si>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</si>
  <si>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</si>
  <si>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</si>
  <si>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</si>
  <si>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</si>
  <si>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</si>
  <si>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</si>
  <si>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</si>
  <si>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</si>
  <si>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</si>
  <si>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</si>
  <si>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</si>
  <si>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</si>
  <si>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</si>
  <si>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</si>
  <si>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</si>
  <si>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</si>
  <si>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</si>
  <si>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</si>
  <si>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</si>
  <si>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</si>
  <si>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</si>
  <si>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</si>
  <si>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</si>
  <si>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</si>
  <si>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</si>
  <si>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</si>
  <si>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</si>
  <si>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</si>
  <si>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</si>
  <si>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</si>
  <si>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</si>
  <si>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</si>
  <si>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</si>
  <si>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</si>
  <si>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</si>
  <si>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</si>
  <si>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</si>
  <si>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</si>
  <si>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</si>
  <si>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</si>
  <si>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</si>
  <si>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</si>
  <si>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</si>
  <si>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</si>
  <si>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</si>
  <si>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</si>
  <si>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</si>
  <si>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</si>
  <si>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</si>
  <si>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</si>
  <si>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</si>
  <si>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</si>
  <si>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</si>
  <si>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</si>
  <si>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</si>
  <si>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</si>
  <si>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</si>
  <si>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</si>
  <si>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</si>
  <si>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</si>
  <si>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</si>
  <si>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</si>
  <si>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</si>
  <si>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</si>
  <si>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</si>
  <si>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</si>
  <si>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</si>
  <si>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</si>
  <si>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</si>
  <si>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</si>
  <si>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</si>
  <si>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</si>
  <si>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</si>
  <si>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</si>
  <si>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</si>
  <si>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</si>
  <si>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</si>
  <si>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</si>
  <si>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</si>
  <si>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</si>
  <si>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</si>
  <si>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</si>
  <si>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</si>
  <si>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</si>
  <si>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</si>
  <si>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</si>
  <si>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</si>
  <si>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</si>
  <si>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</si>
  <si>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</si>
  <si>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</si>
  <si>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</si>
  <si>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</si>
  <si>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</si>
  <si>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</si>
  <si>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</si>
  <si>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</si>
  <si>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</si>
  <si>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</si>
  <si>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</si>
  <si>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</si>
  <si>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</si>
  <si>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</si>
  <si>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</si>
  <si>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</si>
  <si>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</si>
  <si>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</si>
  <si>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</si>
  <si>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</si>
  <si>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</si>
  <si>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</si>
  <si>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</si>
  <si>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</si>
  <si>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</si>
  <si>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</si>
  <si>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</si>
  <si>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</si>
  <si>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</si>
  <si>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</si>
  <si>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</si>
  <si>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</si>
  <si>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</si>
  <si>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</si>
  <si>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</si>
  <si>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</si>
  <si>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</si>
  <si>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</si>
  <si>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</si>
  <si>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</si>
  <si>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</si>
  <si>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</si>
  <si>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</si>
  <si>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</si>
  <si>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</si>
  <si>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</si>
  <si>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</si>
  <si>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</si>
  <si>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</si>
  <si>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</si>
  <si>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</si>
  <si>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</si>
  <si>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</si>
  <si>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</si>
  <si>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</si>
  <si>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</si>
  <si>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</si>
  <si>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</si>
  <si>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</si>
  <si>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</si>
  <si>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</si>
  <si>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</si>
  <si>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</si>
  <si>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</si>
  <si>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</si>
  <si>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</si>
  <si>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</si>
  <si>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</si>
  <si>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</si>
  <si>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</si>
  <si>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</si>
  <si>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</si>
  <si>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</si>
  <si>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</si>
  <si>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</si>
  <si>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</si>
  <si>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</si>
  <si>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</si>
  <si>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</si>
  <si>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</si>
  <si>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</si>
  <si>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</si>
  <si>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</si>
  <si>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</si>
  <si>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</si>
  <si>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</si>
  <si>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</si>
  <si>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</si>
  <si>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</si>
  <si>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</si>
  <si>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</si>
  <si>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</si>
  <si>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</si>
  <si>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</si>
  <si>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</si>
  <si>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</si>
  <si>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</si>
  <si>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</si>
  <si>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</si>
  <si>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</si>
  <si>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</si>
  <si>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</si>
  <si>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</si>
  <si>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</si>
  <si>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</si>
  <si>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</si>
  <si>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</si>
  <si>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</si>
  <si>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</si>
  <si>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</si>
  <si>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</si>
  <si>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</si>
  <si>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</si>
  <si>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</si>
  <si>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</si>
  <si>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</si>
  <si>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</si>
  <si>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</si>
  <si>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</si>
  <si>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</si>
  <si>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</si>
  <si>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</si>
  <si>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</si>
  <si>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</si>
  <si>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</si>
  <si>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</si>
  <si>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</si>
  <si>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</si>
  <si>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</si>
  <si>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</si>
  <si>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</si>
  <si>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</si>
  <si>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</si>
  <si>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</si>
  <si>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</si>
  <si>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</si>
  <si>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</si>
  <si>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</si>
  <si>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</si>
  <si>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</si>
  <si>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</si>
  <si>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</si>
  <si>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</si>
  <si>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</si>
  <si>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</si>
  <si>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</si>
  <si>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</si>
  <si>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</si>
  <si>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</si>
  <si>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</si>
  <si>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</si>
  <si>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</si>
  <si>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</si>
  <si>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</si>
  <si>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</si>
  <si>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</si>
  <si>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</si>
  <si>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</si>
  <si>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</si>
  <si>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</si>
  <si>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</si>
  <si>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</si>
  <si>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</si>
  <si>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</si>
  <si>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</si>
  <si>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</si>
  <si>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</si>
  <si>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</si>
  <si>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</si>
  <si>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</si>
  <si>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</si>
  <si>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</si>
  <si>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</si>
  <si>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</si>
  <si>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</si>
  <si>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</si>
  <si>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</si>
  <si>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</si>
  <si>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</si>
  <si>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</si>
  <si>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</si>
  <si>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</si>
  <si>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</si>
  <si>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</si>
  <si>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</si>
  <si>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</si>
  <si>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</si>
  <si>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</si>
  <si>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</si>
  <si>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</si>
  <si>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</si>
  <si>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</si>
  <si>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</si>
  <si>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</si>
  <si>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</si>
  <si>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</si>
  <si>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</si>
  <si>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</si>
  <si>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</si>
  <si>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</si>
  <si>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</si>
  <si>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</si>
  <si>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</si>
  <si>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</si>
  <si>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</si>
  <si>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</si>
  <si>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</si>
  <si>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</si>
  <si>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</si>
  <si>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</si>
  <si>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</si>
  <si>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</si>
  <si>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</si>
  <si>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</si>
  <si>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</si>
  <si>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</si>
  <si>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</si>
  <si>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</si>
  <si>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</si>
  <si>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</si>
  <si>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</si>
  <si>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</si>
  <si>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</si>
  <si>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</si>
  <si>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</si>
  <si>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</si>
  <si>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</si>
  <si>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</si>
  <si>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</si>
  <si>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</si>
  <si>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</si>
  <si>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</si>
  <si>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</si>
  <si>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</si>
  <si>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</si>
  <si>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</si>
  <si>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</si>
  <si>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</si>
  <si>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</si>
  <si>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</si>
  <si>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</si>
  <si>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</si>
  <si>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</si>
  <si>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</si>
  <si>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</si>
  <si>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</si>
  <si>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</si>
  <si>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</si>
  <si>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</si>
  <si>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</si>
  <si>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</si>
  <si>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</si>
  <si>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</si>
  <si>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</si>
  <si>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</si>
  <si>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</si>
  <si>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</si>
  <si>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</si>
  <si>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</si>
  <si>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</si>
  <si>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</si>
  <si>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</si>
  <si>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</si>
  <si>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</si>
  <si>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</si>
  <si>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</si>
  <si>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</si>
  <si>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</si>
  <si>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</si>
  <si>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</si>
  <si>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</si>
  <si>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</si>
  <si>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</si>
  <si>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</si>
  <si>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</si>
  <si>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</si>
  <si>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</si>
  <si>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</si>
  <si>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</si>
  <si>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</si>
  <si>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</si>
  <si>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</si>
  <si>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</si>
  <si>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</si>
  <si>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</si>
  <si>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</si>
  <si>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</si>
  <si>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</si>
  <si>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</si>
  <si>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</si>
  <si>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</si>
  <si>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</si>
  <si>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</si>
  <si>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</si>
  <si>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</si>
  <si>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</si>
  <si>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</si>
  <si>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</si>
  <si>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</si>
  <si>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</si>
  <si>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</si>
  <si>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</si>
  <si>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</si>
  <si>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</si>
  <si>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</si>
  <si>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</si>
  <si>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</si>
  <si>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</si>
  <si>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</si>
  <si>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</si>
  <si>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</si>
  <si>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</si>
  <si>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</si>
  <si>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</si>
  <si>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</si>
  <si>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</si>
  <si>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</si>
  <si>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</si>
  <si>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</si>
  <si>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</si>
  <si>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</si>
  <si>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</si>
  <si>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</si>
  <si>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</si>
  <si>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</si>
  <si>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</si>
  <si>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</si>
  <si>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</si>
  <si>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</si>
  <si>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</si>
  <si>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</si>
  <si>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</si>
  <si>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</si>
  <si>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</si>
  <si>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</si>
  <si>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</si>
  <si>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</si>
  <si>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</si>
  <si>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</si>
  <si>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</si>
  <si>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</si>
  <si>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</si>
  <si>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</si>
  <si>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</si>
  <si>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</si>
  <si>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</si>
  <si>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</si>
  <si>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</si>
  <si>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</si>
  <si>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</si>
  <si>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</si>
  <si>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</si>
  <si>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</si>
  <si>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</si>
  <si>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</si>
  <si>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</si>
  <si>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</si>
  <si>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</si>
  <si>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</si>
  <si>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</si>
  <si>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</si>
  <si>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</si>
  <si>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</si>
  <si>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</si>
  <si>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</si>
  <si>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</si>
  <si>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</si>
  <si>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</si>
  <si>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</si>
  <si>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</si>
  <si>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</si>
  <si>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</si>
  <si>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</si>
  <si>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</si>
  <si>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</si>
  <si>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</si>
  <si>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</si>
  <si>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</si>
  <si>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</si>
  <si>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</si>
  <si>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</si>
  <si>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</si>
  <si>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</si>
  <si>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</si>
  <si>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</si>
  <si>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</si>
  <si>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</si>
  <si>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</si>
  <si>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</si>
  <si>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</si>
  <si>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</si>
  <si>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</si>
  <si>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</si>
  <si>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</si>
  <si>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</si>
  <si>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</si>
  <si>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</si>
  <si>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</si>
  <si>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</si>
  <si>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</si>
  <si>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</si>
  <si>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</si>
  <si>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</si>
  <si>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</si>
  <si>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</si>
  <si>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</si>
  <si>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</si>
  <si>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</si>
  <si>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</si>
  <si>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</si>
  <si>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</si>
  <si>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</si>
  <si>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</si>
  <si>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</si>
  <si>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</si>
  <si>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</si>
  <si>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</si>
  <si>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</si>
  <si>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</si>
  <si>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</si>
  <si>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</si>
  <si>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</si>
  <si>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</si>
  <si>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</si>
  <si>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</si>
  <si>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</si>
  <si>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</si>
  <si>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</si>
  <si>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</si>
  <si>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</si>
  <si>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</si>
  <si>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</si>
  <si>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</si>
  <si>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</si>
  <si>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</si>
  <si>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</si>
  <si>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</si>
  <si>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</si>
  <si>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</si>
  <si>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</si>
  <si>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</si>
  <si>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</si>
  <si>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</si>
  <si>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</si>
  <si>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</si>
  <si>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</si>
  <si>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</si>
  <si>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</si>
  <si>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</si>
  <si>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</si>
  <si>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</si>
  <si>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</si>
  <si>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</si>
  <si>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</si>
  <si>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</si>
  <si>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</si>
  <si>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</si>
  <si>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</si>
  <si>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</si>
  <si>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</si>
  <si>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</si>
  <si>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</si>
  <si>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</si>
  <si>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</si>
  <si>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</si>
  <si>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</si>
  <si>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</si>
  <si>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</si>
  <si>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</si>
  <si>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</si>
  <si>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</si>
  <si>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</si>
  <si>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</si>
  <si>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</si>
  <si>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</si>
  <si>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</si>
  <si>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</si>
  <si>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</si>
  <si>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</si>
  <si>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</si>
  <si>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</si>
  <si>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</si>
  <si>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</si>
  <si>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</si>
  <si>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</si>
  <si>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</si>
  <si>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</si>
  <si>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</si>
  <si>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</si>
  <si>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</si>
  <si>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</si>
  <si>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</si>
  <si>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</si>
  <si>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</si>
  <si>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</si>
  <si>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</si>
  <si>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</si>
  <si>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</si>
  <si>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</si>
  <si>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</si>
  <si>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</si>
  <si>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</si>
  <si>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</si>
  <si>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</si>
  <si>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</si>
  <si>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</si>
  <si>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</si>
  <si>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</si>
  <si>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</si>
  <si>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</si>
  <si>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</si>
  <si>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</si>
  <si>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</si>
  <si>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</si>
  <si>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</si>
  <si>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</si>
  <si>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</si>
  <si>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</si>
  <si>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</si>
  <si>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</si>
  <si>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</si>
  <si>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</si>
  <si>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</si>
  <si>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</si>
  <si>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</si>
  <si>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</si>
  <si>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</si>
  <si>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</si>
  <si>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</si>
  <si>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</si>
  <si>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</si>
  <si>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</si>
  <si>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</si>
  <si>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</si>
  <si>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</si>
  <si>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</si>
  <si>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</si>
  <si>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</si>
  <si>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</si>
  <si>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</si>
  <si>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</si>
  <si>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</si>
  <si>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</si>
  <si>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</si>
  <si>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</si>
  <si>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</si>
  <si>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</si>
  <si>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</si>
  <si>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</si>
  <si>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</si>
  <si>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</si>
  <si>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</si>
  <si>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</si>
  <si>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</si>
  <si>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</si>
  <si>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</si>
  <si>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</si>
  <si>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</si>
  <si>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</si>
  <si>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</si>
  <si>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</si>
  <si>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</si>
  <si>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</si>
  <si>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</si>
  <si>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</si>
  <si>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</si>
  <si>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</si>
  <si>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</si>
  <si>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</si>
  <si>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</si>
  <si>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</si>
  <si>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</si>
  <si>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</si>
  <si>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</si>
  <si>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</si>
  <si>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</si>
  <si>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</si>
  <si>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</si>
  <si>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</si>
  <si>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</si>
  <si>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</si>
  <si>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</si>
  <si>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</si>
  <si>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</si>
  <si>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</si>
  <si>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</si>
  <si>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</si>
  <si>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</si>
  <si>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</si>
  <si>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</si>
  <si>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</si>
  <si>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</si>
  <si>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</si>
  <si>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</si>
  <si>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</si>
  <si>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</si>
  <si>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</si>
  <si>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</si>
  <si>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</si>
  <si>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</si>
  <si>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</si>
  <si>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</si>
  <si>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</si>
  <si>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</si>
  <si>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</si>
  <si>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</si>
  <si>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</si>
  <si>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</si>
  <si>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</si>
  <si>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</si>
  <si>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</si>
  <si>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</si>
  <si>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</si>
  <si>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</si>
  <si>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</si>
  <si>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</si>
  <si>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</si>
  <si>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</si>
  <si>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</si>
  <si>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</si>
  <si>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</si>
  <si>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</si>
  <si>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</si>
  <si>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</si>
  <si>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</si>
  <si>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</si>
  <si>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</si>
  <si>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</si>
  <si>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</si>
  <si>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</si>
  <si>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</si>
  <si>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</si>
  <si>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</si>
  <si>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</si>
  <si>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</si>
  <si>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</si>
  <si>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</si>
  <si>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</si>
  <si>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</si>
  <si>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</si>
  <si>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</si>
  <si>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</si>
  <si>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</si>
  <si>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</si>
  <si>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</si>
  <si>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</si>
  <si>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</si>
  <si>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</si>
  <si>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</si>
  <si>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</si>
  <si>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</si>
  <si>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</si>
  <si>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</si>
  <si>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</si>
  <si>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</si>
  <si>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</si>
  <si>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</si>
  <si>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</si>
  <si>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</si>
  <si>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</si>
  <si>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</si>
  <si>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</si>
  <si>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</si>
  <si>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</si>
  <si>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</si>
  <si>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</si>
  <si>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</si>
  <si>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</si>
  <si>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</si>
  <si>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</si>
  <si>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</si>
  <si>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</si>
  <si>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</si>
  <si>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</si>
  <si>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</si>
  <si>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</si>
  <si>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</si>
  <si>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</si>
  <si>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</si>
  <si>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</si>
  <si>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</si>
  <si>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</si>
  <si>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</si>
  <si>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</si>
  <si>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</si>
  <si>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</si>
  <si>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</si>
  <si>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</si>
  <si>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</si>
  <si>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</si>
  <si>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</si>
  <si>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</si>
  <si>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</si>
  <si>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</si>
  <si>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</si>
  <si>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</si>
  <si>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</si>
  <si>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</si>
  <si>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</si>
  <si>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</si>
  <si>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</si>
  <si>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</si>
  <si>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</si>
  <si>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</si>
  <si>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</si>
  <si>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</si>
  <si>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</si>
  <si>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</si>
  <si>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</si>
  <si>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</si>
  <si>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</si>
  <si>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</si>
  <si>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</si>
  <si>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</si>
  <si>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</si>
  <si>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</si>
  <si>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</si>
  <si>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</si>
  <si>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</si>
  <si>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</si>
  <si>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</si>
  <si>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</si>
  <si>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</si>
  <si>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</si>
  <si>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</si>
  <si>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</si>
  <si>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</si>
  <si>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</si>
  <si>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</si>
  <si>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</si>
  <si>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</si>
  <si>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</si>
  <si>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</si>
  <si>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</si>
  <si>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</si>
  <si>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</si>
  <si>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</si>
  <si>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</si>
  <si>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</si>
  <si>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</si>
  <si>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</si>
  <si>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</si>
  <si>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</si>
  <si>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</si>
  <si>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</si>
  <si>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</si>
  <si>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</si>
  <si>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</si>
  <si>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</si>
  <si>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</si>
  <si>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</si>
  <si>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</si>
  <si>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</si>
  <si>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</si>
  <si>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</si>
  <si>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</si>
  <si>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</si>
  <si>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</si>
  <si>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</si>
  <si>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</si>
  <si>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</si>
  <si>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</si>
  <si>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</si>
  <si>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</si>
  <si>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</si>
  <si>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</si>
  <si>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</si>
  <si>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</si>
  <si>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</si>
  <si>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</si>
  <si>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</si>
  <si>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</si>
  <si>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</si>
  <si>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</si>
  <si>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</si>
  <si>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</si>
  <si>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</si>
  <si>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</si>
  <si>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</si>
  <si>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</si>
  <si>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</si>
  <si>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</si>
  <si>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</si>
  <si>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</si>
  <si>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</si>
  <si>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</si>
  <si>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</si>
  <si>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</si>
  <si>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</si>
  <si>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</si>
  <si>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</si>
  <si>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</si>
  <si>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</si>
  <si>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</si>
  <si>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</si>
  <si>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</si>
  <si>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</si>
  <si>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</si>
  <si>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</si>
  <si>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</si>
  <si>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</si>
  <si>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</si>
  <si>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</si>
  <si>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</si>
  <si>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</si>
  <si>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</si>
  <si>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</si>
  <si>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</si>
  <si>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</si>
  <si>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</si>
  <si>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</si>
  <si>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</si>
  <si>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</si>
  <si>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</si>
  <si>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</si>
  <si>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</si>
  <si>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</si>
  <si>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</si>
  <si>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</si>
  <si>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</si>
  <si>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</si>
  <si>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</si>
  <si>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</si>
  <si>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</si>
  <si>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</si>
  <si>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</si>
  <si>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</si>
  <si>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</si>
  <si>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</si>
  <si>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</si>
  <si>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</si>
  <si>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</si>
  <si>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</si>
  <si>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</si>
  <si>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</si>
  <si>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</si>
  <si>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</si>
  <si>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</si>
  <si>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</si>
  <si>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</si>
  <si>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</si>
  <si>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</si>
  <si>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</si>
  <si>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</si>
  <si>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</si>
  <si>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</si>
  <si>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</si>
  <si>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</si>
  <si>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</si>
  <si>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</si>
  <si>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</si>
  <si>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</si>
  <si>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</si>
  <si>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</si>
  <si>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</si>
  <si>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</si>
  <si>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</si>
  <si>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</si>
  <si>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</si>
  <si>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</si>
  <si>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</si>
  <si>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</si>
  <si>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</si>
  <si>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</si>
  <si>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</si>
  <si>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</si>
  <si>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</si>
  <si>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</si>
  <si>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</si>
  <si>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</si>
  <si>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</si>
  <si>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</si>
  <si>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</si>
  <si>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</si>
  <si>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</si>
  <si>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</si>
  <si>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</si>
  <si>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</si>
  <si>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</si>
  <si>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</si>
  <si>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</si>
  <si>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</si>
  <si>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</si>
  <si>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</si>
  <si>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</si>
  <si>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</si>
  <si>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</si>
  <si>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</si>
  <si>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</si>
  <si>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</si>
  <si>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</si>
  <si>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</si>
  <si>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</si>
  <si>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</si>
  <si>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</si>
  <si>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</si>
  <si>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</si>
  <si>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</si>
  <si>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</si>
  <si>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</si>
  <si>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</si>
  <si>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</si>
  <si>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</si>
  <si>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</si>
  <si>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</si>
  <si>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</si>
  <si>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</si>
  <si>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</si>
  <si>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</si>
  <si>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</si>
  <si>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</si>
  <si>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</si>
  <si>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</si>
  <si>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</si>
  <si>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</si>
  <si>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</si>
  <si>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</si>
  <si>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</si>
  <si>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</si>
  <si>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</si>
  <si>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</si>
  <si>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</si>
  <si>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</si>
  <si>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</si>
  <si>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</si>
  <si>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</si>
  <si>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</si>
  <si>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</si>
  <si>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</si>
  <si>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</si>
  <si>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</si>
  <si>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</si>
  <si>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</si>
  <si>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</si>
  <si>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</si>
  <si>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</si>
  <si>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</si>
  <si>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</si>
  <si>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</si>
  <si>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</si>
  <si>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</si>
  <si>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</si>
  <si>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</si>
  <si>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</si>
  <si>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</si>
  <si>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</si>
  <si>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</si>
  <si>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</si>
  <si>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</si>
  <si>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</si>
  <si>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</si>
  <si>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</si>
  <si>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</si>
  <si>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</si>
  <si>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</si>
  <si>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</si>
  <si>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</si>
  <si>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</si>
  <si>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</si>
  <si>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</si>
  <si>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</si>
  <si>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</si>
  <si>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</si>
  <si>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</si>
  <si>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</si>
  <si>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</si>
  <si>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</si>
  <si>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</si>
  <si>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</si>
  <si>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</si>
  <si>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</si>
  <si>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</si>
  <si>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</si>
  <si>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</si>
  <si>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</si>
  <si>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</si>
  <si>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</si>
  <si>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</si>
  <si>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</si>
  <si>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</si>
  <si>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</si>
  <si>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</si>
  <si>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</si>
  <si>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</si>
  <si>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</si>
  <si>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</si>
  <si>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</si>
  <si>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</si>
  <si>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</si>
  <si>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</si>
  <si>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</si>
  <si>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</si>
  <si>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</si>
  <si>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</si>
  <si>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</si>
  <si>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</si>
  <si>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</si>
  <si>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</si>
  <si>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</si>
  <si>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</si>
  <si>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</si>
  <si>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</si>
  <si>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</si>
  <si>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</si>
  <si>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</si>
  <si>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</si>
  <si>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</si>
  <si>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</si>
  <si>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</si>
  <si>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</si>
  <si>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</si>
  <si>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</si>
  <si>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</si>
  <si>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</si>
  <si>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</si>
  <si>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</si>
  <si>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</si>
  <si>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</si>
  <si>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</si>
  <si>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</si>
  <si>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</si>
  <si>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</si>
  <si>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</si>
  <si>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</si>
  <si>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</si>
  <si>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</si>
  <si>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</si>
  <si>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</si>
  <si>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</si>
  <si>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</si>
  <si>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</si>
  <si>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</si>
  <si>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</si>
  <si>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</si>
  <si>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</si>
  <si>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</si>
  <si>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</si>
  <si>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</si>
  <si>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</si>
  <si>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</si>
  <si>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</si>
  <si>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</si>
  <si>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</si>
  <si>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</si>
  <si>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</si>
  <si>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</si>
  <si>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</si>
  <si>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</si>
  <si>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</si>
  <si>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</si>
  <si>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</si>
  <si>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</si>
  <si>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</si>
  <si>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</si>
  <si>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</si>
  <si>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</si>
  <si>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</si>
  <si>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</si>
  <si>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</si>
  <si>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</si>
  <si>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</si>
  <si>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</si>
  <si>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</si>
  <si>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</si>
  <si>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</si>
  <si>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</si>
  <si>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</si>
  <si>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</si>
  <si>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</si>
  <si>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</si>
  <si>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</si>
  <si>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</si>
  <si>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</si>
  <si>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</si>
  <si>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</si>
  <si>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</si>
  <si>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</si>
  <si>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</si>
  <si>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</si>
  <si>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</si>
  <si>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</si>
  <si>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</si>
  <si>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</si>
  <si>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</si>
  <si>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</si>
  <si>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</si>
  <si>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</si>
  <si>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</si>
  <si>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</si>
  <si>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</si>
  <si>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</si>
  <si>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</si>
  <si>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</si>
  <si>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</si>
  <si>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</si>
  <si>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</si>
  <si>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</si>
  <si>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</si>
  <si>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</si>
  <si>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</si>
  <si>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</si>
  <si>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</si>
  <si>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</si>
  <si>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</si>
  <si>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</si>
  <si>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</si>
  <si>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</si>
  <si>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</si>
  <si>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</si>
  <si>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</si>
  <si>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</si>
  <si>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</si>
  <si>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</si>
  <si>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</si>
  <si>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</si>
  <si>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</si>
  <si>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</si>
  <si>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</si>
  <si>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</si>
  <si>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</si>
  <si>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</si>
  <si>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</si>
  <si>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</si>
  <si>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</si>
  <si>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</si>
  <si>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</si>
  <si>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</si>
  <si>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</si>
  <si>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</si>
  <si>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</si>
  <si>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</si>
  <si>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</si>
  <si>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</si>
  <si>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</si>
  <si>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</si>
  <si>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</si>
  <si>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</si>
  <si>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</si>
  <si>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</si>
  <si>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</si>
  <si>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</si>
  <si>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</si>
  <si>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</si>
  <si>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</si>
  <si>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</si>
  <si>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</si>
  <si>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</si>
  <si>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</si>
  <si>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</si>
  <si>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</si>
  <si>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</si>
  <si>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</si>
  <si>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</si>
  <si>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</si>
  <si>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</si>
  <si>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</si>
  <si>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</si>
  <si>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</si>
  <si>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</si>
  <si>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</si>
  <si>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</si>
  <si>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</si>
  <si>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</si>
  <si>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</si>
  <si>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</si>
  <si>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</si>
  <si>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</si>
  <si>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</si>
  <si>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</si>
  <si>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</si>
  <si>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</si>
  <si>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</si>
  <si>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</si>
  <si>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</si>
  <si>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</si>
  <si>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</si>
  <si>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</si>
  <si>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</si>
  <si>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</si>
  <si>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</si>
  <si>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</si>
  <si>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</si>
  <si>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</si>
  <si>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</si>
  <si>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</si>
  <si>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</si>
  <si>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</si>
  <si>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</si>
  <si>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</si>
  <si>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</si>
  <si>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</si>
  <si>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</si>
  <si>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</si>
  <si>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</si>
  <si>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</si>
  <si>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</si>
  <si>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</si>
  <si>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</si>
  <si>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</si>
  <si>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</si>
  <si>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</si>
  <si>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</si>
  <si>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</si>
  <si>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</si>
  <si>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</si>
  <si>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</si>
  <si>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</si>
  <si>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</si>
  <si>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</si>
  <si>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</si>
  <si>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</si>
  <si>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</si>
  <si>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</si>
  <si>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</si>
  <si>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</si>
  <si>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</si>
  <si>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</si>
  <si>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</si>
  <si>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</si>
  <si>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</si>
  <si>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</si>
  <si>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</si>
  <si>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</si>
  <si>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</si>
  <si>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</si>
  <si>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</si>
  <si>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</si>
  <si>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</si>
  <si>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</si>
  <si>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</si>
  <si>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</si>
  <si>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</si>
  <si>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</si>
  <si>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</si>
  <si>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</si>
  <si>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</si>
  <si>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</si>
  <si>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</si>
  <si>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</si>
  <si>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</si>
  <si>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</si>
  <si>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</si>
  <si>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</si>
  <si>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</si>
  <si>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</si>
  <si>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</si>
  <si>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</si>
  <si>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</si>
  <si>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</si>
  <si>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</si>
  <si>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</si>
  <si>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</si>
  <si>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</si>
  <si>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</si>
  <si>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</si>
  <si>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</si>
  <si>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</si>
  <si>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</si>
  <si>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</si>
  <si>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</si>
  <si>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</si>
  <si>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</si>
  <si>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</si>
  <si>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</si>
  <si>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</si>
  <si>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</si>
  <si>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</si>
  <si>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</si>
  <si>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</si>
  <si>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</si>
  <si>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</si>
  <si>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</si>
  <si>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</si>
  <si>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</si>
  <si>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</si>
  <si>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</si>
  <si>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</si>
  <si>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</si>
  <si>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</si>
  <si>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</si>
  <si>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</si>
  <si>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</si>
  <si>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</si>
  <si>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</si>
  <si>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</si>
  <si>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</si>
  <si>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</si>
  <si>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</si>
  <si>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</si>
  <si>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</si>
  <si>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</si>
  <si>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</si>
  <si>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</si>
  <si>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</si>
  <si>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</si>
  <si>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</si>
  <si>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</si>
  <si>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</si>
  <si>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</si>
  <si>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</si>
  <si>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</si>
  <si>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</si>
  <si>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</si>
  <si>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</si>
  <si>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</si>
  <si>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</si>
  <si>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</si>
  <si>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</si>
  <si>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</si>
  <si>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</si>
  <si>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</si>
  <si>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</si>
  <si>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</si>
  <si>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</si>
  <si>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</si>
  <si>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</si>
  <si>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</si>
  <si>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</si>
  <si>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</si>
  <si>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</si>
  <si>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</si>
  <si>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</si>
  <si>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</si>
  <si>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</si>
  <si>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</si>
  <si>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</si>
  <si>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</si>
  <si>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</si>
  <si>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</si>
  <si>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</si>
  <si>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</si>
  <si>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</si>
  <si>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</si>
  <si>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</si>
  <si>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</si>
  <si>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</si>
  <si>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</si>
  <si>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</si>
  <si>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</si>
  <si>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</si>
  <si>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</si>
  <si>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</si>
  <si>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</si>
  <si>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</si>
  <si>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</si>
  <si>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</si>
  <si>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</si>
  <si>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</si>
  <si>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</si>
  <si>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</si>
  <si>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</si>
  <si>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</si>
  <si>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</si>
  <si>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</si>
  <si>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</si>
  <si>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</si>
  <si>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</si>
  <si>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</si>
  <si>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</si>
  <si>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</si>
  <si>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</si>
  <si>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</si>
  <si>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</si>
  <si>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</si>
  <si>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</si>
  <si>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</si>
  <si>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</si>
  <si>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</si>
  <si>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</si>
  <si>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</si>
  <si>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</si>
  <si>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</si>
  <si>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</si>
  <si>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</si>
  <si>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</si>
  <si>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</si>
  <si>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</si>
  <si>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</si>
  <si>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</si>
  <si>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</si>
  <si>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</si>
  <si>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</si>
  <si>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</si>
  <si>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</si>
  <si>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</si>
  <si>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</si>
  <si>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</si>
  <si>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</si>
  <si>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</si>
  <si>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</si>
  <si>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</si>
  <si>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</si>
  <si>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</si>
  <si>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</si>
  <si>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</si>
  <si>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</si>
  <si>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</si>
  <si>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</si>
  <si>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</si>
  <si>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</si>
  <si>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</si>
  <si>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</si>
  <si>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</si>
  <si>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</si>
  <si>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</si>
  <si>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</si>
  <si>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</si>
  <si>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</si>
  <si>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</si>
  <si>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</si>
  <si>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</si>
  <si>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</si>
  <si>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</si>
  <si>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</si>
  <si>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</si>
  <si>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</si>
  <si>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</si>
  <si>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</si>
  <si>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</si>
  <si>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</si>
  <si>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</si>
  <si>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</si>
  <si>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</si>
  <si>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</si>
  <si>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</si>
  <si>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</si>
  <si>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</si>
  <si>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</si>
  <si>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</si>
  <si>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</si>
  <si>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</si>
  <si>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</si>
  <si>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</si>
  <si>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</si>
  <si>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</si>
  <si>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</si>
  <si>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</si>
  <si>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</si>
  <si>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</si>
  <si>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</si>
  <si>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</si>
  <si>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</si>
  <si>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</si>
  <si>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</si>
  <si>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</si>
  <si>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</si>
  <si>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</si>
  <si>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</si>
  <si>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</si>
  <si>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</si>
  <si>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</si>
  <si>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</si>
  <si>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</si>
  <si>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</si>
  <si>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</si>
  <si>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</si>
  <si>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</si>
  <si>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</si>
  <si>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</si>
  <si>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</si>
  <si>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</si>
  <si>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</si>
  <si>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</si>
  <si>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</si>
  <si>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</si>
  <si>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</si>
  <si>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</si>
  <si>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</si>
  <si>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</si>
  <si>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</si>
  <si>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</si>
  <si>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</si>
  <si>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</si>
  <si>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</si>
  <si>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</si>
  <si>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</si>
  <si>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</si>
  <si>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</si>
  <si>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</si>
  <si>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</si>
  <si>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</si>
  <si>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</si>
  <si>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</si>
  <si>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</si>
  <si>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</si>
  <si>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</si>
  <si>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</si>
  <si>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</si>
  <si>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</si>
  <si>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</si>
  <si>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</si>
  <si>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</si>
  <si>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</si>
  <si>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</si>
  <si>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</si>
  <si>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</si>
  <si>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</si>
  <si>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</si>
  <si>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</si>
  <si>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</si>
  <si>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</si>
  <si>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</si>
  <si>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</si>
  <si>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</si>
  <si>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</si>
  <si>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</si>
  <si>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</si>
  <si>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</si>
  <si>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</si>
  <si>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</si>
  <si>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</si>
  <si>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</si>
  <si>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</si>
  <si>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</si>
  <si>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</si>
  <si>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</si>
  <si>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</si>
  <si>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</si>
  <si>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</si>
  <si>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</si>
  <si>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</si>
  <si>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</si>
  <si>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</si>
  <si>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</si>
  <si>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</si>
  <si>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</si>
  <si>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</si>
  <si>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</si>
  <si>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</si>
  <si>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</si>
  <si>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</si>
  <si>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</si>
  <si>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</si>
  <si>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</si>
  <si>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</si>
  <si>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</si>
  <si>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</si>
  <si>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</si>
  <si>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</si>
  <si>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</si>
  <si>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</si>
  <si>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</si>
  <si>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</si>
  <si>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</si>
  <si>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</si>
  <si>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</si>
  <si>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</si>
  <si>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</si>
  <si>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</si>
  <si>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</si>
  <si>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</si>
  <si>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</si>
  <si>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</si>
  <si>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</si>
  <si>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</si>
  <si>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</si>
  <si>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</si>
  <si>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</si>
  <si>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</si>
  <si>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</si>
  <si>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</si>
  <si>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</si>
  <si>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</si>
  <si>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</si>
  <si>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</si>
  <si>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</si>
  <si>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</si>
  <si>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</si>
  <si>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</si>
  <si>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</si>
  <si>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</si>
  <si>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</si>
  <si>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</si>
  <si>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</si>
  <si>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</si>
  <si>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</si>
  <si>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</si>
  <si>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</si>
  <si>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</si>
  <si>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</si>
  <si>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</si>
  <si>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</si>
  <si>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</si>
  <si>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</si>
  <si>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</si>
  <si>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</si>
  <si>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</si>
  <si>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</si>
  <si>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</si>
  <si>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</si>
  <si>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</si>
  <si>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</si>
  <si>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</si>
  <si>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</si>
  <si>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</si>
  <si>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</si>
  <si>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</si>
  <si>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</si>
  <si>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</si>
  <si>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</si>
  <si>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</si>
  <si>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</si>
  <si>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</si>
  <si>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</si>
  <si>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</si>
  <si>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</si>
  <si>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</si>
  <si>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</si>
  <si>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</si>
  <si>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</si>
  <si>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</si>
  <si>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</si>
  <si>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</si>
  <si>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</si>
  <si>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</si>
  <si>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</si>
  <si>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</si>
  <si>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</si>
  <si>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</si>
  <si>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</si>
  <si>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</si>
  <si>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</si>
  <si>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</si>
  <si>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</si>
  <si>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</si>
  <si>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</si>
  <si>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</si>
  <si>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</si>
  <si>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</si>
  <si>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</si>
  <si>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</si>
  <si>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</si>
  <si>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</si>
  <si>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</si>
  <si>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</si>
  <si>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</si>
  <si>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</si>
  <si>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</si>
  <si>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</si>
  <si>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</si>
  <si>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</si>
  <si>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</si>
  <si>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</si>
  <si>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</si>
  <si>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</si>
  <si>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</si>
  <si>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</si>
  <si>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</si>
  <si>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</si>
  <si>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</si>
  <si>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</si>
  <si>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</si>
  <si>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</si>
  <si>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</si>
  <si>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</si>
  <si>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</si>
  <si>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</si>
  <si>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</si>
  <si>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</si>
  <si>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</si>
  <si>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</si>
  <si>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</si>
  <si>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</si>
  <si>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</si>
  <si>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</si>
  <si>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</si>
  <si>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</si>
  <si>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</si>
  <si>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</si>
  <si>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</si>
  <si>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</si>
  <si>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</si>
  <si>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</si>
  <si>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</si>
  <si>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</si>
  <si>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</si>
  <si>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</si>
  <si>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</si>
  <si>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</si>
  <si>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</si>
  <si>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</si>
  <si>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</si>
  <si>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</si>
  <si>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</si>
  <si>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</si>
  <si>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</si>
  <si>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</si>
  <si>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</si>
  <si>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</si>
  <si>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</si>
  <si>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</si>
  <si>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</si>
  <si>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</si>
  <si>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</si>
  <si>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</si>
  <si>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</si>
  <si>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</si>
  <si>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</si>
  <si>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</si>
  <si>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</si>
  <si>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</si>
  <si>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</si>
  <si>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</si>
  <si>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</si>
  <si>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</si>
  <si>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</si>
  <si>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</si>
  <si>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</si>
  <si>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</si>
  <si>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</si>
  <si>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</si>
  <si>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</si>
  <si>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</si>
  <si>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</si>
  <si>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</si>
  <si>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</si>
  <si>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</si>
  <si>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</si>
  <si>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</si>
  <si>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</si>
  <si>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</si>
  <si>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</si>
  <si>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</si>
  <si>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</si>
  <si>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</si>
  <si>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</si>
  <si>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</si>
  <si>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</si>
  <si>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</si>
  <si>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</si>
  <si>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</si>
  <si>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</si>
  <si>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</si>
  <si>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</si>
  <si>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</si>
  <si>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</si>
  <si>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</si>
  <si>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</si>
  <si>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</si>
  <si>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</si>
  <si>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</si>
  <si>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</si>
  <si>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</si>
  <si>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</si>
  <si>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</si>
  <si>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</si>
  <si>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</si>
  <si>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</si>
  <si>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</si>
  <si>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</si>
  <si>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</si>
  <si>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</si>
  <si>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</si>
  <si>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</si>
  <si>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</si>
  <si>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</si>
  <si>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</si>
  <si>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</si>
  <si>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</si>
  <si>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</si>
  <si>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</si>
  <si>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</si>
  <si>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</si>
  <si>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</si>
  <si>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</si>
  <si>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</si>
  <si>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</si>
  <si>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</si>
  <si>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</si>
  <si>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</si>
  <si>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</si>
  <si>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</si>
  <si>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</si>
  <si>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</si>
  <si>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</si>
  <si>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</si>
  <si>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</si>
  <si>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</si>
  <si>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</si>
  <si>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</si>
  <si>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</si>
  <si>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</si>
  <si>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</si>
  <si>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</si>
  <si>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</si>
  <si>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</si>
  <si>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</si>
  <si>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</si>
  <si>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</si>
  <si>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</si>
  <si>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</si>
  <si>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</si>
  <si>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</si>
  <si>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</si>
  <si>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</si>
  <si>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</si>
  <si>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</si>
  <si>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</si>
  <si>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</si>
  <si>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</si>
  <si>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</si>
  <si>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</si>
  <si>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</si>
  <si>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</si>
  <si>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</si>
  <si>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</si>
  <si>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</si>
  <si>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</si>
  <si>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</si>
  <si>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</si>
  <si>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</si>
  <si>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</si>
  <si>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</si>
  <si>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</si>
  <si>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</si>
  <si>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</si>
  <si>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</si>
  <si>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</si>
  <si>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</si>
  <si>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</si>
  <si>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</si>
  <si>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</si>
  <si>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</si>
  <si>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</si>
  <si>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</si>
  <si>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</si>
  <si>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</si>
  <si>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</si>
  <si>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</si>
  <si>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</si>
  <si>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</si>
  <si>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</si>
  <si>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</si>
  <si>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</si>
  <si>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</si>
  <si>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</si>
  <si>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</si>
  <si>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</si>
  <si>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</si>
  <si>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</si>
  <si>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</si>
  <si>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</si>
  <si>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</si>
  <si>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</si>
  <si>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</si>
  <si>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</si>
  <si>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</si>
  <si>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</si>
  <si>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</si>
  <si>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</si>
  <si>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</si>
  <si>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</si>
  <si>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</si>
  <si>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</si>
  <si>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</si>
  <si>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</si>
  <si>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</si>
  <si>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</si>
  <si>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</si>
  <si>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</si>
  <si>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</si>
  <si>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</si>
  <si>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</si>
  <si>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</si>
  <si>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</si>
  <si>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</si>
  <si>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</si>
  <si>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</si>
  <si>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</si>
  <si>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</si>
  <si>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</si>
  <si>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</si>
  <si>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</si>
  <si>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</si>
  <si>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</si>
  <si>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</si>
  <si>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</si>
  <si>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</si>
  <si>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</si>
  <si>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</si>
  <si>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</si>
  <si>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</si>
  <si>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</si>
  <si>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</si>
  <si>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</si>
  <si>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</si>
  <si>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</si>
  <si>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</si>
  <si>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</si>
  <si>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</si>
  <si>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</si>
  <si>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</si>
  <si>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</si>
  <si>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</si>
  <si>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</si>
  <si>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</si>
  <si>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</si>
  <si>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</si>
  <si>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</si>
  <si>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</si>
  <si>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</si>
  <si>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</si>
  <si>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</si>
  <si>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</si>
  <si>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</si>
  <si>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</si>
  <si>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</si>
  <si>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</si>
  <si>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</si>
  <si>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</si>
  <si>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</si>
  <si>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</si>
  <si>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</si>
  <si>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</si>
  <si>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</si>
  <si>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</si>
  <si>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</si>
  <si>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</si>
  <si>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</si>
  <si>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</si>
  <si>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</si>
  <si>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</si>
  <si>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</si>
  <si>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</si>
  <si>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</si>
  <si>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</si>
  <si>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</si>
  <si>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</si>
  <si>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</si>
  <si>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</si>
  <si>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</si>
  <si>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</si>
  <si>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</si>
  <si>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</si>
  <si>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</si>
  <si>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</si>
  <si>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</si>
  <si>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</si>
  <si>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</si>
  <si>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</si>
  <si>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</si>
  <si>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</si>
  <si>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</si>
  <si>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</si>
  <si>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</si>
  <si>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</si>
  <si>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</si>
  <si>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</si>
  <si>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</si>
  <si>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</si>
  <si>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</si>
  <si>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</si>
  <si>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</si>
  <si>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</si>
  <si>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</si>
  <si>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</si>
  <si>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</si>
  <si>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</si>
  <si>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</si>
  <si>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</si>
  <si>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</si>
  <si>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</si>
  <si>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</si>
  <si>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</si>
  <si>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</si>
  <si>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</si>
  <si>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</si>
  <si>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</si>
  <si>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</si>
  <si>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</si>
  <si>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</si>
  <si>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</si>
  <si>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</si>
  <si>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</si>
  <si>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</si>
  <si>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</si>
  <si>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</si>
  <si>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</si>
  <si>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</si>
  <si>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</si>
  <si>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</si>
  <si>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</si>
  <si>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</si>
  <si>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</si>
  <si>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</si>
  <si>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</si>
  <si>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</si>
  <si>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</si>
  <si>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</si>
  <si>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</si>
  <si>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</si>
  <si>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</si>
  <si>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</si>
  <si>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</si>
  <si>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</si>
  <si>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</si>
  <si>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</si>
  <si>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</si>
  <si>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</si>
  <si>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</si>
  <si>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</si>
  <si>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</si>
  <si>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</si>
  <si>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</si>
  <si>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</si>
  <si>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</si>
  <si>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</si>
  <si>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</si>
  <si>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</si>
  <si>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</si>
  <si>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</si>
  <si>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</si>
  <si>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</si>
  <si>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</si>
  <si>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</si>
  <si>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</si>
  <si>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</si>
  <si>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</si>
  <si>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</si>
  <si>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</si>
  <si>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</si>
  <si>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</si>
  <si>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</si>
  <si>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</si>
  <si>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</si>
  <si>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</si>
  <si>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</si>
  <si>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</si>
  <si>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</si>
  <si>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</si>
  <si>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</si>
  <si>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</si>
  <si>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</si>
  <si>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</si>
  <si>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</si>
  <si>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</si>
  <si>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</si>
  <si>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</si>
  <si>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</si>
  <si>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</si>
  <si>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</si>
  <si>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</si>
  <si>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</si>
  <si>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</si>
  <si>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</si>
  <si>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</si>
  <si>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</si>
  <si>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</si>
  <si>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</si>
  <si>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</si>
  <si>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</si>
  <si>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</si>
  <si>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</si>
  <si>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</si>
  <si>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</si>
  <si>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</si>
  <si>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</si>
  <si>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</si>
  <si>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</si>
  <si>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</si>
  <si>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</si>
  <si>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</si>
  <si>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</si>
  <si>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</si>
  <si>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</si>
  <si>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</si>
  <si>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</si>
  <si>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</si>
  <si>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</si>
  <si>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</si>
  <si>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</si>
  <si>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</si>
  <si>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</si>
  <si>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</si>
  <si>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</si>
  <si>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</si>
  <si>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</si>
  <si>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</si>
  <si>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</si>
  <si>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</si>
  <si>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</si>
  <si>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</si>
  <si>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</si>
  <si>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</si>
  <si>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</si>
  <si>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</si>
  <si>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</si>
  <si>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</si>
  <si>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</si>
  <si>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</si>
  <si>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</si>
  <si>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</si>
  <si>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</si>
  <si>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</si>
  <si>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</si>
  <si>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</si>
  <si>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</si>
  <si>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</si>
  <si>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</si>
  <si>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</si>
  <si>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</si>
  <si>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</si>
  <si>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</si>
  <si>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</si>
  <si>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</si>
  <si>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</si>
  <si>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</si>
  <si>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</si>
  <si>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</si>
  <si>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</si>
  <si>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</si>
  <si>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</si>
  <si>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</si>
  <si>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</si>
  <si>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</si>
  <si>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</si>
  <si>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</si>
  <si>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</si>
  <si>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</si>
  <si>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</si>
  <si>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</si>
  <si>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</si>
  <si>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</si>
  <si>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</si>
  <si>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</si>
  <si>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</si>
  <si>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</si>
  <si>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</si>
  <si>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</si>
  <si>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</si>
  <si>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</si>
  <si>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</si>
  <si>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</si>
  <si>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</si>
  <si>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</si>
  <si>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</si>
  <si>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</si>
  <si>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</si>
  <si>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</si>
  <si>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</si>
  <si>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</si>
  <si>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</si>
  <si>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</si>
  <si>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</si>
  <si>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</si>
  <si>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</si>
  <si>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</si>
  <si>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</si>
  <si>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</si>
  <si>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</si>
  <si>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</si>
  <si>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</si>
  <si>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</si>
  <si>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</si>
  <si>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</si>
  <si>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</si>
  <si>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</si>
  <si>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</si>
  <si>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</si>
  <si>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</si>
  <si>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</si>
  <si>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</si>
  <si>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</si>
  <si>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</si>
  <si>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</si>
  <si>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</si>
  <si>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</si>
  <si>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</si>
  <si>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</si>
  <si>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</si>
  <si>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</si>
  <si>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</si>
  <si>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</si>
  <si>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</si>
  <si>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</si>
  <si>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</si>
  <si>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</si>
  <si>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</si>
  <si>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</si>
  <si>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</si>
  <si>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</si>
  <si>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</si>
  <si>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</si>
  <si>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</si>
  <si>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</si>
  <si>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</si>
  <si>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</si>
  <si>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</si>
  <si>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</si>
  <si>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</si>
  <si>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</si>
  <si>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</si>
  <si>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</si>
  <si>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</si>
  <si>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</si>
  <si>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</si>
  <si>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</si>
  <si>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</si>
  <si>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</si>
  <si>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</si>
  <si>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</si>
  <si>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</si>
  <si>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</si>
  <si>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</si>
  <si>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</si>
  <si>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</si>
  <si>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</si>
  <si>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</si>
  <si>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</si>
  <si>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</si>
  <si>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</si>
  <si>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</si>
  <si>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</si>
  <si>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</si>
  <si>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</si>
  <si>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</si>
  <si>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</si>
  <si>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</si>
  <si>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</si>
  <si>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</si>
  <si>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</si>
  <si>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</si>
  <si>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</si>
  <si>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</si>
  <si>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</si>
  <si>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</si>
  <si>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</si>
  <si>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</si>
  <si>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</si>
  <si>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</si>
  <si>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</si>
  <si>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</si>
  <si>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</si>
  <si>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</si>
  <si>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</si>
  <si>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</si>
  <si>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</si>
  <si>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</si>
  <si>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</si>
  <si>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</si>
  <si>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</si>
  <si>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</si>
  <si>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</si>
  <si>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</si>
  <si>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</si>
  <si>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</si>
  <si>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</si>
  <si>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</si>
  <si>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</si>
  <si>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</si>
  <si>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</si>
  <si>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</si>
  <si>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</si>
  <si>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</si>
  <si>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</si>
  <si>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</si>
  <si>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</si>
  <si>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</si>
  <si>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</si>
  <si>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</si>
  <si>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</si>
  <si>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</si>
  <si>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</si>
  <si>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</si>
  <si>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</si>
  <si>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</si>
  <si>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</si>
  <si>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</si>
  <si>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</si>
  <si>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</si>
  <si>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</si>
  <si>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</si>
  <si>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</si>
  <si>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</si>
  <si>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</si>
  <si>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</si>
  <si>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</si>
  <si>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</si>
  <si>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</si>
  <si>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</si>
  <si>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</si>
  <si>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</si>
  <si>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</si>
  <si>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</si>
  <si>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</si>
  <si>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</si>
  <si>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</si>
  <si>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</si>
  <si>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</si>
  <si>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</si>
  <si>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</si>
  <si>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</si>
  <si>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</si>
  <si>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</si>
  <si>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</si>
  <si>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</si>
  <si>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</si>
  <si>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</si>
  <si>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</si>
  <si>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</si>
  <si>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</si>
  <si>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</si>
  <si>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</si>
  <si>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</si>
  <si>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</si>
  <si>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</si>
  <si>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</si>
  <si>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</si>
  <si>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</si>
  <si>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</si>
  <si>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</si>
  <si>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</si>
  <si>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</si>
  <si>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</si>
  <si>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</si>
  <si>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</si>
  <si>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</si>
  <si>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</si>
  <si>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</si>
  <si>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</si>
  <si>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</si>
  <si>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</si>
  <si>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</si>
  <si>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</si>
  <si>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</si>
  <si>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</si>
  <si>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</si>
  <si>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</si>
  <si>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</si>
  <si>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</si>
  <si>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</si>
  <si>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</si>
  <si>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</si>
  <si>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</si>
  <si>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</si>
  <si>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</si>
  <si>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</si>
  <si>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</si>
  <si>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</si>
  <si>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</si>
  <si>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</si>
  <si>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</si>
  <si>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</si>
  <si>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</si>
  <si>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</si>
  <si>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</si>
  <si>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</si>
  <si>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</si>
  <si>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</si>
  <si>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</si>
  <si>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</si>
  <si>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</si>
  <si>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</si>
  <si>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</si>
  <si>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</si>
  <si>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</si>
  <si>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</si>
  <si>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</si>
  <si>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</si>
  <si>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</si>
  <si>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</si>
  <si>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</si>
  <si>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</si>
  <si>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</si>
  <si>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</si>
  <si>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</si>
  <si>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</si>
  <si>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</si>
  <si>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</si>
  <si>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</si>
  <si>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</si>
  <si>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</si>
  <si>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</si>
  <si>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</si>
  <si>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</si>
  <si>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</si>
  <si>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</si>
  <si>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</si>
  <si>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</si>
  <si>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</si>
  <si>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</si>
  <si>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</si>
  <si>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</si>
  <si>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</si>
  <si>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</si>
  <si>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</si>
  <si>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</si>
  <si>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</si>
  <si>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</si>
  <si>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</si>
  <si>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</si>
  <si>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</si>
  <si>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</si>
  <si>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</si>
  <si>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</si>
  <si>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</si>
  <si>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</si>
  <si>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</si>
  <si>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</si>
  <si>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</si>
  <si>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</si>
  <si>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</si>
  <si>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</si>
  <si>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</si>
  <si>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</si>
  <si>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</si>
  <si>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</si>
  <si>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</si>
  <si>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</si>
  <si>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</si>
  <si>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</si>
  <si>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</si>
  <si>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</si>
  <si>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</si>
  <si>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</si>
  <si>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</si>
  <si>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</si>
  <si>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</si>
  <si>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</si>
  <si>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</si>
  <si>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</si>
  <si>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</si>
  <si>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</si>
  <si>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</si>
  <si>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</si>
  <si>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</si>
  <si>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</si>
  <si>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</si>
  <si>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</si>
  <si>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</si>
  <si>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</si>
  <si>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</si>
  <si>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</si>
  <si>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</si>
  <si>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</si>
  <si>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</si>
  <si>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</si>
  <si>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</si>
  <si>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</si>
  <si>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</si>
  <si>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</si>
  <si>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</si>
  <si>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</si>
  <si>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</si>
  <si>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</si>
  <si>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</si>
  <si>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</si>
  <si>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</si>
  <si>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</si>
  <si>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</si>
  <si>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</si>
  <si>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</si>
  <si>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</si>
  <si>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</si>
  <si>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</si>
  <si>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</si>
  <si>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</si>
  <si>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</si>
  <si>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</si>
  <si>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</si>
  <si>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</si>
  <si>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</si>
  <si>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</si>
  <si>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</si>
  <si>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</si>
  <si>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</si>
  <si>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</si>
  <si>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</si>
  <si>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</si>
  <si>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</si>
  <si>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</si>
  <si>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</si>
  <si>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</si>
  <si>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</si>
  <si>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</si>
  <si>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</si>
  <si>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</si>
  <si>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</si>
  <si>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</si>
  <si>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</si>
  <si>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</si>
  <si>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</si>
  <si>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</si>
  <si>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</si>
  <si>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</si>
  <si>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</si>
  <si>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</si>
  <si>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</si>
  <si>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</si>
  <si>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</si>
  <si>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</si>
  <si>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</si>
  <si>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</si>
  <si>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</si>
  <si>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</si>
  <si>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</si>
  <si>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</si>
  <si>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</si>
  <si>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</si>
  <si>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</si>
  <si>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</si>
  <si>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</si>
  <si>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</si>
  <si>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</si>
  <si>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</si>
  <si>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</si>
  <si>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</si>
  <si>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</si>
  <si>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</si>
  <si>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</si>
  <si>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</si>
  <si>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</si>
  <si>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</si>
  <si>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</si>
  <si>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</si>
  <si>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</si>
  <si>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</si>
  <si>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</si>
  <si>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</si>
  <si>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</si>
  <si>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</si>
  <si>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</si>
  <si>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</si>
  <si>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</si>
  <si>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</si>
  <si>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</si>
  <si>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</si>
  <si>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</si>
  <si>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</si>
  <si>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</si>
  <si>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</si>
  <si>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</si>
  <si>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</si>
  <si>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</si>
  <si>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</si>
  <si>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</si>
  <si>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</si>
  <si>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</si>
  <si>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</si>
  <si>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</si>
  <si>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</si>
  <si>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</si>
  <si>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</si>
  <si>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</si>
  <si>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</si>
  <si>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</si>
  <si>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</si>
  <si>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</si>
  <si>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</si>
  <si>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</si>
  <si>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</si>
  <si>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</si>
  <si>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</si>
  <si>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</si>
  <si>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</si>
  <si>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</si>
  <si>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</si>
  <si>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</si>
  <si>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</si>
  <si>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</si>
  <si>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</si>
  <si>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</si>
  <si>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</si>
  <si>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</si>
  <si>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</si>
  <si>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</si>
  <si>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</si>
  <si>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</si>
  <si>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</si>
  <si>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</si>
  <si>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</si>
  <si>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</si>
  <si>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</si>
  <si>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</si>
  <si>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</si>
  <si>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</si>
  <si>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</si>
  <si>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</si>
  <si>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</si>
  <si>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</si>
  <si>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</si>
  <si>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</si>
  <si>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</si>
  <si>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</si>
  <si>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</si>
  <si>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</si>
  <si>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</si>
  <si>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</si>
  <si>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</si>
  <si>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</si>
  <si>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</si>
  <si>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</si>
  <si>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</si>
  <si>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</si>
  <si>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</si>
  <si>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</si>
  <si>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</si>
  <si>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</si>
  <si>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</si>
  <si>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</si>
  <si>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</si>
  <si>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</si>
  <si>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</si>
  <si>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</si>
  <si>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</si>
  <si>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</si>
  <si>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</si>
  <si>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</si>
  <si>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</si>
  <si>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</si>
  <si>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</si>
  <si>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</si>
  <si>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</si>
  <si>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</si>
  <si>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</si>
  <si>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</si>
  <si>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</si>
  <si>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</si>
  <si>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</si>
  <si>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</si>
  <si>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</si>
  <si>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</si>
  <si>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</si>
  <si>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</si>
  <si>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</si>
  <si>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</si>
  <si>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</si>
  <si>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</si>
  <si>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</si>
  <si>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</si>
  <si>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</si>
  <si>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</si>
  <si>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</si>
  <si>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</si>
  <si>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</si>
  <si>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</si>
  <si>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</si>
  <si>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</si>
  <si>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</si>
  <si>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</si>
  <si>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</si>
  <si>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</si>
  <si>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</si>
  <si>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</si>
  <si>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</si>
  <si>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</si>
  <si>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</si>
  <si>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</si>
  <si>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</si>
  <si>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</si>
  <si>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</si>
  <si>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</si>
  <si>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</si>
  <si>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</si>
  <si>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</si>
  <si>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</si>
  <si>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</si>
  <si>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</si>
  <si>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</si>
  <si>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</si>
  <si>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</si>
  <si>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</si>
  <si>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</si>
  <si>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</si>
  <si>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</si>
  <si>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</si>
  <si>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</si>
  <si>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</si>
  <si>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</si>
  <si>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</si>
  <si>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</si>
  <si>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</si>
  <si>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</si>
  <si>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</si>
  <si>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</si>
  <si>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</si>
  <si>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</si>
  <si>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</si>
  <si>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</si>
  <si>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</si>
  <si>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</si>
  <si>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</si>
  <si>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</si>
  <si>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</si>
  <si>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</si>
  <si>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</si>
  <si>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</si>
  <si>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</si>
  <si>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</si>
  <si>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</si>
  <si>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</si>
  <si>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</si>
  <si>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</si>
  <si>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</si>
  <si>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</si>
  <si>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</si>
  <si>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</si>
  <si>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</si>
  <si>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</si>
  <si>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</si>
  <si>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</si>
  <si>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</si>
  <si>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</si>
  <si>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</si>
  <si>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</si>
  <si>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</si>
  <si>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</si>
  <si>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</si>
  <si>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</si>
  <si>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</si>
  <si>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</si>
  <si>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</si>
  <si>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</si>
  <si>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</si>
  <si>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</si>
  <si>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</si>
  <si>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</si>
  <si>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</si>
  <si>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</si>
  <si>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</si>
  <si>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</si>
  <si>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</si>
  <si>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</si>
  <si>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</si>
  <si>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</si>
  <si>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</si>
  <si>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</si>
  <si>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</si>
  <si>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</si>
  <si>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</si>
  <si>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</si>
  <si>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</si>
  <si>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</si>
  <si>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</si>
  <si>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</si>
  <si>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</si>
  <si>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</si>
  <si>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</si>
  <si>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</si>
  <si>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</si>
  <si>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</si>
  <si>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</si>
  <si>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</si>
  <si>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</si>
  <si>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</si>
  <si>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</si>
  <si>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</si>
  <si>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</si>
  <si>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</si>
  <si>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</si>
  <si>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</si>
  <si>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</si>
  <si>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</si>
  <si>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</si>
  <si>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</si>
  <si>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</si>
  <si>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</si>
  <si>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</si>
  <si>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</si>
  <si>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</si>
  <si>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</si>
  <si>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</si>
  <si>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</si>
  <si>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</si>
  <si>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</si>
  <si>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</si>
  <si>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</si>
  <si>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</si>
  <si>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</si>
  <si>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</si>
  <si>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</si>
  <si>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</si>
  <si>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</si>
  <si>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</si>
  <si>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</si>
  <si>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</si>
  <si>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</si>
  <si>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</si>
  <si>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</si>
  <si>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</si>
  <si>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</si>
  <si>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</si>
  <si>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</si>
  <si>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</si>
  <si>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</si>
  <si>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</si>
  <si>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</si>
  <si>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</si>
  <si>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</si>
  <si>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</si>
  <si>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</si>
  <si>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</si>
  <si>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</si>
  <si>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</si>
  <si>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</si>
  <si>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</si>
  <si>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</si>
  <si>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</si>
  <si>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</si>
  <si>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</si>
  <si>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</si>
  <si>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</si>
  <si>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</si>
  <si>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</si>
  <si>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</si>
  <si>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</si>
  <si>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</si>
  <si>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</si>
  <si>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</si>
  <si>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</si>
  <si>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</si>
  <si>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</si>
  <si>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</si>
  <si>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</si>
  <si>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</si>
  <si>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</si>
  <si>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</si>
  <si>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</si>
  <si>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</si>
  <si>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</si>
  <si>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</si>
  <si>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</si>
  <si>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</si>
  <si>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</si>
  <si>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</si>
  <si>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</si>
  <si>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</si>
  <si>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</si>
  <si>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</si>
  <si>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</si>
  <si>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</si>
  <si>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</si>
  <si>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</si>
  <si>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</si>
  <si>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</si>
  <si>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</si>
  <si>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</si>
  <si>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</si>
  <si>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</si>
  <si>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</si>
  <si>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</si>
  <si>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</si>
  <si>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</si>
  <si>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</si>
  <si>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</si>
  <si>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</si>
  <si>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</si>
  <si>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</si>
  <si>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</si>
  <si>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</si>
  <si>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</si>
  <si>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</si>
  <si>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</si>
  <si>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</si>
  <si>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</si>
  <si>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</si>
  <si>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</si>
  <si>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</si>
  <si>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</si>
  <si>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</si>
  <si>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</si>
  <si>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</si>
  <si>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</si>
  <si>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</si>
  <si>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</si>
  <si>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</si>
  <si>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</si>
  <si>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</si>
  <si>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</si>
  <si>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</si>
  <si>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</si>
  <si>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</si>
  <si>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</si>
  <si>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</si>
  <si>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</si>
  <si>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</si>
  <si>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</si>
  <si>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</si>
  <si>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</si>
  <si>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</si>
  <si>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</si>
  <si>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</si>
  <si>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</si>
  <si>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</si>
  <si>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</si>
  <si>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</si>
  <si>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</si>
  <si>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</si>
  <si>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</si>
  <si>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</si>
  <si>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</si>
  <si>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</si>
  <si>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</si>
  <si>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</si>
  <si>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</si>
  <si>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</si>
  <si>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</si>
  <si>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</si>
  <si>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</si>
  <si>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</si>
  <si>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</si>
  <si>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</si>
  <si>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</si>
  <si>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</si>
  <si>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</si>
  <si>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</si>
  <si>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</si>
  <si>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</si>
  <si>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</si>
  <si>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</si>
  <si>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</si>
  <si>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</si>
  <si>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</si>
  <si>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</si>
  <si>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</si>
  <si>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</si>
  <si>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</si>
  <si>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</si>
  <si>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</si>
  <si>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</si>
  <si>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</si>
  <si>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</si>
  <si>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</si>
  <si>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</si>
  <si>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</si>
  <si>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</si>
  <si>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</si>
  <si>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</si>
  <si>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</si>
  <si>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</si>
  <si>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</si>
  <si>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</si>
  <si>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</si>
  <si>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</si>
  <si>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</si>
  <si>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</si>
  <si>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</si>
  <si>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</si>
  <si>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</si>
  <si>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</si>
  <si>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</si>
  <si>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</si>
  <si>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</si>
  <si>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</si>
  <si>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</si>
  <si>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</si>
  <si>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</si>
  <si>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</si>
  <si>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</si>
  <si>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</si>
  <si>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</si>
  <si>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</si>
  <si>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</si>
  <si>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</si>
  <si>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</si>
  <si>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</si>
  <si>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</si>
  <si>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</si>
  <si>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</si>
  <si>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</si>
  <si>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</si>
  <si>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</si>
  <si>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</si>
  <si>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</si>
  <si>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</si>
  <si>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</si>
  <si>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</si>
  <si>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</si>
  <si>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</si>
  <si>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</si>
  <si>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</si>
  <si>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</si>
  <si>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</si>
  <si>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</si>
  <si>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</si>
  <si>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</si>
  <si>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</si>
  <si>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</si>
  <si>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</si>
  <si>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</si>
  <si>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</si>
  <si>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</si>
  <si>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</si>
  <si>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</si>
  <si>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</si>
  <si>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</si>
  <si>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</si>
  <si>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</si>
  <si>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</si>
  <si>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</si>
  <si>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</si>
  <si>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</si>
  <si>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</si>
  <si>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</si>
  <si>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</si>
  <si>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</si>
  <si>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</si>
  <si>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</si>
  <si>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</si>
  <si>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</si>
  <si>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</si>
  <si>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</si>
  <si>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</si>
  <si>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</si>
  <si>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</si>
  <si>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</si>
  <si>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</si>
  <si>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</si>
  <si>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</si>
  <si>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</si>
  <si>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</si>
  <si>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</si>
  <si>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</si>
  <si>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</si>
  <si>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</si>
  <si>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</si>
  <si>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</si>
  <si>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</si>
  <si>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</si>
  <si>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</si>
  <si>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</si>
  <si>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</si>
  <si>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</si>
  <si>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</si>
  <si>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</si>
  <si>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</si>
  <si>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</si>
  <si>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</si>
  <si>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</si>
  <si>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</si>
  <si>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</si>
  <si>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</si>
  <si>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</si>
  <si>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</si>
  <si>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</si>
  <si>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</si>
  <si>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</si>
  <si>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</si>
  <si>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</si>
  <si>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</si>
  <si>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</si>
  <si>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</si>
  <si>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</si>
  <si>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</si>
  <si>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</si>
  <si>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</si>
  <si>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</si>
  <si>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</si>
  <si>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</si>
  <si>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</si>
  <si>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</si>
  <si>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</si>
  <si>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</si>
  <si>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</si>
  <si>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</si>
  <si>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</si>
  <si>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</si>
  <si>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</si>
  <si>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</si>
  <si>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</si>
  <si>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</si>
  <si>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</si>
  <si>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</si>
  <si>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</si>
  <si>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</si>
  <si>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</si>
  <si>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</si>
  <si>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</si>
  <si>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</si>
  <si>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</si>
  <si>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</si>
  <si>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</si>
  <si>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</si>
  <si>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</si>
  <si>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</si>
  <si>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</si>
  <si>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</si>
  <si>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</si>
  <si>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</si>
  <si>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</si>
  <si>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</si>
  <si>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</si>
  <si>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</si>
  <si>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</si>
  <si>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</si>
  <si>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</si>
  <si>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</si>
  <si>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</si>
  <si>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</si>
  <si>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</si>
  <si>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</si>
  <si>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</si>
  <si>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</si>
  <si>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</si>
  <si>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</si>
  <si>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</si>
  <si>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</si>
  <si>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</si>
  <si>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</si>
  <si>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</si>
  <si>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</si>
  <si>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</si>
  <si>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</si>
  <si>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</si>
  <si>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</si>
  <si>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</si>
  <si>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</si>
  <si>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</si>
  <si>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</si>
  <si>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</si>
  <si>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</si>
  <si>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</si>
  <si>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</si>
  <si>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</si>
  <si>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</si>
  <si>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</si>
  <si>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</si>
  <si>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</si>
  <si>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</si>
  <si>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</si>
  <si>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</si>
  <si>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</si>
  <si>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</si>
  <si>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</si>
  <si>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</si>
  <si>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</si>
  <si>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</si>
  <si>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</si>
  <si>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</si>
  <si>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</si>
  <si>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</si>
  <si>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</si>
  <si>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</si>
  <si>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</si>
  <si>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</si>
  <si>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</si>
  <si>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</si>
  <si>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</si>
  <si>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</si>
  <si>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</si>
  <si>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</si>
  <si>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</si>
  <si>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</si>
  <si>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</si>
  <si>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</si>
  <si>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</si>
  <si>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</si>
  <si>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</si>
  <si>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</si>
  <si>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</si>
  <si>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</si>
  <si>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</si>
  <si>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</si>
  <si>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</si>
  <si>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</si>
  <si>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</si>
  <si>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</si>
  <si>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</si>
  <si>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</si>
  <si>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</si>
  <si>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</si>
  <si>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</si>
  <si>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</si>
  <si>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</si>
  <si>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</si>
  <si>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</si>
  <si>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</si>
  <si>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</si>
  <si>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</si>
  <si>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</si>
  <si>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</si>
  <si>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</si>
  <si>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</si>
  <si>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</si>
  <si>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</si>
  <si>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</si>
  <si>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</si>
  <si>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</si>
  <si>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</si>
  <si>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</si>
  <si>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</si>
  <si>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</si>
  <si>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</si>
  <si>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</si>
  <si>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</si>
  <si>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</si>
  <si>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</si>
  <si>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</si>
  <si>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</si>
  <si>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</si>
  <si>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</si>
  <si>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</si>
  <si>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</si>
  <si>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</si>
  <si>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</si>
  <si>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</si>
  <si>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</si>
  <si>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</si>
  <si>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</si>
  <si>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</si>
  <si>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</si>
  <si>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</si>
  <si>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</si>
  <si>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</si>
  <si>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</si>
  <si>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</si>
  <si>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</si>
  <si>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</si>
  <si>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</si>
  <si>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</si>
  <si>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</si>
  <si>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</si>
  <si>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</si>
  <si>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</si>
  <si>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</si>
  <si>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</si>
  <si>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</si>
  <si>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</si>
  <si>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</si>
  <si>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</si>
  <si>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</si>
  <si>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</si>
  <si>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</si>
  <si>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</si>
  <si>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</si>
  <si>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</si>
  <si>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</si>
  <si>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</si>
  <si>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</si>
  <si>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</si>
  <si>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</si>
  <si>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</si>
  <si>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</si>
  <si>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</si>
  <si>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</si>
  <si>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</si>
  <si>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</si>
  <si>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</si>
  <si>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</si>
  <si>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</si>
  <si>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</si>
  <si>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</si>
  <si>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</si>
  <si>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</si>
  <si>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</si>
  <si>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</si>
  <si>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</si>
  <si>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</si>
  <si>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</si>
  <si>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</si>
  <si>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</si>
  <si>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</si>
  <si>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</si>
  <si>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</si>
  <si>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</si>
  <si>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</si>
  <si>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</si>
  <si>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</si>
  <si>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</si>
  <si>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</si>
  <si>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</si>
  <si>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</si>
  <si>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</si>
  <si>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</si>
  <si>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</si>
  <si>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</si>
  <si>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</si>
  <si>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</si>
  <si>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</si>
  <si>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</si>
  <si>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</si>
  <si>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</si>
  <si>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</si>
  <si>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</si>
  <si>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</si>
  <si>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</si>
  <si>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</si>
  <si>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</si>
  <si>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</si>
  <si>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</si>
  <si>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</si>
  <si>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</si>
  <si>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</si>
  <si>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</si>
  <si>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</si>
  <si>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</si>
  <si>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</si>
  <si>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</si>
  <si>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</si>
  <si>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</si>
  <si>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</si>
  <si>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</si>
  <si>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</si>
  <si>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</si>
  <si>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</si>
  <si>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</si>
  <si>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</si>
  <si>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</si>
  <si>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</si>
  <si>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</si>
  <si>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</si>
  <si>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</si>
  <si>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</si>
  <si>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</si>
  <si>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</si>
  <si>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</si>
  <si>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</si>
  <si>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</si>
  <si>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</si>
  <si>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</si>
  <si>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</si>
  <si>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</si>
  <si>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</si>
  <si>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</si>
  <si>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</si>
  <si>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</si>
  <si>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</si>
  <si>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</si>
  <si>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</si>
  <si>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</si>
  <si>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</si>
  <si>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</si>
  <si>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</si>
  <si>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</si>
  <si>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</si>
  <si>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</si>
  <si>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</si>
  <si>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</si>
  <si>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</si>
  <si>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</si>
  <si>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</si>
  <si>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</si>
  <si>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</si>
  <si>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</si>
  <si>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</si>
  <si>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</si>
  <si>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</si>
  <si>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</si>
  <si>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</si>
  <si>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</si>
  <si>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</si>
  <si>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</si>
  <si>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</si>
  <si>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</si>
  <si>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</si>
  <si>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</si>
  <si>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</si>
  <si>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</si>
  <si>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</si>
  <si>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</si>
  <si>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</si>
  <si>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</si>
  <si>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</si>
  <si>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</si>
  <si>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</si>
  <si>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</si>
  <si>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</si>
  <si>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</si>
  <si>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</si>
  <si>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</si>
  <si>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</si>
  <si>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</si>
  <si>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</si>
  <si>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</si>
  <si>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</si>
  <si>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</si>
  <si>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</si>
  <si>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</si>
  <si>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</si>
  <si>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</si>
  <si>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</si>
  <si>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</si>
  <si>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</si>
  <si>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</si>
  <si>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</si>
  <si>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</si>
  <si>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</si>
  <si>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</si>
  <si>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</si>
  <si>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</si>
  <si>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</si>
  <si>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</si>
  <si>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</si>
  <si>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</si>
  <si>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</si>
  <si>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</si>
  <si>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</si>
  <si>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</si>
  <si>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</si>
  <si>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</si>
  <si>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</si>
  <si>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</si>
  <si>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</si>
  <si>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</si>
  <si>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</si>
  <si>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</si>
  <si>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</si>
  <si>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</si>
  <si>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</si>
  <si>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</si>
  <si>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</si>
  <si>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</si>
  <si>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</si>
  <si>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</si>
  <si>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</si>
  <si>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</si>
  <si>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</si>
  <si>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</si>
  <si>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</si>
  <si>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</si>
  <si>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</si>
  <si>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</si>
  <si>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</si>
  <si>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</si>
  <si>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</si>
  <si>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</si>
  <si>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</si>
  <si>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</si>
  <si>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</si>
  <si>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</si>
  <si>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</si>
  <si>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</si>
  <si>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</si>
  <si>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</si>
  <si>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</si>
  <si>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</si>
  <si>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</si>
  <si>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</si>
  <si>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</si>
  <si>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</si>
  <si>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</si>
  <si>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</si>
  <si>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</si>
  <si>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</si>
  <si>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</si>
  <si>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</si>
  <si>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</si>
  <si>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</si>
  <si>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</si>
  <si>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</si>
  <si>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</si>
  <si>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</si>
  <si>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</si>
  <si>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</si>
  <si>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</si>
  <si>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</si>
  <si>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</si>
  <si>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</si>
  <si>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</si>
  <si>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</si>
  <si>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</si>
  <si>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</si>
  <si>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</si>
  <si>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</si>
  <si>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</si>
  <si>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</si>
  <si>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</si>
  <si>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</si>
  <si>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</si>
  <si>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</si>
  <si>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</si>
  <si>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</si>
  <si>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</si>
  <si>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</si>
  <si>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</si>
  <si>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</si>
  <si>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</si>
  <si>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</si>
  <si>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</si>
  <si>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</si>
  <si>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</si>
  <si>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</si>
  <si>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</si>
  <si>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</si>
  <si>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</si>
  <si>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</si>
  <si>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</si>
  <si>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</si>
  <si>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</si>
  <si>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</si>
  <si>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</si>
  <si>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</si>
  <si>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</si>
  <si>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</si>
  <si>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</si>
  <si>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</si>
  <si>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</si>
  <si>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</si>
  <si>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</si>
  <si>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</si>
  <si>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</si>
  <si>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</si>
  <si>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</si>
  <si>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</si>
  <si>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</si>
  <si>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</si>
  <si>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</si>
  <si>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</si>
  <si>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</si>
  <si>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</si>
  <si>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</si>
  <si>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</si>
  <si>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</si>
  <si>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</si>
  <si>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</si>
  <si>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</si>
  <si>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</si>
  <si>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</si>
  <si>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</si>
  <si>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</si>
  <si>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</si>
  <si>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</si>
  <si>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</si>
  <si>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</si>
  <si>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</si>
  <si>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</si>
  <si>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</si>
  <si>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</si>
  <si>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</si>
  <si>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</si>
  <si>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</si>
  <si>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</si>
  <si>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</si>
  <si>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</si>
  <si>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</si>
  <si>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</si>
  <si>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</si>
  <si>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</si>
  <si>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</si>
  <si>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</si>
  <si>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</si>
  <si>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</si>
  <si>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</si>
  <si>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</si>
  <si>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</si>
  <si>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</si>
  <si>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</si>
  <si>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</si>
  <si>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</si>
  <si>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</si>
  <si>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</si>
  <si>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</si>
  <si>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</si>
  <si>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</si>
  <si>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</si>
  <si>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</si>
  <si>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</si>
  <si>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</si>
  <si>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</si>
  <si>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</si>
  <si>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</si>
  <si>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</si>
  <si>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</si>
  <si>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</si>
  <si>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</si>
  <si>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</si>
  <si>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</si>
  <si>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</si>
  <si>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</si>
  <si>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</si>
  <si>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</si>
  <si>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</si>
  <si>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</si>
  <si>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</si>
  <si>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</si>
  <si>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</si>
  <si>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</si>
  <si>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</si>
  <si>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</si>
  <si>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</si>
  <si>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</si>
  <si>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</si>
  <si>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</si>
  <si>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</si>
  <si>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</si>
  <si>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</si>
  <si>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</si>
  <si>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</si>
  <si>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</si>
  <si>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</si>
  <si>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</si>
  <si>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</si>
  <si>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</si>
  <si>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</si>
  <si>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</si>
  <si>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</si>
  <si>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</si>
  <si>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</si>
  <si>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</si>
  <si>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</si>
  <si>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</si>
  <si>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</si>
  <si>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</si>
  <si>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</si>
  <si>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</si>
  <si>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</si>
  <si>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</si>
  <si>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</si>
  <si>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</si>
  <si>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</si>
  <si>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</si>
  <si>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</si>
  <si>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</si>
  <si>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</si>
  <si>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</si>
  <si>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</si>
  <si>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</si>
  <si>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</si>
  <si>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</si>
  <si>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</si>
  <si>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</si>
  <si>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</si>
  <si>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</si>
  <si>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</si>
  <si>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</si>
  <si>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</si>
  <si>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</si>
  <si>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</si>
  <si>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</si>
  <si>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</si>
  <si>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</si>
  <si>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</si>
  <si>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</si>
  <si>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</si>
  <si>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</si>
  <si>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</si>
  <si>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</si>
  <si>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</si>
  <si>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</si>
  <si>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</si>
  <si>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</si>
  <si>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</si>
  <si>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</si>
  <si>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</si>
  <si>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</si>
  <si>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</si>
  <si>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</si>
  <si>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</si>
  <si>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</si>
  <si>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</si>
  <si>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</si>
  <si>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</si>
  <si>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</si>
  <si>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</si>
  <si>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</si>
  <si>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</si>
  <si>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</si>
  <si>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</si>
  <si>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</si>
  <si>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</si>
  <si>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</si>
  <si>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</si>
  <si>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</si>
  <si>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</si>
  <si>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</si>
  <si>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</si>
  <si>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</si>
  <si>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</si>
  <si>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</si>
  <si>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</si>
  <si>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</si>
  <si>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</si>
  <si>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</si>
  <si>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</si>
  <si>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</si>
  <si>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</si>
  <si>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</si>
  <si>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</si>
  <si>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</si>
  <si>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</si>
  <si>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</si>
  <si>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</si>
  <si>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</si>
  <si>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</si>
  <si>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</si>
  <si>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</si>
  <si>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</si>
  <si>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</si>
  <si>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</si>
  <si>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</si>
  <si>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</si>
  <si>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</si>
  <si>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</si>
  <si>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</si>
  <si>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</si>
  <si>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</si>
  <si>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</si>
  <si>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</si>
  <si>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</si>
  <si>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</si>
  <si>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</si>
  <si>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</si>
  <si>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</si>
  <si>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</si>
  <si>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</si>
  <si>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</si>
  <si>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</si>
  <si>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</si>
  <si>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</si>
  <si>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</si>
  <si>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</si>
  <si>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</si>
  <si>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</si>
  <si>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</si>
  <si>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</si>
  <si>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</si>
  <si>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</si>
  <si>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</si>
  <si>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</si>
  <si>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</si>
  <si>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</si>
  <si>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</si>
  <si>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</si>
  <si>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</si>
  <si>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</si>
  <si>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</si>
  <si>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</si>
  <si>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</si>
  <si>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</si>
  <si>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</si>
  <si>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</si>
  <si>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</si>
  <si>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</si>
  <si>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</si>
  <si>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</si>
  <si>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</si>
  <si>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</si>
  <si>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</si>
  <si>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</si>
  <si>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</si>
  <si>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</si>
  <si>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</si>
  <si>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</si>
  <si>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</si>
  <si>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</si>
  <si>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</si>
  <si>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</si>
  <si>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</si>
  <si>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</si>
  <si>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</si>
  <si>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</si>
  <si>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</si>
  <si>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</si>
  <si>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</si>
  <si>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</si>
  <si>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</si>
  <si>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</si>
  <si>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</si>
  <si>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</si>
  <si>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</si>
  <si>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</si>
  <si>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</si>
  <si>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</si>
  <si>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</si>
  <si>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</si>
  <si>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</si>
  <si>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</si>
  <si>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</si>
  <si>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</si>
  <si>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</si>
  <si>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</si>
  <si>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</si>
  <si>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</si>
  <si>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</si>
  <si>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</si>
  <si>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</si>
  <si>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</si>
  <si>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</si>
  <si>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</si>
  <si>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</si>
  <si>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</si>
  <si>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</si>
  <si>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</si>
  <si>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</si>
  <si>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</si>
  <si>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</si>
  <si>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</si>
  <si>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</si>
  <si>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</si>
  <si>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</si>
  <si>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</si>
  <si>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</si>
  <si>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</si>
  <si>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</si>
  <si>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</si>
  <si>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</si>
  <si>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</si>
  <si>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</si>
  <si>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</si>
  <si>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</si>
  <si>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</si>
  <si>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</si>
  <si>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</si>
  <si>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</si>
  <si>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</si>
  <si>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</si>
  <si>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</si>
  <si>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</si>
  <si>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</si>
  <si>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</si>
  <si>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</si>
  <si>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</si>
  <si>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</si>
  <si>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</si>
  <si>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</si>
  <si>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</si>
  <si>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</si>
  <si>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</si>
  <si>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</si>
  <si>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</si>
  <si>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</si>
  <si>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</si>
  <si>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</si>
  <si>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</si>
  <si>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</si>
  <si>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</si>
  <si>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</si>
  <si>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</si>
  <si>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</si>
  <si>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</si>
  <si>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</si>
  <si>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</si>
  <si>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</si>
  <si>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</si>
  <si>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</si>
  <si>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</si>
  <si>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</si>
  <si>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</si>
  <si>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</si>
  <si>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</si>
  <si>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</si>
  <si>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</si>
  <si>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</si>
  <si>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</si>
  <si>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</si>
  <si>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</si>
  <si>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</si>
  <si>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</si>
  <si>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</si>
  <si>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</si>
  <si>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</si>
  <si>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</si>
  <si>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</si>
  <si>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</si>
  <si>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</si>
  <si>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</si>
  <si>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</si>
  <si>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</si>
  <si>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</si>
  <si>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</si>
  <si>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</si>
  <si>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</si>
  <si>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</si>
  <si>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</si>
  <si>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</si>
  <si>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</si>
  <si>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</si>
  <si>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</si>
  <si>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</si>
  <si>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</si>
  <si>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</si>
  <si>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</si>
  <si>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</si>
  <si>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</si>
  <si>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</si>
  <si>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</si>
  <si>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</si>
  <si>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</si>
  <si>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</si>
  <si>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</si>
  <si>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</si>
  <si>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</si>
  <si>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</si>
  <si>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</si>
  <si>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</si>
  <si>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</si>
  <si>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</si>
  <si>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</si>
  <si>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</si>
  <si>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</si>
  <si>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</si>
  <si>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</si>
  <si>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</si>
  <si>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</si>
  <si>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</si>
  <si>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</si>
  <si>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</si>
  <si>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</si>
  <si>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</si>
  <si>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</si>
  <si>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</si>
  <si>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</si>
  <si>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</si>
  <si>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</si>
  <si>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</si>
  <si>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</si>
  <si>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</si>
  <si>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</si>
  <si>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</si>
  <si>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</si>
  <si>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</si>
  <si>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</si>
  <si>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</si>
  <si>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</si>
  <si>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</si>
  <si>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</si>
  <si>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</si>
  <si>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</si>
  <si>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</si>
  <si>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</si>
  <si>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</si>
  <si>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</si>
  <si>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</si>
  <si>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</si>
  <si>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</si>
  <si>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</si>
  <si>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</si>
  <si>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</si>
  <si>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</si>
  <si>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</si>
  <si>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</si>
  <si>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</si>
  <si>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</si>
  <si>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</si>
  <si>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</si>
  <si>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</si>
  <si>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</si>
  <si>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</si>
  <si>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</si>
  <si>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</si>
  <si>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</si>
  <si>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</si>
  <si>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</si>
  <si>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</si>
  <si>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</si>
  <si>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</si>
  <si>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</si>
  <si>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</si>
  <si>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</si>
  <si>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</si>
  <si>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</si>
  <si>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</si>
  <si>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</si>
  <si>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</si>
  <si>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</si>
  <si>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</si>
  <si>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</si>
  <si>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</si>
  <si>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</si>
  <si>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</si>
  <si>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</si>
  <si>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</si>
  <si>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</si>
  <si>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</si>
  <si>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</si>
  <si>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</si>
  <si>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</si>
  <si>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</si>
  <si>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</si>
  <si>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</si>
  <si>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</si>
  <si>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</si>
  <si>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</si>
  <si>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</si>
  <si>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</si>
  <si>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</si>
  <si>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</si>
  <si>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</si>
  <si>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</si>
  <si>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</si>
  <si>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</si>
  <si>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</si>
  <si>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</si>
  <si>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</si>
  <si>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</si>
  <si>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</si>
  <si>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</si>
  <si>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</si>
  <si>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</si>
  <si>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</si>
  <si>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</si>
  <si>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</si>
  <si>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</si>
  <si>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</si>
  <si>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</si>
  <si>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</si>
  <si>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</si>
  <si>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</si>
  <si>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</si>
  <si>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</si>
  <si>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</si>
  <si>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</si>
  <si>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</si>
  <si>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</si>
  <si>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</si>
  <si>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</si>
  <si>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</si>
  <si>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</si>
  <si>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</si>
  <si>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</si>
  <si>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</si>
  <si>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</si>
  <si>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</si>
  <si>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</si>
  <si>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</si>
  <si>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</si>
  <si>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</si>
  <si>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</si>
  <si>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</si>
  <si>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</si>
  <si>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</si>
  <si>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</si>
  <si>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</si>
  <si>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</si>
  <si>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</si>
  <si>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</si>
  <si>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</si>
  <si>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</si>
  <si>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</si>
  <si>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</si>
  <si>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</si>
  <si>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</si>
  <si>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</si>
  <si>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</si>
  <si>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</si>
  <si>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</si>
  <si>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</si>
  <si>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</si>
  <si>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</si>
  <si>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</si>
  <si>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</si>
  <si>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</si>
  <si>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</si>
  <si>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</si>
  <si>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</si>
  <si>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</si>
  <si>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</si>
  <si>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</si>
  <si>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</si>
  <si>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</si>
  <si>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</si>
  <si>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</si>
  <si>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</si>
  <si>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</si>
  <si>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</si>
  <si>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</si>
  <si>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</si>
  <si>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</si>
  <si>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</si>
  <si>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</si>
  <si>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</si>
  <si>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</si>
  <si>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</si>
  <si>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</si>
  <si>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</si>
  <si>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</si>
  <si>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</si>
  <si>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</si>
  <si>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</si>
  <si>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</si>
  <si>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</si>
  <si>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</si>
  <si>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</si>
  <si>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</si>
  <si>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</si>
  <si>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</si>
  <si>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</si>
  <si>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</si>
  <si>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</si>
  <si>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</si>
  <si>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</si>
  <si>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</si>
  <si>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</si>
  <si>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</si>
  <si>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</si>
  <si>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</si>
  <si>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</si>
  <si>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</si>
  <si>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</si>
  <si>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</si>
  <si>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</si>
  <si>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</si>
  <si>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</si>
  <si>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</si>
  <si>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</si>
  <si>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</si>
  <si>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</si>
  <si>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</si>
  <si>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</si>
  <si>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</si>
  <si>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</si>
  <si>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</si>
  <si>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</si>
  <si>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</si>
  <si>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</si>
  <si>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</si>
  <si>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</si>
  <si>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</si>
  <si>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</si>
  <si>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</si>
  <si>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</si>
  <si>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</si>
  <si>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</si>
  <si>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</si>
  <si>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</si>
  <si>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</si>
  <si>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</si>
  <si>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</si>
  <si>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</si>
  <si>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</si>
  <si>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</si>
  <si>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</si>
  <si>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</si>
  <si>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</si>
  <si>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</si>
  <si>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</si>
  <si>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</si>
  <si>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</si>
  <si>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</si>
  <si>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</si>
  <si>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</si>
  <si>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</si>
  <si>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</si>
  <si>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</si>
  <si>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</si>
  <si>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</si>
  <si>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</si>
  <si>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</si>
  <si>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</si>
  <si>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</si>
  <si>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</si>
  <si>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</si>
  <si>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</si>
  <si>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</si>
  <si>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</si>
  <si>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</si>
  <si>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</si>
  <si>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</si>
  <si>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</si>
  <si>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</si>
  <si>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</si>
  <si>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</si>
  <si>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</si>
  <si>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</si>
  <si>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</si>
  <si>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</si>
  <si>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</si>
  <si>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</si>
  <si>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</si>
  <si>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</si>
  <si>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</si>
  <si>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</si>
  <si>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</si>
  <si>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</si>
  <si>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</si>
  <si>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</si>
  <si>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</si>
  <si>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</si>
  <si>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</si>
  <si>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</si>
  <si>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</si>
  <si>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</si>
  <si>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</si>
  <si>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</si>
  <si>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</si>
  <si>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</si>
  <si>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</si>
  <si>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</si>
  <si>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</si>
  <si>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</si>
  <si>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</si>
  <si>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</si>
  <si>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</si>
  <si>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</si>
  <si>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</si>
  <si>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</si>
  <si>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</si>
  <si>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</si>
  <si>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</si>
  <si>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</si>
  <si>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</si>
  <si>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</si>
  <si>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</si>
  <si>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</si>
  <si>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</si>
  <si>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</si>
  <si>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</si>
  <si>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</si>
  <si>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</si>
  <si>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</si>
  <si>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</si>
  <si>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</si>
  <si>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</si>
  <si>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</si>
  <si>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</si>
  <si>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</si>
  <si>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</si>
  <si>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</si>
  <si>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</si>
  <si>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</si>
  <si>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</si>
  <si>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</si>
  <si>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</si>
  <si>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</si>
  <si>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</si>
  <si>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</si>
  <si>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</si>
  <si>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</si>
  <si>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</si>
  <si>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</si>
  <si>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</si>
  <si>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</si>
  <si>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</si>
  <si>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</si>
  <si>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</si>
  <si>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</si>
  <si>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</si>
  <si>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</si>
  <si>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</si>
  <si>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</si>
  <si>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</si>
  <si>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</si>
  <si>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</si>
  <si>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</si>
  <si>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</si>
  <si>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</si>
  <si>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</si>
  <si>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</si>
  <si>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</si>
  <si>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</si>
  <si>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</si>
  <si>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</si>
  <si>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</si>
  <si>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</si>
  <si>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</si>
  <si>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</si>
  <si>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</si>
  <si>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</si>
  <si>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</si>
  <si>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</si>
  <si>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</si>
  <si>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</si>
  <si>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</si>
  <si>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</si>
  <si>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</si>
  <si>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</si>
  <si>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</si>
  <si>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</si>
  <si>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</si>
  <si>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</si>
  <si>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</si>
  <si>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</si>
  <si>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</si>
  <si>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</si>
  <si>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</si>
  <si>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</si>
  <si>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</si>
  <si>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</si>
  <si>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</si>
  <si>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</si>
  <si>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</si>
  <si>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</si>
  <si>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</si>
  <si>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</si>
  <si>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</si>
  <si>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</si>
  <si>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</si>
  <si>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</si>
  <si>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</si>
  <si>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</si>
  <si>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</si>
  <si>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</si>
  <si>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</si>
  <si>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</si>
  <si>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</si>
  <si>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</si>
  <si>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</si>
  <si>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</si>
  <si>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</si>
  <si>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</si>
  <si>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</si>
  <si>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</si>
  <si>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</si>
  <si>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</si>
  <si>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</si>
  <si>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</si>
  <si>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</si>
  <si>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</si>
  <si>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</si>
  <si>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</si>
  <si>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</si>
  <si>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</si>
  <si>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</si>
  <si>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</si>
  <si>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</si>
  <si>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</si>
  <si>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</si>
  <si>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</si>
  <si>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</si>
  <si>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</si>
  <si>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</si>
  <si>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</si>
  <si>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</si>
  <si>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</si>
  <si>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</si>
  <si>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</si>
  <si>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</si>
  <si>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</si>
  <si>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</si>
  <si>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</si>
  <si>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</si>
  <si>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</si>
  <si>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</si>
  <si>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</si>
  <si>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</si>
  <si>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</si>
  <si>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</si>
  <si>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</si>
  <si>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</si>
  <si>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</si>
  <si>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</si>
  <si>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</si>
  <si>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</si>
  <si>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</si>
  <si>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</si>
  <si>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</si>
  <si>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</si>
  <si>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</si>
  <si>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</si>
  <si>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</si>
  <si>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</si>
  <si>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</si>
  <si>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</si>
  <si>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</si>
  <si>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</si>
  <si>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</si>
  <si>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</si>
  <si>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</si>
  <si>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</si>
  <si>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</si>
  <si>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</si>
  <si>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</si>
  <si>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</si>
  <si>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</si>
  <si>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</si>
  <si>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</si>
  <si>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</si>
  <si>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</si>
  <si>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</si>
  <si>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</si>
  <si>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</si>
  <si>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</si>
  <si>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</si>
  <si>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</si>
  <si>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</si>
  <si>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</si>
  <si>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</si>
  <si>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</si>
  <si>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</si>
  <si>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</si>
  <si>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</si>
  <si>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</si>
  <si>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</si>
  <si>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</si>
  <si>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</si>
  <si>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</si>
  <si>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</si>
  <si>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</si>
  <si>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</si>
  <si>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</si>
  <si>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</si>
  <si>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</si>
  <si>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</si>
  <si>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</si>
  <si>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</si>
  <si>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</si>
  <si>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</si>
  <si>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</si>
  <si>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</si>
  <si>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</si>
  <si>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</si>
  <si>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</si>
  <si>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</si>
  <si>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</si>
  <si>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</si>
  <si>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</si>
  <si>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</si>
  <si>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</si>
  <si>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</si>
  <si>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</si>
  <si>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</si>
  <si>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</si>
  <si>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</si>
  <si>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</si>
  <si>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</si>
  <si>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</si>
  <si>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</si>
  <si>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</si>
  <si>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</si>
  <si>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</si>
  <si>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</si>
  <si>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</si>
  <si>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</si>
  <si>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</si>
  <si>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</si>
  <si>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</si>
  <si>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</si>
  <si>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</si>
  <si>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</si>
  <si>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</si>
  <si>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</si>
  <si>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</si>
  <si>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</si>
  <si>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</si>
  <si>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</si>
  <si>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</si>
  <si>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</si>
  <si>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</si>
  <si>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</si>
  <si>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</si>
  <si>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</si>
  <si>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</si>
  <si>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</si>
  <si>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</si>
  <si>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</si>
  <si>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</si>
  <si>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</si>
  <si>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</si>
  <si>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</si>
  <si>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</si>
  <si>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</si>
  <si>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</si>
  <si>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</si>
  <si>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</si>
  <si>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</si>
  <si>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</si>
  <si>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</si>
  <si>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</si>
  <si>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</si>
  <si>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</si>
  <si>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</si>
  <si>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</si>
  <si>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</si>
  <si>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</si>
  <si>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</si>
  <si>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</si>
  <si>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</si>
  <si>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</si>
  <si>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</si>
  <si>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</si>
  <si>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</si>
  <si>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</si>
  <si>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</si>
  <si>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</si>
  <si>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</si>
  <si>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</si>
  <si>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</si>
  <si>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</si>
  <si>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</si>
  <si>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</si>
  <si>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</si>
  <si>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</si>
  <si>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</si>
  <si>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</si>
  <si>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</si>
  <si>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</si>
  <si>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</si>
  <si>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</si>
  <si>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</si>
  <si>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</si>
  <si>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</si>
  <si>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</si>
  <si>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</si>
  <si>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</si>
  <si>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</si>
  <si>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</si>
  <si>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</si>
  <si>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</si>
  <si>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</si>
  <si>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</si>
  <si>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</si>
  <si>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</si>
  <si>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</si>
  <si>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</si>
  <si>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</si>
  <si>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</si>
  <si>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</si>
  <si>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</si>
  <si>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</si>
  <si>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</si>
  <si>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</si>
  <si>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</si>
  <si>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</si>
  <si>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</si>
  <si>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</si>
  <si>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</si>
  <si>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</si>
  <si>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</si>
  <si>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</si>
  <si>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</si>
  <si>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</si>
  <si>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</si>
  <si>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</si>
  <si>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</si>
  <si>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</si>
  <si>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</si>
  <si>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</si>
  <si>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</si>
  <si>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</si>
  <si>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</si>
  <si>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</si>
  <si>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</si>
  <si>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</si>
  <si>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</si>
  <si>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</si>
  <si>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</si>
  <si>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</si>
  <si>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</si>
  <si>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</si>
  <si>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</si>
  <si>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</si>
  <si>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</si>
  <si>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</si>
  <si>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</si>
  <si>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</si>
  <si>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</si>
  <si>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</si>
  <si>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</si>
  <si>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</si>
  <si>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</si>
  <si>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</si>
  <si>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</si>
  <si>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</si>
  <si>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</si>
  <si>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</si>
  <si>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</si>
  <si>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</si>
  <si>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</si>
  <si>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</si>
  <si>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</si>
  <si>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</si>
  <si>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</si>
  <si>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</si>
  <si>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</si>
  <si>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</si>
  <si>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</si>
  <si>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</si>
  <si>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</si>
  <si>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</si>
  <si>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</si>
  <si>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</si>
  <si>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</si>
  <si>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</si>
  <si>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</si>
  <si>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</si>
  <si>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</si>
  <si>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</si>
  <si>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</si>
  <si>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</si>
  <si>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</si>
  <si>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</si>
  <si>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</si>
  <si>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</si>
  <si>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</si>
  <si>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</si>
  <si>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</si>
  <si>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</si>
  <si>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</si>
  <si>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</si>
  <si>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</si>
  <si>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</si>
  <si>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</si>
  <si>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</si>
  <si>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</si>
  <si>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</si>
  <si>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</si>
  <si>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</si>
  <si>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</si>
  <si>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</si>
  <si>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</si>
  <si>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</si>
  <si>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</si>
  <si>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</si>
  <si>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</si>
  <si>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</si>
  <si>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</si>
  <si>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</si>
  <si>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</si>
  <si>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</si>
  <si>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</si>
  <si>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</si>
  <si>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</si>
  <si>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</si>
  <si>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</si>
  <si>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</si>
  <si>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</si>
  <si>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</si>
  <si>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</si>
  <si>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</si>
  <si>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</si>
  <si>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</si>
  <si>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</si>
  <si>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</si>
  <si>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</si>
  <si>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</si>
  <si>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</si>
  <si>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</si>
  <si>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</si>
  <si>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</si>
  <si>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</si>
  <si>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</si>
  <si>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</si>
  <si>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</si>
  <si>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</si>
  <si>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</si>
  <si>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</si>
  <si>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</si>
  <si>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</si>
  <si>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</si>
  <si>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</si>
  <si>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</si>
  <si>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</si>
  <si>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</si>
  <si>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</si>
  <si>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</si>
  <si>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</si>
  <si>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</si>
  <si>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</si>
  <si>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</si>
  <si>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</si>
  <si>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</si>
  <si>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</si>
  <si>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</si>
  <si>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</si>
  <si>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</si>
  <si>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</si>
  <si>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</si>
  <si>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</si>
  <si>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</si>
  <si>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</si>
  <si>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</si>
  <si>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</si>
  <si>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</si>
  <si>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</si>
  <si>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</si>
  <si>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</si>
  <si>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</si>
  <si>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</si>
  <si>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</si>
  <si>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</si>
  <si>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</si>
  <si>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</si>
  <si>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</si>
  <si>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</si>
  <si>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</si>
  <si>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</si>
  <si>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</si>
  <si>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</si>
  <si>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</si>
  <si>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</si>
  <si>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</si>
  <si>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</si>
  <si>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</si>
  <si>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</si>
  <si>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</si>
  <si>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</si>
  <si>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</si>
  <si>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</si>
  <si>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</si>
  <si>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</si>
  <si>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</si>
  <si>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</si>
  <si>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</si>
  <si>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</si>
  <si>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</si>
  <si>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</si>
  <si>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</si>
  <si>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</si>
  <si>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</si>
  <si>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</si>
  <si>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</si>
  <si>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</si>
  <si>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</si>
  <si>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</si>
  <si>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</si>
  <si>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</si>
  <si>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</si>
  <si>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</si>
  <si>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</si>
  <si>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</si>
  <si>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</si>
  <si>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</si>
  <si>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</si>
  <si>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</si>
  <si>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</si>
  <si>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</si>
  <si>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</si>
  <si>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</si>
  <si>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</si>
  <si>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</si>
  <si>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</si>
  <si>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</si>
  <si>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</si>
  <si>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</si>
  <si>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</si>
  <si>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</si>
  <si>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</si>
  <si>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</si>
  <si>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</si>
  <si>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</si>
  <si>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</si>
  <si>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</si>
  <si>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</si>
  <si>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</si>
  <si>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</si>
  <si>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</si>
  <si>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</si>
  <si>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</si>
  <si>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</si>
  <si>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</si>
  <si>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</si>
  <si>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</si>
  <si>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</si>
  <si>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</si>
  <si>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</si>
  <si>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</si>
  <si>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</si>
  <si>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</si>
  <si>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</si>
  <si>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</si>
  <si>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</si>
  <si>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</si>
  <si>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</si>
  <si>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</si>
  <si>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</si>
  <si>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</si>
  <si>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</si>
  <si>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</si>
  <si>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</si>
  <si>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</si>
  <si>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</si>
  <si>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</si>
  <si>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</si>
  <si>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</si>
  <si>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</si>
  <si>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</si>
  <si>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</si>
  <si>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</si>
  <si>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</si>
  <si>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</si>
  <si>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</si>
  <si>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</si>
  <si>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</si>
  <si>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</si>
  <si>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</si>
  <si>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</si>
  <si>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</si>
  <si>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</si>
  <si>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</si>
  <si>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</si>
  <si>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</si>
  <si>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</si>
  <si>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</si>
  <si>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</si>
  <si>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</si>
  <si>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</si>
  <si>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</si>
  <si>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</si>
  <si>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</si>
  <si>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</si>
  <si>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</si>
  <si>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</si>
  <si>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</si>
  <si>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</si>
  <si>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</si>
  <si>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</si>
  <si>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</si>
  <si>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</si>
  <si>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</si>
  <si>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</si>
  <si>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</si>
  <si>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</si>
  <si>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</si>
  <si>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</si>
  <si>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</si>
  <si>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</si>
  <si>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</si>
  <si>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</si>
  <si>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</si>
  <si>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</si>
  <si>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</si>
  <si>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</si>
  <si>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</si>
  <si>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</si>
  <si>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</si>
  <si>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</si>
  <si>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</si>
  <si>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</si>
  <si>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</si>
  <si>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</si>
  <si>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</si>
  <si>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</si>
  <si>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</si>
  <si>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</si>
  <si>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</si>
  <si>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</si>
  <si>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</si>
  <si>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</si>
  <si>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</si>
  <si>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</si>
  <si>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</si>
  <si>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</si>
  <si>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</si>
  <si>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</si>
  <si>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</si>
  <si>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</si>
  <si>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</si>
  <si>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</si>
  <si>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</si>
  <si>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</si>
  <si>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</si>
  <si>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</si>
  <si>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</si>
  <si>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</si>
  <si>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</si>
  <si>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</si>
  <si>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</si>
  <si>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</si>
  <si>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</si>
  <si>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</si>
  <si>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</si>
  <si>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</si>
  <si>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</si>
  <si>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</si>
  <si>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</si>
  <si>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</si>
  <si>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</si>
  <si>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</si>
  <si>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</si>
  <si>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</si>
  <si>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</si>
  <si>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</si>
  <si>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</si>
  <si>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</si>
  <si>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</si>
  <si>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</si>
  <si>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</si>
  <si>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</si>
  <si>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</si>
  <si>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</si>
  <si>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</si>
  <si>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</si>
  <si>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</si>
  <si>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</si>
  <si>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</si>
  <si>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</si>
  <si>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</si>
  <si>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</si>
  <si>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</si>
  <si>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</si>
  <si>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</si>
  <si>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</si>
  <si>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</si>
  <si>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</si>
  <si>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</si>
  <si>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</si>
  <si>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</si>
  <si>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</si>
  <si>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</si>
  <si>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</si>
  <si>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</si>
  <si>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</si>
  <si>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</si>
  <si>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</si>
  <si>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</si>
  <si>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</si>
  <si>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</si>
  <si>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</si>
  <si>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</si>
  <si>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</si>
  <si>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</si>
  <si>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</si>
  <si>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</si>
  <si>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</si>
  <si>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</si>
  <si>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</si>
  <si>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</si>
  <si>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</si>
  <si>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</si>
  <si>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</si>
  <si>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</si>
  <si>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</si>
  <si>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</si>
  <si>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</si>
  <si>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</si>
  <si>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</si>
  <si>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</si>
  <si>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</si>
  <si>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</si>
  <si>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</si>
  <si>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</si>
  <si>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</si>
  <si>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</si>
  <si>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</si>
  <si>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</si>
  <si>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</si>
  <si>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</si>
  <si>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</si>
  <si>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</si>
  <si>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</si>
  <si>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</si>
  <si>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</si>
  <si>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</si>
  <si>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</si>
  <si>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</si>
  <si>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</si>
  <si>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</si>
  <si>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</si>
  <si>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</si>
  <si>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</si>
  <si>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</si>
  <si>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</si>
  <si>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</si>
  <si>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</si>
  <si>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</si>
  <si>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</si>
  <si>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</si>
  <si>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</si>
  <si>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</si>
  <si>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</si>
  <si>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</si>
  <si>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</si>
  <si>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</si>
  <si>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</si>
  <si>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</si>
  <si>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</si>
  <si>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</si>
  <si>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</si>
  <si>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</si>
  <si>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</si>
  <si>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</si>
  <si>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</si>
  <si>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</si>
  <si>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</si>
  <si>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</si>
  <si>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</si>
  <si>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</si>
  <si>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</si>
  <si>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</si>
  <si>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</si>
  <si>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</si>
  <si>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</si>
  <si>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</si>
  <si>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</si>
  <si>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</si>
  <si>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</si>
  <si>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</si>
  <si>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</si>
  <si>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</si>
  <si>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</si>
  <si>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</si>
  <si>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</si>
  <si>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</si>
  <si>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</si>
  <si>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</si>
  <si>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</si>
  <si>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</si>
  <si>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</si>
  <si>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</si>
  <si>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</si>
  <si>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</si>
  <si>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</si>
  <si>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</si>
  <si>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</si>
  <si>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</si>
  <si>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</si>
  <si>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</si>
  <si>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</si>
  <si>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</si>
  <si>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</si>
  <si>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</si>
  <si>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</si>
  <si>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</si>
  <si>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</si>
  <si>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</si>
  <si>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</si>
  <si>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</si>
  <si>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</si>
  <si>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</si>
  <si>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</si>
  <si>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</si>
  <si>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</si>
  <si>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</si>
  <si>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</si>
  <si>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</si>
  <si>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</si>
  <si>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</si>
  <si>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</si>
  <si>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</si>
  <si>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</si>
  <si>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</si>
  <si>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</si>
  <si>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</si>
  <si>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</si>
  <si>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</si>
  <si>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</si>
  <si>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</si>
  <si>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</si>
  <si>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</si>
  <si>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</si>
  <si>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</si>
  <si>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</si>
  <si>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</si>
  <si>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</si>
  <si>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</si>
  <si>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</si>
  <si>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</si>
  <si>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</si>
  <si>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</si>
  <si>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</si>
  <si>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</si>
  <si>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</si>
  <si>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</si>
  <si>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</si>
  <si>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</si>
  <si>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</si>
  <si>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</si>
  <si>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</si>
  <si>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</si>
  <si>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</si>
  <si>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</si>
  <si>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</si>
  <si>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</si>
  <si>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</si>
  <si>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</si>
  <si>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</si>
  <si>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</si>
  <si>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</si>
  <si>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</si>
  <si>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</si>
  <si>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</si>
  <si>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</si>
  <si>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</si>
  <si>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</si>
  <si>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</si>
  <si>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</si>
  <si>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</si>
  <si>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</si>
  <si>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</si>
  <si>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</si>
  <si>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</si>
  <si>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</si>
  <si>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</si>
  <si>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</si>
  <si>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</si>
  <si>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</si>
  <si>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</si>
  <si>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</si>
  <si>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</si>
  <si>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</si>
  <si>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</si>
  <si>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</si>
  <si>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</si>
  <si>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</si>
  <si>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</si>
  <si>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</si>
  <si>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</si>
  <si>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</si>
  <si>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</si>
  <si>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</si>
  <si>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</si>
  <si>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</si>
  <si>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</si>
  <si>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</si>
  <si>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</si>
  <si>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</si>
  <si>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</si>
  <si>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</si>
  <si>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</si>
  <si>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</si>
  <si>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</si>
  <si>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</si>
  <si>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</si>
  <si>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</si>
  <si>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</si>
  <si>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</si>
  <si>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</si>
  <si>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</si>
  <si>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</si>
  <si>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</si>
  <si>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</si>
  <si>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</si>
  <si>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</si>
  <si>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</si>
  <si>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</si>
  <si>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</si>
  <si>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</si>
  <si>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</si>
  <si>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</si>
  <si>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</si>
  <si>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</si>
  <si>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</si>
  <si>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</si>
  <si>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</si>
  <si>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</si>
  <si>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</si>
  <si>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</si>
  <si>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</si>
  <si>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</si>
  <si>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</si>
  <si>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</si>
  <si>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</si>
  <si>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</si>
  <si>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</si>
  <si>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</si>
  <si>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</si>
  <si>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</si>
  <si>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</si>
  <si>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</si>
  <si>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</si>
  <si>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</si>
  <si>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</si>
  <si>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</si>
  <si>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</si>
  <si>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</si>
  <si>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</si>
  <si>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</si>
  <si>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</si>
  <si>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</si>
  <si>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</si>
  <si>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</si>
  <si>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</si>
  <si>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</si>
  <si>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</si>
  <si>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</si>
  <si>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</si>
  <si>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</si>
  <si>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</si>
  <si>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</si>
  <si>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</si>
  <si>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</si>
  <si>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</si>
  <si>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</si>
  <si>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</si>
  <si>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</si>
  <si>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</si>
  <si>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</si>
  <si>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</si>
  <si>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</si>
  <si>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</si>
  <si>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</si>
  <si>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</si>
  <si>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</si>
  <si>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</si>
  <si>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</si>
  <si>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</si>
  <si>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</si>
  <si>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</si>
  <si>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</si>
  <si>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</si>
  <si>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</si>
  <si>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</si>
  <si>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</si>
  <si>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</si>
  <si>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</si>
  <si>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</si>
  <si>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</si>
  <si>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</si>
  <si>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</si>
  <si>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</si>
  <si>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</si>
  <si>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</si>
  <si>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</si>
  <si>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</si>
  <si>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</si>
  <si>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</si>
  <si>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</si>
  <si>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</si>
  <si>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</si>
  <si>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</si>
  <si>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</si>
  <si>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</si>
  <si>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</si>
  <si>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</si>
  <si>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</si>
  <si>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</si>
  <si>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</si>
  <si>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</si>
  <si>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</si>
  <si>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</si>
  <si>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</si>
  <si>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</si>
  <si>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</si>
  <si>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</si>
  <si>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</si>
  <si>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</si>
  <si>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</si>
  <si>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</si>
  <si>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</si>
  <si>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</si>
  <si>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</si>
  <si>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</si>
  <si>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</si>
  <si>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</si>
  <si>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</si>
  <si>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</si>
  <si>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</si>
  <si>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</si>
  <si>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</si>
  <si>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</si>
  <si>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</si>
  <si>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</si>
  <si>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</si>
  <si>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</si>
  <si>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</si>
  <si>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</si>
  <si>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</si>
  <si>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</si>
  <si>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</si>
  <si>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</si>
  <si>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</si>
  <si>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</si>
  <si>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</si>
  <si>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</si>
  <si>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</si>
  <si>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</si>
  <si>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</si>
  <si>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</si>
  <si>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</si>
  <si>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</si>
  <si>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</si>
  <si>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</si>
  <si>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</si>
  <si>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</si>
  <si>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</si>
  <si>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</si>
  <si>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</si>
  <si>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</si>
  <si>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</si>
  <si>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</si>
  <si>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</si>
  <si>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</si>
  <si>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</si>
  <si>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</si>
  <si>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</si>
  <si>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</si>
  <si>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</si>
  <si>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</si>
  <si>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</si>
  <si>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</si>
  <si>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</si>
  <si>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</si>
  <si>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</si>
  <si>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</si>
  <si>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</si>
  <si>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</si>
  <si>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</si>
  <si>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</si>
  <si>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</si>
  <si>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</si>
  <si>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</si>
  <si>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</si>
  <si>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</si>
  <si>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</si>
  <si>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</si>
  <si>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</si>
  <si>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</si>
  <si>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</si>
  <si>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</si>
  <si>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</si>
  <si>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</si>
  <si>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</si>
  <si>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</si>
  <si>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</si>
  <si>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</si>
  <si>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</si>
  <si>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</si>
  <si>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</si>
  <si>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</si>
  <si>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</si>
  <si>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</si>
  <si>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</si>
  <si>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</si>
  <si>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</si>
  <si>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</si>
  <si>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</si>
  <si>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</si>
  <si>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</si>
  <si>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</si>
  <si>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</si>
  <si>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</si>
  <si>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</si>
  <si>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</si>
  <si>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</si>
  <si>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</si>
  <si>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</si>
  <si>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</si>
  <si>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</si>
  <si>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</si>
  <si>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</si>
  <si>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</si>
  <si>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</si>
  <si>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</si>
  <si>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</si>
  <si>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</si>
  <si>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</si>
  <si>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</si>
  <si>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</si>
  <si>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</si>
  <si>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</si>
  <si>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</si>
  <si>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</si>
  <si>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</si>
  <si>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</si>
  <si>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</si>
  <si>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</si>
  <si>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</si>
  <si>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</si>
  <si>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</si>
  <si>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</si>
  <si>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</si>
  <si>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</si>
  <si>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</si>
  <si>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</si>
  <si>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</si>
  <si>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</si>
  <si>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</si>
  <si>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</si>
  <si>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</si>
  <si>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</si>
  <si>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</si>
  <si>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</si>
  <si>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</si>
  <si>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</si>
  <si>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</si>
  <si>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</si>
  <si>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</si>
  <si>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</si>
  <si>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</si>
  <si>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</si>
  <si>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</si>
  <si>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</si>
  <si>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</si>
  <si>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</si>
  <si>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</si>
  <si>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</si>
  <si>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</si>
  <si>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</si>
  <si>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</si>
  <si>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</si>
  <si>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</si>
  <si>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</si>
  <si>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</si>
  <si>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</si>
  <si>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</si>
  <si>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</si>
  <si>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</si>
  <si>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</si>
  <si>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</si>
  <si>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</si>
  <si>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</si>
  <si>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</si>
  <si>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</si>
  <si>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</si>
  <si>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</si>
  <si>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</si>
  <si>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</si>
  <si>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</si>
  <si>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</si>
  <si>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</si>
  <si>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</si>
  <si>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</si>
  <si>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</si>
  <si>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</si>
  <si>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</si>
  <si>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</si>
  <si>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</si>
  <si>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</si>
  <si>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</si>
  <si>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</si>
  <si>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</si>
  <si>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</si>
  <si>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</si>
  <si>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</si>
  <si>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</si>
  <si>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</si>
  <si>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</si>
  <si>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</si>
  <si>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</si>
  <si>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</si>
  <si>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</si>
  <si>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</si>
  <si>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</si>
  <si>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</si>
  <si>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</si>
  <si>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</si>
  <si>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</si>
  <si>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</si>
  <si>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</si>
  <si>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</si>
  <si>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</si>
  <si>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</si>
  <si>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</si>
  <si>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</si>
  <si>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</si>
  <si>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</si>
  <si>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</si>
  <si>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</si>
  <si>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</si>
  <si>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</si>
  <si>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</si>
  <si>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</si>
  <si>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</si>
  <si>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</si>
  <si>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</si>
  <si>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</si>
  <si>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</si>
  <si>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</si>
  <si>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</si>
  <si>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</si>
  <si>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</si>
  <si>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</si>
  <si>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</si>
  <si>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</si>
  <si>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</si>
  <si>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</si>
  <si>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</si>
  <si>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</si>
  <si>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</si>
  <si>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</si>
  <si>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</si>
  <si>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</si>
  <si>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</si>
  <si>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</si>
  <si>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</si>
  <si>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</si>
  <si>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</si>
  <si>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</si>
  <si>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</si>
  <si>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</si>
  <si>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</si>
  <si>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</si>
  <si>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</si>
  <si>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</si>
  <si>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</si>
  <si>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</si>
  <si>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</si>
  <si>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</si>
  <si>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</si>
  <si>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</si>
  <si>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</si>
  <si>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</si>
  <si>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</si>
  <si>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</si>
  <si>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</si>
  <si>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</si>
  <si>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</si>
  <si>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</si>
  <si>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</si>
  <si>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</si>
  <si>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</si>
  <si>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</si>
  <si>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</si>
  <si>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</si>
  <si>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</si>
  <si>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</si>
  <si>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</si>
  <si>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</si>
  <si>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</si>
  <si>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</si>
  <si>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</si>
  <si>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</si>
  <si>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</si>
  <si>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</si>
  <si>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</si>
  <si>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</si>
  <si>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</si>
  <si>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</si>
  <si>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</si>
  <si>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</si>
  <si>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</si>
  <si>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</si>
  <si>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</si>
  <si>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</si>
  <si>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</si>
  <si>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</si>
  <si>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</si>
  <si>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</si>
  <si>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</si>
  <si>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</si>
  <si>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</si>
  <si>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</si>
  <si>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</si>
  <si>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</si>
  <si>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</si>
  <si>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</si>
  <si>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</si>
  <si>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</si>
  <si>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</si>
  <si>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</si>
  <si>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</si>
  <si>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</si>
  <si>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</si>
  <si>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</si>
  <si>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</si>
  <si>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</si>
  <si>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</si>
  <si>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</si>
  <si>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</si>
  <si>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</si>
  <si>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</si>
  <si>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</si>
  <si>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</si>
  <si>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</si>
  <si>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</si>
  <si>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</si>
  <si>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</si>
  <si>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</si>
  <si>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</si>
  <si>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</si>
  <si>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</si>
  <si>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</si>
  <si>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</si>
  <si>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</si>
  <si>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</si>
  <si>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</si>
  <si>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</si>
  <si>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</si>
  <si>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</si>
  <si>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</si>
  <si>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</si>
  <si>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</si>
  <si>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</si>
  <si>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</si>
  <si>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</si>
  <si>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</si>
  <si>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</si>
  <si>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</si>
  <si>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</si>
  <si>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</si>
  <si>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</si>
  <si>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</si>
  <si>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</si>
  <si>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</si>
  <si>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</si>
  <si>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</si>
  <si>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</si>
  <si>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</si>
  <si>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</si>
  <si>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</si>
  <si>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</si>
  <si>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</si>
  <si>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</si>
  <si>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</si>
  <si>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</si>
  <si>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</si>
  <si>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</si>
  <si>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</si>
  <si>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</si>
  <si>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</si>
  <si>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</si>
  <si>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</si>
  <si>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</si>
  <si>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</si>
  <si>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</si>
  <si>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</si>
  <si>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</si>
  <si>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</si>
  <si>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</si>
  <si>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</si>
  <si>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</si>
  <si>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</si>
  <si>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</si>
  <si>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</si>
  <si>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</si>
  <si>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</si>
  <si>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</si>
  <si>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</si>
  <si>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</si>
  <si>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</si>
  <si>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</si>
  <si>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</si>
  <si>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</si>
  <si>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</si>
  <si>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</si>
  <si>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</si>
  <si>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</si>
  <si>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</si>
  <si>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</si>
  <si>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</si>
  <si>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</si>
  <si>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</si>
  <si>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</si>
  <si>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</si>
  <si>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</si>
  <si>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</si>
  <si>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</si>
  <si>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</si>
  <si>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</si>
  <si>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</si>
  <si>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</si>
  <si>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</si>
  <si>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</si>
  <si>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</si>
  <si>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</si>
  <si>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</si>
  <si>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</si>
  <si>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</si>
  <si>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</si>
  <si>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</si>
  <si>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</si>
  <si>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</si>
  <si>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</si>
  <si>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</si>
  <si>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</si>
  <si>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</si>
  <si>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</si>
  <si>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</si>
  <si>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</si>
  <si>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</si>
  <si>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</si>
  <si>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</si>
  <si>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</si>
  <si>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</si>
  <si>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</si>
  <si>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</si>
  <si>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</si>
  <si>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</si>
  <si>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</si>
  <si>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</si>
  <si>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</si>
  <si>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</si>
  <si>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</si>
  <si>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</si>
  <si>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</si>
  <si>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</si>
  <si>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</si>
  <si>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</si>
  <si>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</si>
  <si>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</si>
  <si>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</si>
  <si>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</si>
  <si>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</si>
  <si>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</si>
  <si>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</si>
  <si>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</si>
  <si>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</si>
  <si>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</si>
  <si>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</si>
  <si>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</si>
  <si>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</si>
  <si>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</si>
  <si>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</si>
  <si>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</si>
  <si>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</si>
  <si>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</si>
  <si>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</si>
  <si>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</si>
  <si>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</si>
  <si>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</si>
  <si>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</si>
  <si>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</si>
  <si>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</si>
  <si>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</si>
  <si>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</si>
  <si>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</si>
  <si>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</si>
  <si>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</si>
  <si>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</si>
  <si>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</si>
  <si>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</si>
  <si>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</si>
  <si>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</si>
  <si>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</si>
  <si>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</si>
  <si>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</si>
  <si>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</si>
  <si>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</si>
  <si>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</si>
  <si>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</si>
  <si>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</si>
  <si>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</si>
  <si>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</si>
  <si>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</si>
  <si>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</si>
  <si>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</si>
  <si>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</si>
  <si>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</si>
  <si>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</si>
  <si>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</si>
  <si>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</si>
  <si>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</si>
  <si>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</si>
  <si>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</si>
  <si>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</si>
  <si>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</si>
  <si>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</si>
  <si>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</si>
  <si>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</si>
  <si>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</si>
  <si>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</si>
  <si>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</si>
  <si>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</si>
  <si>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</si>
  <si>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</si>
  <si>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</si>
  <si>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</si>
  <si>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</si>
  <si>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</si>
  <si>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</si>
  <si>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</si>
  <si>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</si>
  <si>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</si>
  <si>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</si>
  <si>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</si>
  <si>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</si>
  <si>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</si>
  <si>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</si>
  <si>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</si>
  <si>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</si>
  <si>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</si>
  <si>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</si>
  <si>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</si>
  <si>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</si>
  <si>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</si>
  <si>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</si>
  <si>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</si>
  <si>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</si>
  <si>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</si>
  <si>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</si>
  <si>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</si>
  <si>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</si>
  <si>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</si>
  <si>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</si>
  <si>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</si>
  <si>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</si>
  <si>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</si>
  <si>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</si>
  <si>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</si>
  <si>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</si>
  <si>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</si>
  <si>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</si>
  <si>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</si>
  <si>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</si>
  <si>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</si>
  <si>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</si>
  <si>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</si>
  <si>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</si>
  <si>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</si>
  <si>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</si>
  <si>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</si>
  <si>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</si>
  <si>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</si>
  <si>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</si>
  <si>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</si>
  <si>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</si>
  <si>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</si>
  <si>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</si>
  <si>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</si>
  <si>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</si>
  <si>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</si>
  <si>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</si>
  <si>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</si>
  <si>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</si>
  <si>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</si>
  <si>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</si>
  <si>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</si>
  <si>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</si>
  <si>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</si>
  <si>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</si>
  <si>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</si>
  <si>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</si>
  <si>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</si>
  <si>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</si>
  <si>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</si>
  <si>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</si>
  <si>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</si>
  <si>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</si>
  <si>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</si>
  <si>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</si>
  <si>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</si>
  <si>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</si>
  <si>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</si>
  <si>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</si>
  <si>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</si>
  <si>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</si>
  <si>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</si>
  <si>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</si>
  <si>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</si>
  <si>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</si>
  <si>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</si>
  <si>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</si>
  <si>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</si>
  <si>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</si>
  <si>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</si>
  <si>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</si>
  <si>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</si>
  <si>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</si>
  <si>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</si>
  <si>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</si>
  <si>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</si>
  <si>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</si>
  <si>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</si>
  <si>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</si>
  <si>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</si>
  <si>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</si>
  <si>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</si>
  <si>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</si>
  <si>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</si>
  <si>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</si>
  <si>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</si>
  <si>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</si>
  <si>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</si>
  <si>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</si>
  <si>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</si>
  <si>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</si>
  <si>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</si>
  <si>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</si>
  <si>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</si>
  <si>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</si>
  <si>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</si>
  <si>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</si>
  <si>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</si>
  <si>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</si>
  <si>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</si>
  <si>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</si>
  <si>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</si>
  <si>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</si>
  <si>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</si>
  <si>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</si>
  <si>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</si>
  <si>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</si>
  <si>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</si>
  <si>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</si>
  <si>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</si>
  <si>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</si>
  <si>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</si>
  <si>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</si>
  <si>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</si>
  <si>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</si>
  <si>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</si>
  <si>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</si>
  <si>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</si>
  <si>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</si>
  <si>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</si>
  <si>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</si>
  <si>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</si>
  <si>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</si>
  <si>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</si>
  <si>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</si>
  <si>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</si>
  <si>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</si>
  <si>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</si>
  <si>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</si>
  <si>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</si>
  <si>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</si>
  <si>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</si>
  <si>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</si>
  <si>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</si>
  <si>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</si>
  <si>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</si>
  <si>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</si>
  <si>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</si>
  <si>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</si>
  <si>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</si>
  <si>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</si>
  <si>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</si>
  <si>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</si>
  <si>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</si>
  <si>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</si>
  <si>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</si>
  <si>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</si>
  <si>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</si>
  <si>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</si>
  <si>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</si>
  <si>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</si>
  <si>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</si>
  <si>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</si>
  <si>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</si>
  <si>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</si>
  <si>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</si>
  <si>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</si>
  <si>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</si>
  <si>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</si>
  <si>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</si>
  <si>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</si>
  <si>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</si>
  <si>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</si>
  <si>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</si>
  <si>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</si>
  <si>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</si>
  <si>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</si>
  <si>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</si>
  <si>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</si>
  <si>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</si>
  <si>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</si>
  <si>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</si>
  <si>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</si>
  <si>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</si>
  <si>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</si>
  <si>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</si>
  <si>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</si>
  <si>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</si>
  <si>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</si>
  <si>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</si>
  <si>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</si>
  <si>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</si>
  <si>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</si>
  <si>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</si>
  <si>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</si>
  <si>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</si>
  <si>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</si>
  <si>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</si>
  <si>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</si>
  <si>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</si>
  <si>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</si>
  <si>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</si>
  <si>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</si>
  <si>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</si>
  <si>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</si>
  <si>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</si>
  <si>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</si>
  <si>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</si>
  <si>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</si>
  <si>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</si>
  <si>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</si>
  <si>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</si>
  <si>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</si>
  <si>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</si>
  <si>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</si>
  <si>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</si>
  <si>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</si>
  <si>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</si>
  <si>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</si>
  <si>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</si>
  <si>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</si>
  <si>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</si>
  <si>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</si>
  <si>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</si>
  <si>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</si>
  <si>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</si>
  <si>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</si>
  <si>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</si>
  <si>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</si>
  <si>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</si>
  <si>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</si>
  <si>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</si>
  <si>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</si>
  <si>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</si>
  <si>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</si>
  <si>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</si>
  <si>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</si>
  <si>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</si>
  <si>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</si>
  <si>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</si>
  <si>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</si>
  <si>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</si>
  <si>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</si>
  <si>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</si>
  <si>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</si>
  <si>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</si>
  <si>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</si>
  <si>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</si>
  <si>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</si>
  <si>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</si>
  <si>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</si>
  <si>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</si>
  <si>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</si>
  <si>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</si>
  <si>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</si>
  <si>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</si>
  <si>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</si>
  <si>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</si>
  <si>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</si>
  <si>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</si>
  <si>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</si>
  <si>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</si>
  <si>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</si>
  <si>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</si>
  <si>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</si>
  <si>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</si>
  <si>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</si>
  <si>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</si>
  <si>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</si>
  <si>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</si>
  <si>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</si>
  <si>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</si>
  <si>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</si>
  <si>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</si>
  <si>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</si>
  <si>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</si>
  <si>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</si>
  <si>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</si>
  <si>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</si>
  <si>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</si>
  <si>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</si>
  <si>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</si>
  <si>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</si>
  <si>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</si>
  <si>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</si>
  <si>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</si>
  <si>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</si>
  <si>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</si>
  <si>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</si>
  <si>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</si>
  <si>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</si>
  <si>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</si>
  <si>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</si>
  <si>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</si>
  <si>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</si>
  <si>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</si>
  <si>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</si>
  <si>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</si>
  <si>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</si>
  <si>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</si>
  <si>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</si>
  <si>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</si>
  <si>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</si>
  <si>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</si>
  <si>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</si>
  <si>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</si>
  <si>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</si>
  <si>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</si>
  <si>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</si>
  <si>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</si>
  <si>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</si>
  <si>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</si>
  <si>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</si>
  <si>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</si>
  <si>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</si>
  <si>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</si>
  <si>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</si>
  <si>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</si>
  <si>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</si>
  <si>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</si>
  <si>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</si>
  <si>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</si>
  <si>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</si>
  <si>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</si>
  <si>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</si>
  <si>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</si>
  <si>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</si>
  <si>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</si>
  <si>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</si>
  <si>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</si>
  <si>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</si>
  <si>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</si>
  <si>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</si>
  <si>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</si>
  <si>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</si>
  <si>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</si>
  <si>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</si>
  <si>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</si>
  <si>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</si>
  <si>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</si>
  <si>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</si>
  <si>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</si>
  <si>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</si>
  <si>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</si>
  <si>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</si>
  <si>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</si>
  <si>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</si>
  <si>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</si>
  <si>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</si>
  <si>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</si>
  <si>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</si>
  <si>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</si>
  <si>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</si>
  <si>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</si>
  <si>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</si>
  <si>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</si>
  <si>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</si>
  <si>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</si>
  <si>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</si>
  <si>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</si>
  <si>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</si>
  <si>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</si>
  <si>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</si>
  <si>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</si>
  <si>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</si>
  <si>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</si>
  <si>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</si>
  <si>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</si>
  <si>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</si>
  <si>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</si>
  <si>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</si>
  <si>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</si>
  <si>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</si>
  <si>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</si>
  <si>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</si>
  <si>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</si>
  <si>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</si>
  <si>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</si>
  <si>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</si>
  <si>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</si>
  <si>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</si>
  <si>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</si>
  <si>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</si>
  <si>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</si>
  <si>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</si>
  <si>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</si>
  <si>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</si>
  <si>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</si>
  <si>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</si>
  <si>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</si>
  <si>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</si>
  <si>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</si>
  <si>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</si>
  <si>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</si>
  <si>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</si>
  <si>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</si>
  <si>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</si>
  <si>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</si>
  <si>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</si>
  <si>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</si>
  <si>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</si>
  <si>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</si>
  <si>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</si>
  <si>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</si>
  <si>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</si>
  <si>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</si>
  <si>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</si>
  <si>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</si>
  <si>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</si>
  <si>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</si>
  <si>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</si>
  <si>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</si>
  <si>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</si>
  <si>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</si>
  <si>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</si>
  <si>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</si>
  <si>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</si>
  <si>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</si>
  <si>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</si>
  <si>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</si>
  <si>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</si>
  <si>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</si>
  <si>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</si>
  <si>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</si>
  <si>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</si>
  <si>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</si>
  <si>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</si>
  <si>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</si>
  <si>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</si>
  <si>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</si>
  <si>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</si>
  <si>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</si>
  <si>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</si>
  <si>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</si>
  <si>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</si>
  <si>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Failed</t>
  </si>
  <si>
    <t>Number Canceled</t>
  </si>
  <si>
    <t>Total</t>
  </si>
  <si>
    <t>Percentage Successful</t>
  </si>
  <si>
    <t>Percentage Failed</t>
  </si>
  <si>
    <t>Percentage Cancelled</t>
  </si>
  <si>
    <t>&lt;1000</t>
  </si>
  <si>
    <t>&gt;50000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</si>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</sst>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color rgb="FF5C5C5C"/>
      <name val="Arial"/>
      <family val="2"/>
    </font>
    <font>
      <sz val="8"/>
      <color rgb="FF2F2F2F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5" fillId="0" borderId="0" xfId="0" applyFont="1"/>
    <xf numFmtId="9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wrapText="1"/>
    </xf>
    <xf numFmtId="0" fontId="4" fillId="0" borderId="1" xfId="0" applyFont="1" applyBorder="1" applyAlignment="1">
      <alignment horizontal="left" vertical="center" wrapText="1" indent="1"/>
    </xf>
    <xf numFmtId="9" fontId="0" fillId="0" borderId="1" xfId="2" applyFont="1" applyBorder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[Homework_Week_1.xlsx]Pivot by Category and Country!PivotTable1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 and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by Category and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Country'!$B$6:$B$15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55E-BE6C-DB181528C4A0}"/>
            </c:ext>
          </c:extLst>
        </c:ser>
        <c:ser>
          <c:idx val="1"/>
          <c:order val="1"/>
          <c:tx>
            <c:strRef>
              <c:f>'Pivot by Category and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 and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Country'!$C$6:$C$15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55E-BE6C-DB181528C4A0}"/>
            </c:ext>
          </c:extLst>
        </c:ser>
        <c:ser>
          <c:idx val="2"/>
          <c:order val="2"/>
          <c:tx>
            <c:strRef>
              <c:f>'Pivot by Category and 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by Category and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Country'!$D$6:$D$15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55E-BE6C-DB181528C4A0}"/>
            </c:ext>
          </c:extLst>
        </c:ser>
        <c:ser>
          <c:idx val="3"/>
          <c:order val="3"/>
          <c:tx>
            <c:strRef>
              <c:f>'Pivot by Category and 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by Category and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Country'!$E$6:$E$15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55E-BE6C-DB181528C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089976"/>
        <c:axId val="296090960"/>
      </c:barChart>
      <c:catAx>
        <c:axId val="29608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90960"/>
        <c:crosses val="autoZero"/>
        <c:auto val="1"/>
        <c:lblAlgn val="ctr"/>
        <c:lblOffset val="100"/>
        <c:noMultiLvlLbl val="0"/>
      </c:catAx>
      <c:valAx>
        <c:axId val="29609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8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[Homework_Week_1.xlsx]Pivot By 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290-9F37-11015A7A3EF3}"/>
            </c:ext>
          </c:extLst>
        </c:ser>
        <c:ser>
          <c:idx val="1"/>
          <c:order val="1"/>
          <c:tx>
            <c:strRef>
              <c:f>'Pivot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290-9F37-11015A7A3EF3}"/>
            </c:ext>
          </c:extLst>
        </c:ser>
        <c:ser>
          <c:idx val="2"/>
          <c:order val="2"/>
          <c:tx>
            <c:strRef>
              <c:f>'Pivot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290-9F37-11015A7A3EF3}"/>
            </c:ext>
          </c:extLst>
        </c:ser>
        <c:ser>
          <c:idx val="3"/>
          <c:order val="3"/>
          <c:tx>
            <c:strRef>
              <c:f>'Pivot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290-9F37-11015A7A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986792"/>
        <c:axId val="432984168"/>
      </c:barChart>
      <c:catAx>
        <c:axId val="43298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84168"/>
        <c:crosses val="autoZero"/>
        <c:auto val="1"/>
        <c:lblAlgn val="ctr"/>
        <c:lblOffset val="100"/>
        <c:noMultiLvlLbl val="0"/>
      </c:catAx>
      <c:valAx>
        <c:axId val="43298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8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[Homework_Week_1.xlsx]Pivot by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3-4D00-B534-37710AED2205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3-4D00-B534-37710AED2205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3-4D00-B534-37710AED2205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13-4D00-B534-37710AED2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19192"/>
        <c:axId val="653119520"/>
      </c:lineChart>
      <c:catAx>
        <c:axId val="65311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19520"/>
        <c:crosses val="autoZero"/>
        <c:auto val="1"/>
        <c:lblAlgn val="ctr"/>
        <c:lblOffset val="100"/>
        <c:noMultiLvlLbl val="0"/>
      </c:catAx>
      <c:valAx>
        <c:axId val="6531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1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D-44BB-89B3-D4010387BC4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D-44BB-89B3-D4010387BC4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D-44BB-89B3-D4010387B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306040"/>
        <c:axId val="334805272"/>
      </c:lineChart>
      <c:catAx>
        <c:axId val="52930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805272"/>
        <c:crosses val="autoZero"/>
        <c:auto val="1"/>
        <c:lblAlgn val="ctr"/>
        <c:lblOffset val="100"/>
        <c:noMultiLvlLbl val="0"/>
      </c:catAx>
      <c:valAx>
        <c:axId val="3348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0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472280</xdr:colOff>
      <xdr:row>2</xdr:row>
      <xdr:rowOff>95250</xdr:rowOff>
    </xdr:from>
    <xdr:to>
      <xdr:col>16</xdr:col>
      <xdr:colOff>404811</xdr:colOff>
      <xdr:row>25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B48B7-1967-4F60-89AC-D31D565AB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365124</xdr:colOff>
      <xdr:row>4</xdr:row>
      <xdr:rowOff>28574</xdr:rowOff>
    </xdr:from>
    <xdr:to>
      <xdr:col>15</xdr:col>
      <xdr:colOff>165099</xdr:colOff>
      <xdr:row>26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F3842-8903-4815-8A22-C8B575017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2</xdr:row>
      <xdr:rowOff>44450</xdr:rowOff>
    </xdr:from>
    <xdr:to>
      <xdr:col>14</xdr:col>
      <xdr:colOff>247650</xdr:colOff>
      <xdr:row>20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416FB-4427-49D9-A78F-524CD33F2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411369</xdr:colOff>
      <xdr:row>14</xdr:row>
      <xdr:rowOff>72335</xdr:rowOff>
    </xdr:from>
    <xdr:to>
      <xdr:col>9</xdr:col>
      <xdr:colOff>458303</xdr:colOff>
      <xdr:row>32</xdr:row>
      <xdr:rowOff>132522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0284A-902B-4A9F-8E41-0A910AC9E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lisa Richards" refreshedDate="43044.751666203701" createdVersion="6" refreshedVersion="6" minRefreshableVersion="3" recordCount="4114" xr:uid="{F24D238B-D7F1-4E8A-BA4A-39B5813DF731}">
  <cacheSource type="worksheet">
    <worksheetSource ref="A1:R4115" sheet="Answer - First part of questio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lisa Richards" refreshedDate="43044.792625578702" createdVersion="6" refreshedVersion="6" minRefreshableVersion="3" recordCount="4114" xr:uid="{3790424A-3486-4C08-995B-47AB626963D4}">
  <cacheSource type="worksheet">
    <worksheetSource ref="A1:T4115" sheet="Answer - First part of questio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6A491-6810-4244-8D8D-1446CD5386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6:F37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B5A64-88CE-4E69-A509-B005E250768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04F19-A275-4DBE-92EA-E20E35D000B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BA055-358C-4D28-BE88-E3BE10E6ECB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" zoomScale="85" zoomScaleNormal="85" workbookViewId="0">
      <selection activeCell="G10" sqref="G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4.1796875" customWidth="1"/>
    <col min="15" max="15" width="14.08984375" bestFit="1" customWidth="1"/>
    <col min="16" max="16" width="16.6328125" bestFit="1" customWidth="1"/>
    <col min="17" max="17" width="11.54296875" bestFit="1" customWidth="1"/>
    <col min="18" max="18" width="12.453125" customWidth="1"/>
    <col min="19" max="19" width="15.7265625" style="11" customWidth="1"/>
    <col min="20" max="20" width="12.36328125" customWidth="1"/>
  </cols>
  <sheetData>
    <row r="1" spans="1:20" ht="43.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s="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 R1">
    <cfRule type="colorScale" priority="3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3AFAE-5467-4922-A583-7C444310A56D}">
  <dimension ref="A2:F41"/>
  <sheetViews>
    <sheetView tabSelected="1" topLeftCell="A17" zoomScale="70" zoomScaleNormal="70" workbookViewId="0">
      <selection activeCell="F41" sqref="F41"/>
    </sheetView>
  </sheetViews>
  <sheetFormatPr defaultRowHeight="14.5" x14ac:dyDescent="0.35"/>
  <cols>
    <col min="1" max="1" width="13.08984375" bestFit="1" customWidth="1"/>
    <col min="2" max="2" width="15.90625" bestFit="1" customWidth="1"/>
    <col min="3" max="3" width="3.81640625" bestFit="1" customWidth="1"/>
    <col min="4" max="4" width="5.54296875" bestFit="1" customWidth="1"/>
    <col min="5" max="5" width="8.08984375" bestFit="1" customWidth="1"/>
    <col min="6" max="6" width="10.7265625" bestFit="1" customWidth="1"/>
  </cols>
  <sheetData>
    <row r="2" spans="1:6" x14ac:dyDescent="0.35">
      <c r="A2" s="7" t="s">
        <v>8223</v>
      </c>
      <c r="B2" t="s">
        <v>8364</v>
      </c>
    </row>
    <row r="4" spans="1:6" x14ac:dyDescent="0.35">
      <c r="A4" s="7" t="s">
        <v>8362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8" t="s">
        <v>8308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35">
      <c r="A7" s="8" t="s">
        <v>8334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35">
      <c r="A8" s="8" t="s">
        <v>8331</v>
      </c>
      <c r="B8" s="9">
        <v>80</v>
      </c>
      <c r="C8" s="9"/>
      <c r="D8" s="9">
        <v>140</v>
      </c>
      <c r="E8" s="9"/>
      <c r="F8" s="9">
        <v>220</v>
      </c>
    </row>
    <row r="9" spans="1:6" x14ac:dyDescent="0.35">
      <c r="A9" s="8" t="s">
        <v>8329</v>
      </c>
      <c r="B9" s="9"/>
      <c r="C9" s="9"/>
      <c r="D9" s="9"/>
      <c r="E9" s="9">
        <v>24</v>
      </c>
      <c r="F9" s="9">
        <v>24</v>
      </c>
    </row>
    <row r="10" spans="1:6" x14ac:dyDescent="0.35">
      <c r="A10" s="8" t="s">
        <v>8323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35">
      <c r="A11" s="8" t="s">
        <v>8336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35">
      <c r="A12" s="8" t="s">
        <v>8320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35">
      <c r="A13" s="8" t="s">
        <v>8317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35">
      <c r="A14" s="8" t="s">
        <v>8315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35">
      <c r="A15" s="8" t="s">
        <v>8361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  <row r="24" spans="1:6" x14ac:dyDescent="0.35">
      <c r="A24" s="7" t="s">
        <v>8223</v>
      </c>
      <c r="B24" t="s">
        <v>8224</v>
      </c>
    </row>
    <row r="26" spans="1:6" x14ac:dyDescent="0.35">
      <c r="A26" s="7" t="s">
        <v>8362</v>
      </c>
      <c r="B26" s="7" t="s">
        <v>8363</v>
      </c>
    </row>
    <row r="27" spans="1:6" x14ac:dyDescent="0.35">
      <c r="A27" s="7" t="s">
        <v>8360</v>
      </c>
      <c r="B27" t="s">
        <v>8219</v>
      </c>
      <c r="C27" t="s">
        <v>8222</v>
      </c>
      <c r="D27" t="s">
        <v>8221</v>
      </c>
      <c r="E27" t="s">
        <v>8220</v>
      </c>
      <c r="F27" t="s">
        <v>8361</v>
      </c>
    </row>
    <row r="28" spans="1:6" x14ac:dyDescent="0.35">
      <c r="A28" s="8" t="s">
        <v>8308</v>
      </c>
      <c r="B28" s="9">
        <v>261</v>
      </c>
      <c r="C28" s="9"/>
      <c r="D28" s="9">
        <v>130</v>
      </c>
      <c r="E28" s="9">
        <v>31</v>
      </c>
      <c r="F28" s="9">
        <v>422</v>
      </c>
    </row>
    <row r="29" spans="1:6" x14ac:dyDescent="0.35">
      <c r="A29" s="8" t="s">
        <v>8334</v>
      </c>
      <c r="B29" s="9">
        <v>34</v>
      </c>
      <c r="C29" s="9">
        <v>4</v>
      </c>
      <c r="D29" s="9">
        <v>115</v>
      </c>
      <c r="E29" s="9">
        <v>15</v>
      </c>
      <c r="F29" s="9">
        <v>168</v>
      </c>
    </row>
    <row r="30" spans="1:6" x14ac:dyDescent="0.35">
      <c r="A30" s="8" t="s">
        <v>8331</v>
      </c>
      <c r="B30" s="9">
        <v>52</v>
      </c>
      <c r="C30" s="9"/>
      <c r="D30" s="9">
        <v>96</v>
      </c>
      <c r="E30" s="9"/>
      <c r="F30" s="9">
        <v>148</v>
      </c>
    </row>
    <row r="31" spans="1:6" x14ac:dyDescent="0.35">
      <c r="A31" s="8" t="s">
        <v>8329</v>
      </c>
      <c r="B31" s="9"/>
      <c r="C31" s="9"/>
      <c r="D31" s="9"/>
      <c r="E31" s="9">
        <v>23</v>
      </c>
      <c r="F31" s="9">
        <v>23</v>
      </c>
    </row>
    <row r="32" spans="1:6" x14ac:dyDescent="0.35">
      <c r="A32" s="8" t="s">
        <v>8323</v>
      </c>
      <c r="B32" s="9">
        <v>490</v>
      </c>
      <c r="C32" s="9">
        <v>17</v>
      </c>
      <c r="D32" s="9">
        <v>110</v>
      </c>
      <c r="E32" s="9">
        <v>19</v>
      </c>
      <c r="F32" s="9">
        <v>636</v>
      </c>
    </row>
    <row r="33" spans="1:6" x14ac:dyDescent="0.35">
      <c r="A33" s="8" t="s">
        <v>8336</v>
      </c>
      <c r="B33" s="9">
        <v>62</v>
      </c>
      <c r="C33" s="9"/>
      <c r="D33" s="9">
        <v>72</v>
      </c>
      <c r="E33" s="9"/>
      <c r="F33" s="9">
        <v>134</v>
      </c>
    </row>
    <row r="34" spans="1:6" x14ac:dyDescent="0.35">
      <c r="A34" s="8" t="s">
        <v>8320</v>
      </c>
      <c r="B34" s="9">
        <v>69</v>
      </c>
      <c r="C34" s="9"/>
      <c r="D34" s="9">
        <v>87</v>
      </c>
      <c r="E34" s="9">
        <v>22</v>
      </c>
      <c r="F34" s="9">
        <v>178</v>
      </c>
    </row>
    <row r="35" spans="1:6" x14ac:dyDescent="0.35">
      <c r="A35" s="8" t="s">
        <v>8317</v>
      </c>
      <c r="B35" s="9">
        <v>158</v>
      </c>
      <c r="C35" s="9"/>
      <c r="D35" s="9">
        <v>138</v>
      </c>
      <c r="E35" s="9">
        <v>121</v>
      </c>
      <c r="F35" s="9">
        <v>417</v>
      </c>
    </row>
    <row r="36" spans="1:6" x14ac:dyDescent="0.35">
      <c r="A36" s="8" t="s">
        <v>8315</v>
      </c>
      <c r="B36" s="9">
        <v>525</v>
      </c>
      <c r="C36" s="9">
        <v>12</v>
      </c>
      <c r="D36" s="9">
        <v>349</v>
      </c>
      <c r="E36" s="9">
        <v>26</v>
      </c>
      <c r="F36" s="9">
        <v>912</v>
      </c>
    </row>
    <row r="37" spans="1:6" x14ac:dyDescent="0.35">
      <c r="A37" s="8" t="s">
        <v>8361</v>
      </c>
      <c r="B37" s="9">
        <v>1651</v>
      </c>
      <c r="C37" s="9">
        <v>33</v>
      </c>
      <c r="D37" s="9">
        <v>1097</v>
      </c>
      <c r="E37" s="9">
        <v>257</v>
      </c>
      <c r="F37" s="9">
        <v>3038</v>
      </c>
    </row>
    <row r="41" spans="1:6" x14ac:dyDescent="0.35">
      <c r="F41" s="21">
        <f>GETPIVOTDATA("state",$A$26)/GETPIVOTDATA("state",$A$4)</f>
        <v>0.73845405930967434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A2F4-3713-444B-89D4-0BBD293DD746}">
  <dimension ref="A1:F47"/>
  <sheetViews>
    <sheetView topLeftCell="A5" workbookViewId="0">
      <selection activeCell="B23" sqref="B2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8358</v>
      </c>
      <c r="B2" t="s">
        <v>8364</v>
      </c>
    </row>
    <row r="4" spans="1:6" x14ac:dyDescent="0.35">
      <c r="A4" s="7" t="s">
        <v>8362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8" t="s">
        <v>8314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8342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8356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8312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8322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8346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8326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8341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8311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8338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2D4CC-93E0-49DB-90E7-3D5220AFF876}">
  <dimension ref="A1:F18"/>
  <sheetViews>
    <sheetView workbookViewId="0">
      <selection activeCell="A22" sqref="A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8358</v>
      </c>
      <c r="B1" t="s">
        <v>8364</v>
      </c>
    </row>
    <row r="2" spans="1:6" x14ac:dyDescent="0.35">
      <c r="A2" s="7" t="s">
        <v>8379</v>
      </c>
      <c r="B2" t="s">
        <v>8364</v>
      </c>
    </row>
    <row r="4" spans="1:6" x14ac:dyDescent="0.35">
      <c r="A4" s="7" t="s">
        <v>8362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3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B46E5-636E-492C-A290-3023C6747A74}">
  <dimension ref="A1:I26"/>
  <sheetViews>
    <sheetView topLeftCell="A13" zoomScale="115" zoomScaleNormal="115" workbookViewId="0">
      <selection activeCell="B3" sqref="B3"/>
    </sheetView>
  </sheetViews>
  <sheetFormatPr defaultRowHeight="14.5" x14ac:dyDescent="0.35"/>
  <cols>
    <col min="1" max="1" width="12.90625" customWidth="1"/>
    <col min="2" max="2" width="11.54296875" customWidth="1"/>
    <col min="3" max="3" width="13.08984375" bestFit="1" customWidth="1"/>
    <col min="4" max="4" width="15.7265625" bestFit="1" customWidth="1"/>
    <col min="6" max="6" width="12.36328125" customWidth="1"/>
    <col min="7" max="7" width="10.26953125" customWidth="1"/>
    <col min="8" max="8" width="11.26953125" customWidth="1"/>
  </cols>
  <sheetData>
    <row r="1" spans="1:9" s="14" customFormat="1" ht="58" x14ac:dyDescent="0.35">
      <c r="A1" s="18" t="s">
        <v>8390</v>
      </c>
      <c r="B1" s="18" t="s">
        <v>8380</v>
      </c>
      <c r="C1" s="18" t="s">
        <v>8391</v>
      </c>
      <c r="D1" s="18" t="s">
        <v>8392</v>
      </c>
      <c r="E1" s="18" t="s">
        <v>8393</v>
      </c>
      <c r="F1" s="18" t="s">
        <v>8394</v>
      </c>
      <c r="G1" s="18" t="s">
        <v>8395</v>
      </c>
      <c r="H1" s="18" t="s">
        <v>8396</v>
      </c>
    </row>
    <row r="2" spans="1:9" x14ac:dyDescent="0.35">
      <c r="A2" s="19" t="s">
        <v>8397</v>
      </c>
      <c r="B2" s="17">
        <f>COUNTIFS('Answer - First part of question'!$F$2:$F$4115,'Answer - First part of question'!$F$2,'Answer - First part of question'!$D$2:$D$4115,A2)</f>
        <v>322</v>
      </c>
      <c r="C2" s="17">
        <f>COUNTIFS('Answer - First part of question'!F:F,'Answer - First part of question'!F3630,'Answer - First part of question'!D:D,"&lt;"&amp;Bonus!A16)</f>
        <v>113</v>
      </c>
      <c r="D2" s="17">
        <f>COUNTIFS('Answer - First part of question'!F:F,'Answer - First part of question'!F3870,'Answer - First part of question'!D:D,"&lt;"&amp;A16)</f>
        <v>18</v>
      </c>
      <c r="E2" s="17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  <c r="I2" s="16"/>
    </row>
    <row r="3" spans="1:9" x14ac:dyDescent="0.35">
      <c r="A3" s="19" t="s">
        <v>8399</v>
      </c>
      <c r="B3" s="17">
        <f>COUNTIFS('Answer - First part of question'!$F$2:$F$4115,'Answer - First part of question'!$F$2,'Answer - First part of question'!$D$2:$D$4115,"&gt;="&amp;A16,'Answer - First part of question'!$D$2:$D$4115,"&lt;"&amp;Bonus!B16)</f>
        <v>931</v>
      </c>
      <c r="C3" s="17">
        <f>COUNTIFS('Answer - First part of question'!F:F,'Answer - First part of question'!F3630,'Answer - First part of question'!D:D,"&gt;="&amp;Bonus!A16,'Answer - First part of question'!D:D,"&lt;"&amp;Bonus!B16)</f>
        <v>420</v>
      </c>
      <c r="D3" s="17">
        <f>COUNTIFS('Answer - First part of question'!F:F,'Answer - First part of question'!F3870,'Answer - First part of question'!D:D,"&gt;="&amp;Bonus!A16,'Answer - First part of question'!D:D,"&lt;"&amp;Bonus!B16)</f>
        <v>60</v>
      </c>
      <c r="E3" s="17">
        <f t="shared" ref="E3:E13" si="0">SUM(B3:D3)</f>
        <v>1411</v>
      </c>
      <c r="F3" s="20">
        <f t="shared" ref="F3:F13" si="1">B3/E3</f>
        <v>0.65981573352232459</v>
      </c>
      <c r="G3" s="20">
        <f t="shared" ref="G3:G13" si="2">C3/E3</f>
        <v>0.297661233167966</v>
      </c>
      <c r="H3" s="20">
        <f t="shared" ref="H3:H13" si="3">D3/E3</f>
        <v>4.2523033309709427E-2</v>
      </c>
      <c r="I3" s="16"/>
    </row>
    <row r="4" spans="1:9" x14ac:dyDescent="0.35">
      <c r="A4" s="19" t="s">
        <v>8381</v>
      </c>
      <c r="B4" s="17">
        <f>COUNTIFS('Answer - First part of question'!$F$2:$F$4115,'Answer - First part of question'!$F$2,'Answer - First part of question'!$D$2:$D$4115,"&gt;="&amp;A17,'Answer - First part of question'!$D$2:$D$4115,"&lt;"&amp;Bonus!B17)</f>
        <v>380</v>
      </c>
      <c r="C4" s="17">
        <f>COUNTIFS('Answer - First part of question'!F:F,'Answer - First part of question'!F3631,'Answer - First part of question'!D:D,"&gt;="&amp;Bonus!A17,'Answer - First part of question'!D:D,"&lt;"&amp;Bonus!B17)</f>
        <v>282</v>
      </c>
      <c r="D4" s="17">
        <f>COUNTIFS('Answer - First part of question'!F:F,'Answer - First part of question'!F3871,'Answer - First part of question'!D:D,"&gt;="&amp;Bonus!A17,'Answer - First part of question'!D:D,"&lt;"&amp;Bonus!B17)</f>
        <v>51</v>
      </c>
      <c r="E4" s="17">
        <f t="shared" si="0"/>
        <v>713</v>
      </c>
      <c r="F4" s="20">
        <f t="shared" si="1"/>
        <v>0.53295932678821878</v>
      </c>
      <c r="G4" s="20">
        <f t="shared" si="2"/>
        <v>0.39551192145862551</v>
      </c>
      <c r="H4" s="20">
        <f t="shared" si="3"/>
        <v>7.1528751753155678E-2</v>
      </c>
      <c r="I4" s="16"/>
    </row>
    <row r="5" spans="1:9" x14ac:dyDescent="0.35">
      <c r="A5" s="19" t="s">
        <v>8382</v>
      </c>
      <c r="B5" s="17">
        <f>COUNTIFS('Answer - First part of question'!$F$2:$F$4115,'Answer - First part of question'!$F$2,'Answer - First part of question'!$D$2:$D$4115,"&gt;="&amp;A18,'Answer - First part of question'!$D$2:$D$4115,"&lt;"&amp;Bonus!B18)</f>
        <v>168</v>
      </c>
      <c r="C5" s="17">
        <f>COUNTIFS('Answer - First part of question'!F:F,'Answer - First part of question'!F3632,'Answer - First part of question'!D:D,"&gt;="&amp;Bonus!A18,'Answer - First part of question'!D:D,"&lt;"&amp;Bonus!B18)</f>
        <v>144</v>
      </c>
      <c r="D5" s="17">
        <f>COUNTIFS('Answer - First part of question'!F:F,'Answer - First part of question'!F3872,'Answer - First part of question'!D:D,"&gt;="&amp;Bonus!A18,'Answer - First part of question'!D:D,"&lt;"&amp;Bonus!B18)</f>
        <v>40</v>
      </c>
      <c r="E5" s="17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  <c r="I5" s="16"/>
    </row>
    <row r="6" spans="1:9" x14ac:dyDescent="0.35">
      <c r="A6" s="19" t="s">
        <v>8383</v>
      </c>
      <c r="B6" s="17">
        <f>COUNTIFS('Answer - First part of question'!$F$2:$F$4115,'Answer - First part of question'!$F$2,'Answer - First part of question'!$D$2:$D$4115,"&gt;="&amp;A19,'Answer - First part of question'!$D$2:$D$4115,"&lt;"&amp;Bonus!B19)</f>
        <v>94</v>
      </c>
      <c r="C6" s="17">
        <f>COUNTIFS('Answer - First part of question'!F:F,'Answer - First part of question'!F3633,'Answer - First part of question'!D:D,"&gt;="&amp;Bonus!A19,'Answer - First part of question'!D:D,"&lt;"&amp;Bonus!B19)</f>
        <v>90</v>
      </c>
      <c r="D6" s="17">
        <f>COUNTIFS('Answer - First part of question'!F:F,'Answer - First part of question'!F3873,'Answer - First part of question'!D:D,"&gt;="&amp;Bonus!A19,'Answer - First part of question'!D:D,"&lt;"&amp;Bonus!B19)</f>
        <v>17</v>
      </c>
      <c r="E6" s="17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  <c r="I6" s="16"/>
    </row>
    <row r="7" spans="1:9" x14ac:dyDescent="0.35">
      <c r="A7" s="19" t="s">
        <v>8384</v>
      </c>
      <c r="B7" s="17">
        <f>COUNTIFS('Answer - First part of question'!$F$2:$F$4115,'Answer - First part of question'!$F$2,'Answer - First part of question'!$D$2:$D$4115,"&gt;="&amp;A20,'Answer - First part of question'!$D$2:$D$4115,"&lt;"&amp;Bonus!B20)</f>
        <v>62</v>
      </c>
      <c r="C7" s="17">
        <f>COUNTIFS('Answer - First part of question'!F:F,'Answer - First part of question'!F3634,'Answer - First part of question'!D:D,"&gt;="&amp;Bonus!A20,'Answer - First part of question'!D:D,"&lt;"&amp;Bonus!B20)</f>
        <v>72</v>
      </c>
      <c r="D7" s="17">
        <f>COUNTIFS('Answer - First part of question'!F:F,'Answer - First part of question'!F3874,'Answer - First part of question'!D:D,"&gt;="&amp;Bonus!A20,'Answer - First part of question'!D:D,"&lt;"&amp;Bonus!B20)</f>
        <v>14</v>
      </c>
      <c r="E7" s="1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  <c r="I7" s="16"/>
    </row>
    <row r="8" spans="1:9" x14ac:dyDescent="0.35">
      <c r="A8" s="19" t="s">
        <v>8385</v>
      </c>
      <c r="B8" s="17">
        <f>COUNTIFS('Answer - First part of question'!$F$2:$F$4115,'Answer - First part of question'!$F$2,'Answer - First part of question'!$D$2:$D$4115,"&gt;="&amp;A21,'Answer - First part of question'!$D$2:$D$4115,"&lt;"&amp;Bonus!B21)</f>
        <v>55</v>
      </c>
      <c r="C8" s="17">
        <f>COUNTIFS('Answer - First part of question'!F:F,'Answer - First part of question'!F3635,'Answer - First part of question'!D:D,"&gt;="&amp;Bonus!A21,'Answer - First part of question'!D:D,"&lt;"&amp;Bonus!B21)</f>
        <v>64</v>
      </c>
      <c r="D8" s="17">
        <f>COUNTIFS('Answer - First part of question'!F:F,'Answer - First part of question'!F3875,'Answer - First part of question'!D:D,"&gt;="&amp;Bonus!A21,'Answer - First part of question'!D:D,"&lt;"&amp;Bonus!B21)</f>
        <v>18</v>
      </c>
      <c r="E8" s="17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  <c r="I8" s="16"/>
    </row>
    <row r="9" spans="1:9" x14ac:dyDescent="0.35">
      <c r="A9" s="19" t="s">
        <v>8386</v>
      </c>
      <c r="B9" s="17">
        <f>COUNTIFS('Answer - First part of question'!$F$2:$F$4115,'Answer - First part of question'!$F$2,'Answer - First part of question'!$D$2:$D$4115,"&gt;="&amp;A22,'Answer - First part of question'!$D$2:$D$4115,"&lt;"&amp;Bonus!B22)</f>
        <v>32</v>
      </c>
      <c r="C9" s="17">
        <f>COUNTIFS('Answer - First part of question'!F:F,'Answer - First part of question'!F3636,'Answer - First part of question'!D:D,"&gt;="&amp;Bonus!A22,'Answer - First part of question'!D:D,"&lt;"&amp;Bonus!B22)</f>
        <v>37</v>
      </c>
      <c r="D9" s="17">
        <f>COUNTIFS('Answer - First part of question'!F:F,'Answer - First part of question'!F3876,'Answer - First part of question'!D:D,"&gt;="&amp;Bonus!A22,'Answer - First part of question'!D:D,"&lt;"&amp;Bonus!B22)</f>
        <v>13</v>
      </c>
      <c r="E9" s="17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  <c r="I9" s="16"/>
    </row>
    <row r="10" spans="1:9" x14ac:dyDescent="0.35">
      <c r="A10" s="19" t="s">
        <v>8387</v>
      </c>
      <c r="B10" s="17">
        <f>COUNTIFS('Answer - First part of question'!$F$2:$F$4115,'Answer - First part of question'!$F$2,'Answer - First part of question'!$D$2:$D$4115,"&gt;="&amp;A23,'Answer - First part of question'!$D$2:$D$4115,"&lt;"&amp;Bonus!B23)</f>
        <v>26</v>
      </c>
      <c r="C10" s="17">
        <f>COUNTIFS('Answer - First part of question'!F:F,'Answer - First part of question'!F3637,'Answer - First part of question'!D:D,"&gt;="&amp;Bonus!A23,'Answer - First part of question'!D:D,"&lt;"&amp;Bonus!B23)</f>
        <v>22</v>
      </c>
      <c r="D10" s="17">
        <f>COUNTIFS('Answer - First part of question'!F:F,'Answer - First part of question'!F3877,'Answer - First part of question'!D:D,"&gt;="&amp;Bonus!A23,'Answer - First part of question'!D:D,"&lt;"&amp;Bonus!B23)</f>
        <v>7</v>
      </c>
      <c r="E10" s="17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  <c r="I10" s="16"/>
    </row>
    <row r="11" spans="1:9" x14ac:dyDescent="0.35">
      <c r="A11" s="19" t="s">
        <v>8388</v>
      </c>
      <c r="B11" s="17">
        <f>COUNTIFS('Answer - First part of question'!$F$2:$F$4115,'Answer - First part of question'!$F$2,'Answer - First part of question'!$D$2:$D$4115,"&gt;="&amp;A24,'Answer - First part of question'!$D$2:$D$4115,"&lt;"&amp;Bonus!B24)</f>
        <v>21</v>
      </c>
      <c r="C11" s="17">
        <f>COUNTIFS('Answer - First part of question'!F:F,'Answer - First part of question'!F3638,'Answer - First part of question'!D:D,"&gt;="&amp;Bonus!A24,'Answer - First part of question'!D:D,"&lt;"&amp;Bonus!B24)</f>
        <v>16</v>
      </c>
      <c r="D11" s="17">
        <f>COUNTIFS('Answer - First part of question'!F:F,'Answer - First part of question'!F3878,'Answer - First part of question'!D:D,"&gt;="&amp;Bonus!A24,'Answer - First part of question'!D:D,"&lt;"&amp;Bonus!B24)</f>
        <v>6</v>
      </c>
      <c r="E11" s="17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  <c r="I11" s="16"/>
    </row>
    <row r="12" spans="1:9" x14ac:dyDescent="0.35">
      <c r="A12" s="19" t="s">
        <v>8389</v>
      </c>
      <c r="B12" s="17">
        <f>COUNTIFS('Answer - First part of question'!$F$2:$F$4115,'Answer - First part of question'!$F$2,'Answer - First part of question'!$D$2:$D$4115,"&gt;="&amp;A25,'Answer - First part of question'!$D$2:$D$4115,"&lt;"&amp;Bonus!B25)</f>
        <v>6</v>
      </c>
      <c r="C12" s="17">
        <f>COUNTIFS('Answer - First part of question'!F:F,'Answer - First part of question'!F3639,'Answer - First part of question'!D:D,"&gt;="&amp;Bonus!A25,'Answer - First part of question'!D:D,"&lt;"&amp;Bonus!B25)</f>
        <v>11</v>
      </c>
      <c r="D12" s="17">
        <f>COUNTIFS('Answer - First part of question'!F:F,'Answer - First part of question'!F3879,'Answer - First part of question'!D:D,"&gt;="&amp;Bonus!A25,'Answer - First part of question'!D:D,"&lt;"&amp;Bonus!B25)</f>
        <v>4</v>
      </c>
      <c r="E12" s="17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  <c r="I12" s="16"/>
    </row>
    <row r="13" spans="1:9" x14ac:dyDescent="0.35">
      <c r="A13" s="19" t="s">
        <v>8398</v>
      </c>
      <c r="B13" s="17">
        <f>COUNTIFS('Answer - First part of question'!F13:F4126,'Answer - First part of question'!F13,'Answer - First part of question'!D13:D4126,A13)</f>
        <v>55</v>
      </c>
      <c r="C13" s="17">
        <f>COUNTIFS('Answer - First part of question'!F:F,'Answer - First part of question'!F3630,'Answer - First part of question'!D:D,A13)</f>
        <v>198</v>
      </c>
      <c r="D13" s="17">
        <f>COUNTIFS('Answer - First part of question'!F:F,'Answer - First part of question'!F3880,'Answer - First part of question'!D:D,"&gt;"&amp;A26)</f>
        <v>83</v>
      </c>
      <c r="E13" s="17">
        <f t="shared" si="0"/>
        <v>336</v>
      </c>
      <c r="F13" s="20">
        <f t="shared" si="1"/>
        <v>0.16369047619047619</v>
      </c>
      <c r="G13" s="20">
        <f t="shared" si="2"/>
        <v>0.5892857142857143</v>
      </c>
      <c r="H13" s="20">
        <f t="shared" si="3"/>
        <v>0.24702380952380953</v>
      </c>
      <c r="I13" s="16"/>
    </row>
    <row r="15" spans="1:9" x14ac:dyDescent="0.35">
      <c r="C15" s="15"/>
    </row>
    <row r="16" spans="1:9" x14ac:dyDescent="0.35">
      <c r="A16" s="17">
        <v>1000</v>
      </c>
      <c r="B16" s="17">
        <v>4999</v>
      </c>
    </row>
    <row r="17" spans="1:2" x14ac:dyDescent="0.35">
      <c r="A17" s="17">
        <v>5000</v>
      </c>
      <c r="B17" s="17">
        <v>9999</v>
      </c>
    </row>
    <row r="18" spans="1:2" x14ac:dyDescent="0.35">
      <c r="A18" s="17">
        <v>10000</v>
      </c>
      <c r="B18" s="17">
        <v>14999</v>
      </c>
    </row>
    <row r="19" spans="1:2" x14ac:dyDescent="0.35">
      <c r="A19" s="17">
        <v>15000</v>
      </c>
      <c r="B19" s="17">
        <v>19999</v>
      </c>
    </row>
    <row r="20" spans="1:2" x14ac:dyDescent="0.35">
      <c r="A20" s="17">
        <v>20000</v>
      </c>
      <c r="B20" s="17">
        <v>24999</v>
      </c>
    </row>
    <row r="21" spans="1:2" x14ac:dyDescent="0.35">
      <c r="A21" s="17">
        <v>25000</v>
      </c>
      <c r="B21" s="17">
        <v>29999</v>
      </c>
    </row>
    <row r="22" spans="1:2" x14ac:dyDescent="0.35">
      <c r="A22" s="17">
        <v>30000</v>
      </c>
      <c r="B22" s="17">
        <v>34999</v>
      </c>
    </row>
    <row r="23" spans="1:2" x14ac:dyDescent="0.35">
      <c r="A23" s="17">
        <v>35000</v>
      </c>
      <c r="B23" s="17">
        <v>39999</v>
      </c>
    </row>
    <row r="24" spans="1:2" x14ac:dyDescent="0.35">
      <c r="A24" s="17">
        <v>40000</v>
      </c>
      <c r="B24" s="17">
        <v>44999</v>
      </c>
    </row>
    <row r="25" spans="1:2" x14ac:dyDescent="0.35">
      <c r="A25" s="17">
        <v>45000</v>
      </c>
      <c r="B25" s="17">
        <v>49999</v>
      </c>
    </row>
    <row r="26" spans="1:2" x14ac:dyDescent="0.35">
      <c r="A26" s="17">
        <v>50000</v>
      </c>
      <c r="B26" s="17"/>
    </row>
  </sheetData>
  <pageMargins left="0.7" right="0.7" top="0.75" bottom="0.75" header="0.3" footer="0.3"/>
  <pageSetup orientation="portrait" horizontalDpi="0" verticalDpi="0" r:id="rId1"/>
  <ignoredErrors>
    <ignoredError sqref="B13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Answer - First part of question</vt:lpstr>
      <vt:lpstr>Pivot by Category and Country</vt:lpstr>
      <vt:lpstr>Pivot By Sub Category</vt:lpstr>
      <vt:lpstr>Pivot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Verlisa Richards</cp:lastModifiedBy>
  <dcterms:created xsi:type="dcterms:W3CDTF">2017-04-20T15:17:24Z</dcterms:created>
  <dcterms:modified xsi:type="dcterms:W3CDTF">2017-11-12T01:47:49Z</dcterms:modified>
</cp:coreProperties>
</file>