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filterPrivacy="1"/>
  <xr:revisionPtr revIDLastSave="0" documentId="13_ncr:1_{F79C8CC2-8BA5-764D-93D8-C9E0D555EF32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chloe-plp" sheetId="1" r:id="rId1"/>
    <sheet name="chloe-pd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" i="2" l="1"/>
  <c r="N17" i="2" s="1"/>
  <c r="G17" i="2"/>
  <c r="H17" i="2" s="1"/>
  <c r="M16" i="2"/>
  <c r="N16" i="2" s="1"/>
  <c r="G16" i="2"/>
  <c r="H16" i="2" s="1"/>
  <c r="M15" i="2"/>
  <c r="N15" i="2" s="1"/>
  <c r="G15" i="2"/>
  <c r="H15" i="2" s="1"/>
  <c r="M14" i="2"/>
  <c r="N14" i="2" s="1"/>
  <c r="G14" i="2"/>
  <c r="H14" i="2" s="1"/>
  <c r="M13" i="2"/>
  <c r="N13" i="2" s="1"/>
  <c r="G13" i="2"/>
  <c r="H13" i="2" s="1"/>
  <c r="M12" i="2"/>
  <c r="N12" i="2" s="1"/>
  <c r="G12" i="2"/>
  <c r="H12" i="2" s="1"/>
  <c r="M11" i="2"/>
  <c r="N11" i="2" s="1"/>
  <c r="G11" i="2"/>
  <c r="H11" i="2" s="1"/>
  <c r="M10" i="2"/>
  <c r="N10" i="2" s="1"/>
  <c r="G10" i="2"/>
  <c r="H10" i="2" s="1"/>
  <c r="M9" i="2"/>
  <c r="N9" i="2" s="1"/>
  <c r="G9" i="2"/>
  <c r="H9" i="2" s="1"/>
  <c r="M8" i="2"/>
  <c r="N8" i="2" s="1"/>
  <c r="G8" i="2"/>
  <c r="H8" i="2" s="1"/>
  <c r="M7" i="2"/>
  <c r="N7" i="2" s="1"/>
  <c r="G7" i="2"/>
  <c r="H7" i="2" s="1"/>
  <c r="M6" i="2"/>
  <c r="N6" i="2" s="1"/>
  <c r="G6" i="2"/>
  <c r="H6" i="2" s="1"/>
  <c r="M5" i="2"/>
  <c r="N5" i="2" s="1"/>
  <c r="G5" i="2"/>
  <c r="H5" i="2" s="1"/>
  <c r="M4" i="2"/>
  <c r="N4" i="2" s="1"/>
  <c r="G4" i="2"/>
  <c r="H4" i="2" s="1"/>
  <c r="M3" i="2"/>
  <c r="N3" i="2" s="1"/>
  <c r="G3" i="2"/>
  <c r="H3" i="2" s="1"/>
  <c r="M2" i="2"/>
  <c r="N2" i="2" s="1"/>
  <c r="G2" i="2"/>
  <c r="H2" i="2" s="1"/>
  <c r="M17" i="1"/>
  <c r="N17" i="1" s="1"/>
  <c r="G17" i="1"/>
  <c r="H17" i="1" s="1"/>
  <c r="M16" i="1"/>
  <c r="N16" i="1" s="1"/>
  <c r="G16" i="1"/>
  <c r="H16" i="1" s="1"/>
  <c r="M15" i="1"/>
  <c r="N15" i="1" s="1"/>
  <c r="G15" i="1"/>
  <c r="H15" i="1" s="1"/>
  <c r="M14" i="1"/>
  <c r="N14" i="1" s="1"/>
  <c r="G14" i="1"/>
  <c r="H14" i="1" s="1"/>
  <c r="M13" i="1"/>
  <c r="N13" i="1" s="1"/>
  <c r="G13" i="1"/>
  <c r="H13" i="1" s="1"/>
  <c r="M12" i="1"/>
  <c r="N12" i="1" s="1"/>
  <c r="G12" i="1"/>
  <c r="H12" i="1" s="1"/>
  <c r="M11" i="1"/>
  <c r="N11" i="1" s="1"/>
  <c r="G11" i="1"/>
  <c r="H11" i="1" s="1"/>
  <c r="M10" i="1"/>
  <c r="N10" i="1" s="1"/>
  <c r="G10" i="1"/>
  <c r="H10" i="1" s="1"/>
  <c r="M9" i="1"/>
  <c r="N9" i="1" s="1"/>
  <c r="G9" i="1"/>
  <c r="H9" i="1" s="1"/>
  <c r="M8" i="1"/>
  <c r="N8" i="1" s="1"/>
  <c r="G8" i="1"/>
  <c r="H8" i="1" s="1"/>
  <c r="M7" i="1"/>
  <c r="N7" i="1" s="1"/>
  <c r="G7" i="1"/>
  <c r="H7" i="1" s="1"/>
  <c r="M6" i="1"/>
  <c r="N6" i="1" s="1"/>
  <c r="G6" i="1"/>
  <c r="H6" i="1" s="1"/>
  <c r="M5" i="1"/>
  <c r="N5" i="1" s="1"/>
  <c r="G5" i="1"/>
  <c r="H5" i="1" s="1"/>
  <c r="M4" i="1"/>
  <c r="N4" i="1" s="1"/>
  <c r="G4" i="1"/>
  <c r="H4" i="1" s="1"/>
  <c r="M3" i="1"/>
  <c r="N3" i="1" s="1"/>
  <c r="G3" i="1"/>
  <c r="H3" i="1" s="1"/>
  <c r="M2" i="1"/>
  <c r="N2" i="1" s="1"/>
  <c r="G2" i="1"/>
  <c r="H2" i="1" s="1"/>
  <c r="J2" i="2" l="1"/>
  <c r="I2" i="2"/>
  <c r="J10" i="2"/>
  <c r="I10" i="2"/>
  <c r="J7" i="1"/>
  <c r="I7" i="1"/>
  <c r="P15" i="1"/>
  <c r="O15" i="1"/>
  <c r="P8" i="1"/>
  <c r="O8" i="1"/>
  <c r="P10" i="2"/>
  <c r="O10" i="2"/>
  <c r="J11" i="2"/>
  <c r="I11" i="2"/>
  <c r="J5" i="1"/>
  <c r="I5" i="1"/>
  <c r="J15" i="1"/>
  <c r="I15" i="1"/>
  <c r="J8" i="1"/>
  <c r="I8" i="1"/>
  <c r="J16" i="1"/>
  <c r="I16" i="1"/>
  <c r="J8" i="2"/>
  <c r="I8" i="2"/>
  <c r="P8" i="2"/>
  <c r="O8" i="2"/>
  <c r="J17" i="1"/>
  <c r="I17" i="1"/>
  <c r="J9" i="2"/>
  <c r="I9" i="2"/>
  <c r="P9" i="1"/>
  <c r="O9" i="1"/>
  <c r="P17" i="1"/>
  <c r="O17" i="1"/>
  <c r="P9" i="2"/>
  <c r="O9" i="2"/>
  <c r="J2" i="1"/>
  <c r="I2" i="1"/>
  <c r="J10" i="1"/>
  <c r="I10" i="1"/>
  <c r="P2" i="1"/>
  <c r="O2" i="1"/>
  <c r="P10" i="1"/>
  <c r="O10" i="1"/>
  <c r="P2" i="2"/>
  <c r="O2" i="2"/>
  <c r="J3" i="1"/>
  <c r="I3" i="1"/>
  <c r="J11" i="1"/>
  <c r="I11" i="1"/>
  <c r="J3" i="2"/>
  <c r="I3" i="2"/>
  <c r="P3" i="1"/>
  <c r="O3" i="1"/>
  <c r="P11" i="1"/>
  <c r="O11" i="1"/>
  <c r="P3" i="2"/>
  <c r="O3" i="2"/>
  <c r="P11" i="2"/>
  <c r="O11" i="2"/>
  <c r="J12" i="2"/>
  <c r="I12" i="2"/>
  <c r="J7" i="2"/>
  <c r="I7" i="2"/>
  <c r="J4" i="1"/>
  <c r="I4" i="1"/>
  <c r="J12" i="1"/>
  <c r="I12" i="1"/>
  <c r="J4" i="2"/>
  <c r="I4" i="2"/>
  <c r="P4" i="1"/>
  <c r="O4" i="1"/>
  <c r="P12" i="1"/>
  <c r="O12" i="1"/>
  <c r="P4" i="2"/>
  <c r="O4" i="2"/>
  <c r="P12" i="2"/>
  <c r="O12" i="2"/>
  <c r="J13" i="2"/>
  <c r="I13" i="2"/>
  <c r="P13" i="2"/>
  <c r="O13" i="2"/>
  <c r="J14" i="2"/>
  <c r="I14" i="2"/>
  <c r="P5" i="1"/>
  <c r="O5" i="1"/>
  <c r="P13" i="1"/>
  <c r="O13" i="1"/>
  <c r="P5" i="2"/>
  <c r="O5" i="2"/>
  <c r="J6" i="1"/>
  <c r="I6" i="1"/>
  <c r="J14" i="1"/>
  <c r="I14" i="1"/>
  <c r="J6" i="2"/>
  <c r="I6" i="2"/>
  <c r="P6" i="1"/>
  <c r="O6" i="1"/>
  <c r="P14" i="1"/>
  <c r="O14" i="1"/>
  <c r="P6" i="2"/>
  <c r="O6" i="2"/>
  <c r="P14" i="2"/>
  <c r="O14" i="2"/>
  <c r="J15" i="2"/>
  <c r="I15" i="2"/>
  <c r="P15" i="2"/>
  <c r="O15" i="2"/>
  <c r="J16" i="2"/>
  <c r="I16" i="2"/>
  <c r="P16" i="2"/>
  <c r="O16" i="2"/>
  <c r="J13" i="1"/>
  <c r="I13" i="1"/>
  <c r="P7" i="1"/>
  <c r="O7" i="1"/>
  <c r="J9" i="1"/>
  <c r="I9" i="1"/>
  <c r="J17" i="2"/>
  <c r="I17" i="2"/>
  <c r="J5" i="2"/>
  <c r="I5" i="2"/>
  <c r="P7" i="2"/>
  <c r="O7" i="2"/>
  <c r="P16" i="1"/>
  <c r="O16" i="1"/>
  <c r="P17" i="2"/>
  <c r="O17" i="2"/>
</calcChain>
</file>

<file path=xl/sharedStrings.xml><?xml version="1.0" encoding="utf-8"?>
<sst xmlns="http://schemas.openxmlformats.org/spreadsheetml/2006/main" count="32" uniqueCount="16">
  <si>
    <t>usage</t>
  </si>
  <si>
    <t>viewportWidth</t>
  </si>
  <si>
    <t>pixelRatio</t>
  </si>
  <si>
    <t>imgWidth</t>
  </si>
  <si>
    <t>imgVW</t>
  </si>
  <si>
    <t>currentIntrinsicWidth</t>
  </si>
  <si>
    <t>currentRenderedFidelity</t>
  </si>
  <si>
    <t>currentRTIFidelityRatio</t>
  </si>
  <si>
    <t>currentEvaluation</t>
  </si>
  <si>
    <t>currentWaste</t>
  </si>
  <si>
    <t>idealIntrinsicWidth</t>
  </si>
  <si>
    <t>chosenIntrinsicWidth</t>
  </si>
  <si>
    <t>chosenRenderedFidelity</t>
  </si>
  <si>
    <t>chosenRTIFidelityRatio</t>
  </si>
  <si>
    <t>chosenEvaluation</t>
  </si>
  <si>
    <t>chosenWaste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</si>
</sst>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16"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zoomScale="130" zoomScaleNormal="130" workbookViewId="0">
      <selection activeCell="K13" sqref="K13"/>
    </sheetView>
  </sheetViews>
  <sheetFormatPr baseColWidth="10" defaultColWidth="8.83203125" defaultRowHeight="15" x14ac:dyDescent="0.2"/>
  <cols>
    <col min="1" max="1" width="7" style="1" bestFit="1" customWidth="1"/>
    <col min="2" max="2" width="12.83203125" bestFit="1" customWidth="1"/>
    <col min="3" max="4" width="8.83203125" bestFit="1" customWidth="1"/>
    <col min="5" max="5" width="6.6640625" bestFit="1" customWidth="1"/>
    <col min="6" max="6" width="18.1640625" style="2" bestFit="1" customWidth="1"/>
    <col min="7" max="7" width="19.83203125" style="3" bestFit="1" customWidth="1"/>
    <col min="8" max="8" width="19" style="3" bestFit="1" customWidth="1"/>
    <col min="9" max="9" width="14.83203125" bestFit="1" customWidth="1"/>
    <col min="10" max="10" width="11.5" style="1" bestFit="1" customWidth="1"/>
    <col min="11" max="11" width="16" style="4" bestFit="1" customWidth="1"/>
    <col min="12" max="12" width="18" style="5" bestFit="1" customWidth="1"/>
    <col min="13" max="13" width="19.5" style="3" bestFit="1" customWidth="1"/>
    <col min="14" max="14" width="18.6640625" style="3" bestFit="1" customWidth="1"/>
    <col min="15" max="15" width="14.5" bestFit="1" customWidth="1"/>
    <col min="16" max="16" width="11.1640625" style="1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">
      <c r="A2" s="1">
        <v>0.13900000000000001</v>
      </c>
      <c r="B2">
        <v>375</v>
      </c>
      <c r="C2">
        <v>3</v>
      </c>
      <c r="D2">
        <v>158</v>
      </c>
      <c r="E2">
        <v>42</v>
      </c>
      <c r="F2" s="2">
        <v>640</v>
      </c>
      <c r="G2" s="3">
        <f t="shared" ref="G2:G17" si="0">F2/D2</f>
        <v>4.0506329113924053</v>
      </c>
      <c r="H2" s="3">
        <f t="shared" ref="H2:H17" si="1">G2/MIN(2,C2)</f>
        <v>2.0253164556962027</v>
      </c>
      <c r="I2" t="str">
        <f t="shared" ref="I2:I17" si="2">_xlfn.IFS(    H2&lt;0.9, "POOR (--)",     H2&lt;1, "(-)",     H2=1, "GOOD!",     H2&gt;1.2, "BIG (++)",     H2&gt;1, "(+)"  )</f>
        <v>BIG (++)</v>
      </c>
      <c r="J2" s="1">
        <f t="shared" ref="J2:J17" si="3">(H2-1)*A2</f>
        <v>0.14251898734177218</v>
      </c>
      <c r="K2" s="4">
        <v>316</v>
      </c>
      <c r="L2" s="5">
        <v>316</v>
      </c>
      <c r="M2" s="3">
        <f t="shared" ref="M2:M17" si="4">L2/D2</f>
        <v>2</v>
      </c>
      <c r="N2" s="3">
        <f t="shared" ref="N2:N17" si="5">M2/MIN(2,C2)</f>
        <v>1</v>
      </c>
      <c r="O2" t="str">
        <f t="shared" ref="O2:O17" si="6">_xlfn.IFS(    N2&lt;0.9, "POOR (--)",     N2&lt;1, "(-)",     N2=1, "GOOD!",     N2&gt;1.2, "BIG (++)",     N2&gt;1, "(+)"  )</f>
        <v>GOOD!</v>
      </c>
      <c r="P2" s="1">
        <f t="shared" ref="P2:P17" si="7">(N2-1)*A2</f>
        <v>0</v>
      </c>
    </row>
    <row r="3" spans="1:16" x14ac:dyDescent="0.2">
      <c r="A3" s="1">
        <v>0.13400000000000001</v>
      </c>
      <c r="B3">
        <v>414</v>
      </c>
      <c r="C3">
        <v>2</v>
      </c>
      <c r="D3">
        <v>158</v>
      </c>
      <c r="E3">
        <v>38</v>
      </c>
      <c r="F3" s="2">
        <v>640</v>
      </c>
      <c r="G3" s="3">
        <f t="shared" si="0"/>
        <v>4.0506329113924053</v>
      </c>
      <c r="H3" s="3">
        <f t="shared" si="1"/>
        <v>2.0253164556962027</v>
      </c>
      <c r="I3" t="str">
        <f t="shared" si="2"/>
        <v>BIG (++)</v>
      </c>
      <c r="J3" s="1">
        <f t="shared" si="3"/>
        <v>0.13739240506329117</v>
      </c>
      <c r="K3" s="4">
        <v>316</v>
      </c>
      <c r="L3" s="5">
        <v>316</v>
      </c>
      <c r="M3" s="3">
        <f t="shared" si="4"/>
        <v>2</v>
      </c>
      <c r="N3" s="3">
        <f t="shared" si="5"/>
        <v>1</v>
      </c>
      <c r="O3" t="str">
        <f t="shared" si="6"/>
        <v>GOOD!</v>
      </c>
      <c r="P3" s="1">
        <f t="shared" si="7"/>
        <v>0</v>
      </c>
    </row>
    <row r="4" spans="1:16" x14ac:dyDescent="0.2">
      <c r="A4" s="1">
        <v>9.5000000000000001E-2</v>
      </c>
      <c r="B4">
        <v>390</v>
      </c>
      <c r="C4">
        <v>3</v>
      </c>
      <c r="D4">
        <v>158</v>
      </c>
      <c r="E4">
        <v>40</v>
      </c>
      <c r="F4" s="2">
        <v>640</v>
      </c>
      <c r="G4" s="3">
        <f t="shared" si="0"/>
        <v>4.0506329113924053</v>
      </c>
      <c r="H4" s="3">
        <f t="shared" si="1"/>
        <v>2.0253164556962027</v>
      </c>
      <c r="I4" t="str">
        <f t="shared" si="2"/>
        <v>BIG (++)</v>
      </c>
      <c r="J4" s="1">
        <f t="shared" si="3"/>
        <v>9.7405063291139252E-2</v>
      </c>
      <c r="K4" s="4">
        <v>316</v>
      </c>
      <c r="L4" s="5">
        <v>316</v>
      </c>
      <c r="M4" s="3">
        <f t="shared" si="4"/>
        <v>2</v>
      </c>
      <c r="N4" s="3">
        <f t="shared" si="5"/>
        <v>1</v>
      </c>
      <c r="O4" t="str">
        <f t="shared" si="6"/>
        <v>GOOD!</v>
      </c>
      <c r="P4" s="1">
        <f t="shared" si="7"/>
        <v>0</v>
      </c>
    </row>
    <row r="5" spans="1:16" x14ac:dyDescent="0.2">
      <c r="A5" s="1">
        <v>8.5999999999999993E-2</v>
      </c>
      <c r="B5">
        <v>375</v>
      </c>
      <c r="C5">
        <v>2</v>
      </c>
      <c r="D5">
        <v>158</v>
      </c>
      <c r="E5">
        <v>42</v>
      </c>
      <c r="F5" s="2">
        <v>640</v>
      </c>
      <c r="G5" s="3">
        <f t="shared" si="0"/>
        <v>4.0506329113924053</v>
      </c>
      <c r="H5" s="3">
        <f t="shared" si="1"/>
        <v>2.0253164556962027</v>
      </c>
      <c r="I5" t="str">
        <f t="shared" si="2"/>
        <v>BIG (++)</v>
      </c>
      <c r="J5" s="1">
        <f t="shared" si="3"/>
        <v>8.8177215189873426E-2</v>
      </c>
      <c r="K5" s="4">
        <v>316</v>
      </c>
      <c r="L5" s="5">
        <v>316</v>
      </c>
      <c r="M5" s="3">
        <f t="shared" si="4"/>
        <v>2</v>
      </c>
      <c r="N5" s="3">
        <f t="shared" si="5"/>
        <v>1</v>
      </c>
      <c r="O5" t="str">
        <f t="shared" si="6"/>
        <v>GOOD!</v>
      </c>
      <c r="P5" s="1">
        <f t="shared" si="7"/>
        <v>0</v>
      </c>
    </row>
    <row r="6" spans="1:16" x14ac:dyDescent="0.2">
      <c r="A6" s="1">
        <v>8.3000000000000004E-2</v>
      </c>
      <c r="B6">
        <v>414</v>
      </c>
      <c r="C6">
        <v>3</v>
      </c>
      <c r="D6">
        <v>158</v>
      </c>
      <c r="E6">
        <v>38</v>
      </c>
      <c r="F6" s="2">
        <v>640</v>
      </c>
      <c r="G6" s="3">
        <f t="shared" si="0"/>
        <v>4.0506329113924053</v>
      </c>
      <c r="H6" s="3">
        <f t="shared" si="1"/>
        <v>2.0253164556962027</v>
      </c>
      <c r="I6" t="str">
        <f t="shared" si="2"/>
        <v>BIG (++)</v>
      </c>
      <c r="J6" s="1">
        <f t="shared" si="3"/>
        <v>8.5101265822784822E-2</v>
      </c>
      <c r="K6" s="4">
        <v>316</v>
      </c>
      <c r="L6" s="5">
        <v>316</v>
      </c>
      <c r="M6" s="3">
        <f t="shared" si="4"/>
        <v>2</v>
      </c>
      <c r="N6" s="3">
        <f t="shared" si="5"/>
        <v>1</v>
      </c>
      <c r="O6" t="str">
        <f t="shared" si="6"/>
        <v>GOOD!</v>
      </c>
      <c r="P6" s="1">
        <f t="shared" si="7"/>
        <v>0</v>
      </c>
    </row>
    <row r="7" spans="1:16" x14ac:dyDescent="0.2">
      <c r="A7" s="1">
        <v>6.0999999999999999E-2</v>
      </c>
      <c r="B7">
        <v>360</v>
      </c>
      <c r="C7">
        <v>3</v>
      </c>
      <c r="D7">
        <v>158</v>
      </c>
      <c r="E7">
        <v>43</v>
      </c>
      <c r="F7" s="2">
        <v>640</v>
      </c>
      <c r="G7" s="3">
        <f t="shared" si="0"/>
        <v>4.0506329113924053</v>
      </c>
      <c r="H7" s="3">
        <f t="shared" si="1"/>
        <v>2.0253164556962027</v>
      </c>
      <c r="I7" t="str">
        <f t="shared" si="2"/>
        <v>BIG (++)</v>
      </c>
      <c r="J7" s="1">
        <f t="shared" si="3"/>
        <v>6.2544303797468365E-2</v>
      </c>
      <c r="K7" s="4">
        <v>316</v>
      </c>
      <c r="L7" s="5">
        <v>316</v>
      </c>
      <c r="M7" s="3">
        <f t="shared" si="4"/>
        <v>2</v>
      </c>
      <c r="N7" s="3">
        <f t="shared" si="5"/>
        <v>1</v>
      </c>
      <c r="O7" t="str">
        <f t="shared" si="6"/>
        <v>GOOD!</v>
      </c>
      <c r="P7" s="1">
        <f t="shared" si="7"/>
        <v>0</v>
      </c>
    </row>
    <row r="8" spans="1:16" x14ac:dyDescent="0.2">
      <c r="A8" s="1">
        <v>5.1999999999999998E-2</v>
      </c>
      <c r="B8">
        <v>428</v>
      </c>
      <c r="C8">
        <v>3</v>
      </c>
      <c r="D8">
        <v>158</v>
      </c>
      <c r="E8">
        <v>36</v>
      </c>
      <c r="F8" s="2">
        <v>640</v>
      </c>
      <c r="G8" s="3">
        <f t="shared" si="0"/>
        <v>4.0506329113924053</v>
      </c>
      <c r="H8" s="3">
        <f t="shared" si="1"/>
        <v>2.0253164556962027</v>
      </c>
      <c r="I8" t="str">
        <f t="shared" si="2"/>
        <v>BIG (++)</v>
      </c>
      <c r="J8" s="1">
        <f t="shared" si="3"/>
        <v>5.3316455696202539E-2</v>
      </c>
      <c r="K8" s="4">
        <v>316</v>
      </c>
      <c r="L8" s="5">
        <v>316</v>
      </c>
      <c r="M8" s="3">
        <f t="shared" si="4"/>
        <v>2</v>
      </c>
      <c r="N8" s="3">
        <f t="shared" si="5"/>
        <v>1</v>
      </c>
      <c r="O8" t="str">
        <f t="shared" si="6"/>
        <v>GOOD!</v>
      </c>
      <c r="P8" s="1">
        <f t="shared" si="7"/>
        <v>0</v>
      </c>
    </row>
    <row r="9" spans="1:16" x14ac:dyDescent="0.2">
      <c r="A9" s="1">
        <v>4.1000000000000002E-2</v>
      </c>
      <c r="B9">
        <v>1920</v>
      </c>
      <c r="C9">
        <v>1</v>
      </c>
      <c r="D9">
        <v>311</v>
      </c>
      <c r="E9">
        <v>16</v>
      </c>
      <c r="F9" s="2">
        <v>421</v>
      </c>
      <c r="G9" s="3">
        <f t="shared" si="0"/>
        <v>1.3536977491961415</v>
      </c>
      <c r="H9" s="3">
        <f t="shared" si="1"/>
        <v>1.3536977491961415</v>
      </c>
      <c r="I9" t="str">
        <f t="shared" si="2"/>
        <v>BIG (++)</v>
      </c>
      <c r="J9" s="1">
        <f t="shared" si="3"/>
        <v>1.4501607717041802E-2</v>
      </c>
      <c r="K9" s="4">
        <v>311</v>
      </c>
      <c r="L9" s="5">
        <v>316</v>
      </c>
      <c r="M9" s="3">
        <f t="shared" si="4"/>
        <v>1.0160771704180065</v>
      </c>
      <c r="N9" s="3">
        <f t="shared" si="5"/>
        <v>1.0160771704180065</v>
      </c>
      <c r="O9" t="str">
        <f t="shared" si="6"/>
        <v>(+)</v>
      </c>
      <c r="P9" s="1">
        <f t="shared" si="7"/>
        <v>6.5916398713826625E-4</v>
      </c>
    </row>
    <row r="10" spans="1:16" x14ac:dyDescent="0.2">
      <c r="A10" s="1">
        <v>3.6999999999999998E-2</v>
      </c>
      <c r="B10">
        <v>412</v>
      </c>
      <c r="C10">
        <v>2.63</v>
      </c>
      <c r="D10">
        <v>158</v>
      </c>
      <c r="E10">
        <v>38</v>
      </c>
      <c r="F10" s="2">
        <v>640</v>
      </c>
      <c r="G10" s="3">
        <f t="shared" si="0"/>
        <v>4.0506329113924053</v>
      </c>
      <c r="H10" s="3">
        <f t="shared" si="1"/>
        <v>2.0253164556962027</v>
      </c>
      <c r="I10" t="str">
        <f t="shared" si="2"/>
        <v>BIG (++)</v>
      </c>
      <c r="J10" s="1">
        <f t="shared" si="3"/>
        <v>3.7936708860759498E-2</v>
      </c>
      <c r="K10" s="4">
        <v>316</v>
      </c>
      <c r="L10" s="5">
        <v>316</v>
      </c>
      <c r="M10" s="3">
        <f t="shared" si="4"/>
        <v>2</v>
      </c>
      <c r="N10" s="3">
        <f t="shared" si="5"/>
        <v>1</v>
      </c>
      <c r="O10" t="str">
        <f t="shared" si="6"/>
        <v>GOOD!</v>
      </c>
      <c r="P10" s="1">
        <f t="shared" si="7"/>
        <v>0</v>
      </c>
    </row>
    <row r="11" spans="1:16" x14ac:dyDescent="0.2">
      <c r="A11" s="1">
        <v>2.3E-2</v>
      </c>
      <c r="B11">
        <v>1440</v>
      </c>
      <c r="C11">
        <v>2</v>
      </c>
      <c r="D11">
        <v>291</v>
      </c>
      <c r="E11">
        <v>20</v>
      </c>
      <c r="F11" s="2">
        <v>750</v>
      </c>
      <c r="G11" s="3">
        <f t="shared" si="0"/>
        <v>2.5773195876288661</v>
      </c>
      <c r="H11" s="3">
        <f t="shared" si="1"/>
        <v>1.2886597938144331</v>
      </c>
      <c r="I11" t="str">
        <f t="shared" si="2"/>
        <v>BIG (++)</v>
      </c>
      <c r="J11" s="1">
        <f t="shared" si="3"/>
        <v>6.6391752577319605E-3</v>
      </c>
      <c r="K11" s="4">
        <v>582</v>
      </c>
      <c r="L11" s="5">
        <v>582</v>
      </c>
      <c r="M11" s="3">
        <f t="shared" si="4"/>
        <v>2</v>
      </c>
      <c r="N11" s="3">
        <f t="shared" si="5"/>
        <v>1</v>
      </c>
      <c r="O11" t="str">
        <f t="shared" si="6"/>
        <v>GOOD!</v>
      </c>
      <c r="P11" s="1">
        <f t="shared" si="7"/>
        <v>0</v>
      </c>
    </row>
    <row r="12" spans="1:16" x14ac:dyDescent="0.2">
      <c r="A12" s="1">
        <v>1.7999999999999999E-2</v>
      </c>
      <c r="B12">
        <v>1366</v>
      </c>
      <c r="C12">
        <v>1</v>
      </c>
      <c r="D12">
        <v>276</v>
      </c>
      <c r="E12">
        <v>20</v>
      </c>
      <c r="F12" s="2">
        <v>282</v>
      </c>
      <c r="G12" s="3">
        <f t="shared" si="0"/>
        <v>1.0217391304347827</v>
      </c>
      <c r="H12" s="3">
        <f t="shared" si="1"/>
        <v>1.0217391304347827</v>
      </c>
      <c r="I12" t="str">
        <f t="shared" si="2"/>
        <v>(+)</v>
      </c>
      <c r="J12" s="1">
        <f t="shared" si="3"/>
        <v>3.9130434782608866E-4</v>
      </c>
      <c r="K12" s="4">
        <v>276</v>
      </c>
      <c r="L12" s="5">
        <v>316</v>
      </c>
      <c r="M12" s="3">
        <f t="shared" si="4"/>
        <v>1.144927536231884</v>
      </c>
      <c r="N12" s="3">
        <f t="shared" si="5"/>
        <v>1.144927536231884</v>
      </c>
      <c r="O12" t="str">
        <f t="shared" si="6"/>
        <v>(+)</v>
      </c>
      <c r="P12" s="1">
        <f t="shared" si="7"/>
        <v>2.6086956521739124E-3</v>
      </c>
    </row>
    <row r="13" spans="1:16" x14ac:dyDescent="0.2">
      <c r="A13" s="1">
        <v>1.6E-2</v>
      </c>
      <c r="B13">
        <v>360</v>
      </c>
      <c r="C13">
        <v>2</v>
      </c>
      <c r="D13">
        <v>158</v>
      </c>
      <c r="E13">
        <v>43</v>
      </c>
      <c r="F13" s="2">
        <v>640</v>
      </c>
      <c r="G13" s="3">
        <f t="shared" si="0"/>
        <v>4.0506329113924053</v>
      </c>
      <c r="H13" s="3">
        <f t="shared" si="1"/>
        <v>2.0253164556962027</v>
      </c>
      <c r="I13" t="str">
        <f t="shared" si="2"/>
        <v>BIG (++)</v>
      </c>
      <c r="J13" s="1">
        <f t="shared" si="3"/>
        <v>1.6405063291139242E-2</v>
      </c>
      <c r="K13" s="4">
        <v>316</v>
      </c>
      <c r="L13" s="5">
        <v>316</v>
      </c>
      <c r="M13" s="3">
        <f t="shared" si="4"/>
        <v>2</v>
      </c>
      <c r="N13" s="3">
        <f t="shared" si="5"/>
        <v>1</v>
      </c>
      <c r="O13" t="str">
        <f t="shared" si="6"/>
        <v>GOOD!</v>
      </c>
      <c r="P13" s="1">
        <f t="shared" si="7"/>
        <v>0</v>
      </c>
    </row>
    <row r="14" spans="1:16" x14ac:dyDescent="0.2">
      <c r="A14" s="1">
        <v>1.4999999999999999E-2</v>
      </c>
      <c r="B14">
        <v>768</v>
      </c>
      <c r="C14">
        <v>2</v>
      </c>
      <c r="D14">
        <v>202</v>
      </c>
      <c r="E14">
        <v>26</v>
      </c>
      <c r="F14" s="2">
        <v>640</v>
      </c>
      <c r="G14" s="3">
        <f t="shared" si="0"/>
        <v>3.1683168316831685</v>
      </c>
      <c r="H14" s="3">
        <f t="shared" si="1"/>
        <v>1.5841584158415842</v>
      </c>
      <c r="I14" t="str">
        <f t="shared" si="2"/>
        <v>BIG (++)</v>
      </c>
      <c r="J14" s="1">
        <f t="shared" si="3"/>
        <v>8.7623762376237632E-3</v>
      </c>
      <c r="K14" s="4">
        <v>404</v>
      </c>
      <c r="L14" s="5">
        <v>404</v>
      </c>
      <c r="M14" s="3">
        <f t="shared" si="4"/>
        <v>2</v>
      </c>
      <c r="N14" s="3">
        <f t="shared" si="5"/>
        <v>1</v>
      </c>
      <c r="O14" t="str">
        <f t="shared" si="6"/>
        <v>GOOD!</v>
      </c>
      <c r="P14" s="1">
        <f t="shared" si="7"/>
        <v>0</v>
      </c>
    </row>
    <row r="15" spans="1:16" x14ac:dyDescent="0.2">
      <c r="A15" s="1">
        <v>1.4E-2</v>
      </c>
      <c r="B15">
        <v>393</v>
      </c>
      <c r="C15">
        <v>2.75</v>
      </c>
      <c r="D15">
        <v>158</v>
      </c>
      <c r="E15">
        <v>40</v>
      </c>
      <c r="F15" s="2">
        <v>640</v>
      </c>
      <c r="G15" s="3">
        <f t="shared" si="0"/>
        <v>4.0506329113924053</v>
      </c>
      <c r="H15" s="3">
        <f t="shared" si="1"/>
        <v>2.0253164556962027</v>
      </c>
      <c r="I15" t="str">
        <f t="shared" si="2"/>
        <v>BIG (++)</v>
      </c>
      <c r="J15" s="1">
        <f t="shared" si="3"/>
        <v>1.4354430379746838E-2</v>
      </c>
      <c r="K15" s="4">
        <v>316</v>
      </c>
      <c r="L15" s="5">
        <v>316</v>
      </c>
      <c r="M15" s="3">
        <f t="shared" si="4"/>
        <v>2</v>
      </c>
      <c r="N15" s="3">
        <f t="shared" si="5"/>
        <v>1</v>
      </c>
      <c r="O15" t="str">
        <f t="shared" si="6"/>
        <v>GOOD!</v>
      </c>
      <c r="P15" s="1">
        <f t="shared" si="7"/>
        <v>0</v>
      </c>
    </row>
    <row r="16" spans="1:16" x14ac:dyDescent="0.2">
      <c r="A16" s="1">
        <v>1.0999999999999999E-2</v>
      </c>
      <c r="B16">
        <v>1536</v>
      </c>
      <c r="C16">
        <v>1.25</v>
      </c>
      <c r="D16">
        <v>310</v>
      </c>
      <c r="E16">
        <v>20</v>
      </c>
      <c r="F16" s="2">
        <v>421</v>
      </c>
      <c r="G16" s="3">
        <f t="shared" si="0"/>
        <v>1.3580645161290323</v>
      </c>
      <c r="H16" s="3">
        <f t="shared" si="1"/>
        <v>1.0864516129032258</v>
      </c>
      <c r="I16" t="str">
        <f t="shared" si="2"/>
        <v>(+)</v>
      </c>
      <c r="J16" s="1">
        <f t="shared" si="3"/>
        <v>9.5096774193548358E-4</v>
      </c>
      <c r="K16" s="4">
        <v>388</v>
      </c>
      <c r="L16" s="5">
        <v>404</v>
      </c>
      <c r="M16" s="3">
        <f t="shared" si="4"/>
        <v>1.3032258064516129</v>
      </c>
      <c r="N16" s="3">
        <f t="shared" si="5"/>
        <v>1.0425806451612902</v>
      </c>
      <c r="O16" t="str">
        <f t="shared" si="6"/>
        <v>(+)</v>
      </c>
      <c r="P16" s="1">
        <f t="shared" si="7"/>
        <v>4.6838709677419251E-4</v>
      </c>
    </row>
    <row r="17" spans="1:16" x14ac:dyDescent="0.2">
      <c r="A17" s="1">
        <v>8.0000000000000002E-3</v>
      </c>
      <c r="B17">
        <v>320</v>
      </c>
      <c r="C17">
        <v>2</v>
      </c>
      <c r="D17">
        <v>158</v>
      </c>
      <c r="E17">
        <v>49</v>
      </c>
      <c r="F17" s="2">
        <v>640</v>
      </c>
      <c r="G17" s="3">
        <f t="shared" si="0"/>
        <v>4.0506329113924053</v>
      </c>
      <c r="H17" s="3">
        <f t="shared" si="1"/>
        <v>2.0253164556962027</v>
      </c>
      <c r="I17" t="str">
        <f t="shared" si="2"/>
        <v>BIG (++)</v>
      </c>
      <c r="J17" s="1">
        <f t="shared" si="3"/>
        <v>8.2025316455696211E-3</v>
      </c>
      <c r="K17" s="4">
        <v>316</v>
      </c>
      <c r="L17" s="5">
        <v>316</v>
      </c>
      <c r="M17" s="3">
        <f t="shared" si="4"/>
        <v>2</v>
      </c>
      <c r="N17" s="3">
        <f t="shared" si="5"/>
        <v>1</v>
      </c>
      <c r="O17" t="str">
        <f t="shared" si="6"/>
        <v>GOOD!</v>
      </c>
      <c r="P17" s="1">
        <f t="shared" si="7"/>
        <v>0</v>
      </c>
    </row>
  </sheetData>
  <conditionalFormatting sqref="L2:L17">
    <cfRule type="expression" dxfId="15" priority="1">
      <formula>O2="GOOD!"</formula>
    </cfRule>
    <cfRule type="expression" dxfId="14" priority="2">
      <formula>O2="POOR (--)"</formula>
    </cfRule>
    <cfRule type="expression" dxfId="13" priority="3">
      <formula>O2="BIG (++)"</formula>
    </cfRule>
    <cfRule type="expression" dxfId="12" priority="4">
      <formula>OR(O2="(+)",O2="(-)")</formula>
    </cfRule>
  </conditionalFormatting>
  <conditionalFormatting sqref="F2:F17">
    <cfRule type="expression" dxfId="11" priority="5">
      <formula>I2="GOOD!"</formula>
    </cfRule>
    <cfRule type="expression" dxfId="10" priority="6">
      <formula>I2="POOR (--)"</formula>
    </cfRule>
    <cfRule type="expression" dxfId="9" priority="7">
      <formula>I2="BIG (++)"</formula>
    </cfRule>
    <cfRule type="expression" dxfId="8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zoomScale="120" zoomScaleNormal="120" workbookViewId="0">
      <selection activeCell="J20" sqref="J20"/>
    </sheetView>
  </sheetViews>
  <sheetFormatPr baseColWidth="10" defaultColWidth="8.83203125" defaultRowHeight="15" x14ac:dyDescent="0.2"/>
  <cols>
    <col min="1" max="1" width="7" style="1" bestFit="1" customWidth="1"/>
    <col min="2" max="2" width="12.83203125" bestFit="1" customWidth="1"/>
    <col min="3" max="4" width="8.83203125" bestFit="1" customWidth="1"/>
    <col min="5" max="5" width="6.6640625" bestFit="1" customWidth="1"/>
    <col min="6" max="6" width="18.1640625" style="2" bestFit="1" customWidth="1"/>
    <col min="7" max="7" width="19.83203125" style="3" bestFit="1" customWidth="1"/>
    <col min="8" max="8" width="19" style="3" bestFit="1" customWidth="1"/>
    <col min="9" max="9" width="14.83203125" bestFit="1" customWidth="1"/>
    <col min="10" max="10" width="11.5" style="1" bestFit="1" customWidth="1"/>
    <col min="11" max="11" width="16" style="4" bestFit="1" customWidth="1"/>
    <col min="12" max="12" width="18" style="5" bestFit="1" customWidth="1"/>
    <col min="13" max="13" width="19.5" style="3" bestFit="1" customWidth="1"/>
    <col min="14" max="14" width="18.6640625" style="3" bestFit="1" customWidth="1"/>
    <col min="15" max="15" width="14.5" bestFit="1" customWidth="1"/>
    <col min="16" max="16" width="11.1640625" style="1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">
      <c r="A2" s="1">
        <v>0.13900000000000001</v>
      </c>
      <c r="B2">
        <v>375</v>
      </c>
      <c r="C2">
        <v>3</v>
      </c>
      <c r="D2">
        <v>188</v>
      </c>
      <c r="E2">
        <v>50</v>
      </c>
      <c r="F2" s="2">
        <v>1080</v>
      </c>
      <c r="G2" s="3">
        <f t="shared" ref="G2:G17" si="0">F2/D2</f>
        <v>5.7446808510638299</v>
      </c>
      <c r="H2" s="3">
        <f t="shared" ref="H2:H17" si="1">G2/MIN(3,C2)</f>
        <v>1.9148936170212767</v>
      </c>
      <c r="I2" t="str">
        <f t="shared" ref="I2:I17" si="2">_xlfn.IFS(    H2&lt;0.9, "POOR (--)",     H2&lt;1, "(-)",     H2=1, "GOOD!",     H2&gt;1.2, "BIG (++)",     H2&gt;1, "(+)"  )</f>
        <v>BIG (++)</v>
      </c>
      <c r="J2" s="1">
        <f t="shared" ref="J2:J17" si="3">(H2-1)*A2</f>
        <v>0.12717021276595747</v>
      </c>
      <c r="K2" s="4">
        <v>564</v>
      </c>
      <c r="L2" s="5">
        <v>582</v>
      </c>
      <c r="M2" s="3">
        <f t="shared" ref="M2:M17" si="4">L2/D2</f>
        <v>3.0957446808510638</v>
      </c>
      <c r="N2" s="3">
        <f t="shared" ref="N2:N17" si="5">M2/MIN(3,C2)</f>
        <v>1.0319148936170213</v>
      </c>
      <c r="O2" t="str">
        <f t="shared" ref="O2:O17" si="6">_xlfn.IFS(    N2&lt;0.9, "POOR (--)",     N2&lt;1, "(-)",     N2=1, "GOOD!",     N2&gt;1.2, "BIG (++)",     N2&gt;1, "(+)"  )</f>
        <v>(+)</v>
      </c>
      <c r="P2" s="1">
        <f t="shared" ref="P2:P17" si="7">(N2-1)*A2</f>
        <v>4.4361702127659565E-3</v>
      </c>
    </row>
    <row r="3" spans="1:16" x14ac:dyDescent="0.2">
      <c r="A3" s="1">
        <v>0.13400000000000001</v>
      </c>
      <c r="B3">
        <v>414</v>
      </c>
      <c r="C3">
        <v>2</v>
      </c>
      <c r="D3">
        <v>208</v>
      </c>
      <c r="E3">
        <v>50</v>
      </c>
      <c r="F3" s="2">
        <v>1080</v>
      </c>
      <c r="G3" s="3">
        <f t="shared" si="0"/>
        <v>5.1923076923076925</v>
      </c>
      <c r="H3" s="3">
        <f t="shared" si="1"/>
        <v>2.5961538461538463</v>
      </c>
      <c r="I3" t="str">
        <f t="shared" si="2"/>
        <v>BIG (++)</v>
      </c>
      <c r="J3" s="1">
        <f t="shared" si="3"/>
        <v>0.21388461538461542</v>
      </c>
      <c r="K3" s="4">
        <v>416</v>
      </c>
      <c r="L3" s="5">
        <v>404</v>
      </c>
      <c r="M3" s="3">
        <f t="shared" si="4"/>
        <v>1.9423076923076923</v>
      </c>
      <c r="N3" s="3">
        <f t="shared" si="5"/>
        <v>0.97115384615384615</v>
      </c>
      <c r="O3" t="str">
        <f t="shared" si="6"/>
        <v>(-)</v>
      </c>
      <c r="P3" s="1">
        <f t="shared" si="7"/>
        <v>-3.8653846153846169E-3</v>
      </c>
    </row>
    <row r="4" spans="1:16" x14ac:dyDescent="0.2">
      <c r="A4" s="1">
        <v>9.5000000000000001E-2</v>
      </c>
      <c r="B4">
        <v>390</v>
      </c>
      <c r="C4">
        <v>3</v>
      </c>
      <c r="D4">
        <v>196</v>
      </c>
      <c r="E4">
        <v>50</v>
      </c>
      <c r="F4" s="2">
        <v>1080</v>
      </c>
      <c r="G4" s="3">
        <f t="shared" si="0"/>
        <v>5.5102040816326534</v>
      </c>
      <c r="H4" s="3">
        <f t="shared" si="1"/>
        <v>1.8367346938775511</v>
      </c>
      <c r="I4" t="str">
        <f t="shared" si="2"/>
        <v>BIG (++)</v>
      </c>
      <c r="J4" s="1">
        <f t="shared" si="3"/>
        <v>7.9489795918367356E-2</v>
      </c>
      <c r="K4" s="4">
        <v>588</v>
      </c>
      <c r="L4" s="5">
        <v>582</v>
      </c>
      <c r="M4" s="3">
        <f t="shared" si="4"/>
        <v>2.9693877551020407</v>
      </c>
      <c r="N4" s="3">
        <f t="shared" si="5"/>
        <v>0.98979591836734693</v>
      </c>
      <c r="O4" t="str">
        <f t="shared" si="6"/>
        <v>(-)</v>
      </c>
      <c r="P4" s="1">
        <f t="shared" si="7"/>
        <v>-9.6938775510204192E-4</v>
      </c>
    </row>
    <row r="5" spans="1:16" x14ac:dyDescent="0.2">
      <c r="A5" s="1">
        <v>8.5999999999999993E-2</v>
      </c>
      <c r="B5">
        <v>375</v>
      </c>
      <c r="C5">
        <v>2</v>
      </c>
      <c r="D5">
        <v>188</v>
      </c>
      <c r="E5">
        <v>50</v>
      </c>
      <c r="F5" s="2">
        <v>1080</v>
      </c>
      <c r="G5" s="3">
        <f t="shared" si="0"/>
        <v>5.7446808510638299</v>
      </c>
      <c r="H5" s="3">
        <f t="shared" si="1"/>
        <v>2.8723404255319149</v>
      </c>
      <c r="I5" t="str">
        <f t="shared" si="2"/>
        <v>BIG (++)</v>
      </c>
      <c r="J5" s="1">
        <f t="shared" si="3"/>
        <v>0.16102127659574467</v>
      </c>
      <c r="K5" s="4">
        <v>376</v>
      </c>
      <c r="L5" s="5">
        <v>404</v>
      </c>
      <c r="M5" s="3">
        <f t="shared" si="4"/>
        <v>2.1489361702127661</v>
      </c>
      <c r="N5" s="3">
        <f t="shared" si="5"/>
        <v>1.074468085106383</v>
      </c>
      <c r="O5" t="str">
        <f t="shared" si="6"/>
        <v>(+)</v>
      </c>
      <c r="P5" s="1">
        <f t="shared" si="7"/>
        <v>6.4042553191489401E-3</v>
      </c>
    </row>
    <row r="6" spans="1:16" x14ac:dyDescent="0.2">
      <c r="A6" s="1">
        <v>8.3000000000000004E-2</v>
      </c>
      <c r="B6">
        <v>414</v>
      </c>
      <c r="C6">
        <v>3</v>
      </c>
      <c r="D6">
        <v>208</v>
      </c>
      <c r="E6">
        <v>50</v>
      </c>
      <c r="F6" s="2">
        <v>1080</v>
      </c>
      <c r="G6" s="3">
        <f t="shared" si="0"/>
        <v>5.1923076923076925</v>
      </c>
      <c r="H6" s="3">
        <f t="shared" si="1"/>
        <v>1.7307692307692308</v>
      </c>
      <c r="I6" t="str">
        <f t="shared" si="2"/>
        <v>BIG (++)</v>
      </c>
      <c r="J6" s="1">
        <f t="shared" si="3"/>
        <v>6.0653846153846162E-2</v>
      </c>
      <c r="K6" s="4">
        <v>624</v>
      </c>
      <c r="L6" s="5">
        <v>582</v>
      </c>
      <c r="M6" s="3">
        <f t="shared" si="4"/>
        <v>2.7980769230769229</v>
      </c>
      <c r="N6" s="3">
        <f t="shared" si="5"/>
        <v>0.9326923076923076</v>
      </c>
      <c r="O6" t="str">
        <f t="shared" si="6"/>
        <v>(-)</v>
      </c>
      <c r="P6" s="1">
        <f t="shared" si="7"/>
        <v>-5.58653846153847E-3</v>
      </c>
    </row>
    <row r="7" spans="1:16" x14ac:dyDescent="0.2">
      <c r="A7" s="1">
        <v>6.0999999999999999E-2</v>
      </c>
      <c r="B7">
        <v>360</v>
      </c>
      <c r="C7">
        <v>3</v>
      </c>
      <c r="D7">
        <v>181</v>
      </c>
      <c r="E7">
        <v>50</v>
      </c>
      <c r="F7" s="2">
        <v>1080</v>
      </c>
      <c r="G7" s="3">
        <f t="shared" si="0"/>
        <v>5.9668508287292816</v>
      </c>
      <c r="H7" s="3">
        <f t="shared" si="1"/>
        <v>1.988950276243094</v>
      </c>
      <c r="I7" t="str">
        <f t="shared" si="2"/>
        <v>BIG (++)</v>
      </c>
      <c r="J7" s="1">
        <f t="shared" si="3"/>
        <v>6.0325966850828729E-2</v>
      </c>
      <c r="K7" s="4">
        <v>543</v>
      </c>
      <c r="L7" s="5">
        <v>582</v>
      </c>
      <c r="M7" s="3">
        <f t="shared" si="4"/>
        <v>3.2154696132596685</v>
      </c>
      <c r="N7" s="3">
        <f t="shared" si="5"/>
        <v>1.0718232044198894</v>
      </c>
      <c r="O7" t="str">
        <f t="shared" si="6"/>
        <v>(+)</v>
      </c>
      <c r="P7" s="1">
        <f t="shared" si="7"/>
        <v>4.3812154696132553E-3</v>
      </c>
    </row>
    <row r="8" spans="1:16" x14ac:dyDescent="0.2">
      <c r="A8" s="1">
        <v>5.1999999999999998E-2</v>
      </c>
      <c r="B8">
        <v>428</v>
      </c>
      <c r="C8">
        <v>3</v>
      </c>
      <c r="D8">
        <v>215</v>
      </c>
      <c r="E8">
        <v>50</v>
      </c>
      <c r="F8" s="2">
        <v>1080</v>
      </c>
      <c r="G8" s="3">
        <f t="shared" si="0"/>
        <v>5.0232558139534884</v>
      </c>
      <c r="H8" s="3">
        <f t="shared" si="1"/>
        <v>1.6744186046511629</v>
      </c>
      <c r="I8" t="str">
        <f t="shared" si="2"/>
        <v>BIG (++)</v>
      </c>
      <c r="J8" s="1">
        <f t="shared" si="3"/>
        <v>3.5069767441860467E-2</v>
      </c>
      <c r="K8" s="4">
        <v>645</v>
      </c>
      <c r="L8" s="5">
        <v>582</v>
      </c>
      <c r="M8" s="3">
        <f t="shared" si="4"/>
        <v>2.7069767441860466</v>
      </c>
      <c r="N8" s="3">
        <f t="shared" si="5"/>
        <v>0.90232558139534891</v>
      </c>
      <c r="O8" t="str">
        <f t="shared" si="6"/>
        <v>(-)</v>
      </c>
      <c r="P8" s="1">
        <f t="shared" si="7"/>
        <v>-5.0790697674418569E-3</v>
      </c>
    </row>
    <row r="9" spans="1:16" x14ac:dyDescent="0.2">
      <c r="A9" s="1">
        <v>4.1000000000000002E-2</v>
      </c>
      <c r="B9">
        <v>1920</v>
      </c>
      <c r="C9">
        <v>1</v>
      </c>
      <c r="D9">
        <v>514</v>
      </c>
      <c r="E9">
        <v>27</v>
      </c>
      <c r="F9" s="2">
        <v>1080</v>
      </c>
      <c r="G9" s="3">
        <f t="shared" si="0"/>
        <v>2.1011673151750974</v>
      </c>
      <c r="H9" s="3">
        <f t="shared" si="1"/>
        <v>2.1011673151750974</v>
      </c>
      <c r="I9" t="str">
        <f t="shared" si="2"/>
        <v>BIG (++)</v>
      </c>
      <c r="J9" s="1">
        <f t="shared" si="3"/>
        <v>4.5147859922178991E-2</v>
      </c>
      <c r="K9" s="4">
        <v>514</v>
      </c>
      <c r="L9" s="5">
        <v>582</v>
      </c>
      <c r="M9" s="3">
        <f t="shared" si="4"/>
        <v>1.132295719844358</v>
      </c>
      <c r="N9" s="3">
        <f t="shared" si="5"/>
        <v>1.132295719844358</v>
      </c>
      <c r="O9" t="str">
        <f t="shared" si="6"/>
        <v>(+)</v>
      </c>
      <c r="P9" s="1">
        <f t="shared" si="7"/>
        <v>5.424124513618676E-3</v>
      </c>
    </row>
    <row r="10" spans="1:16" x14ac:dyDescent="0.2">
      <c r="A10" s="1">
        <v>3.6999999999999998E-2</v>
      </c>
      <c r="B10">
        <v>412</v>
      </c>
      <c r="C10">
        <v>2.63</v>
      </c>
      <c r="D10">
        <v>207</v>
      </c>
      <c r="E10">
        <v>50</v>
      </c>
      <c r="F10" s="2">
        <v>1080</v>
      </c>
      <c r="G10" s="3">
        <f t="shared" si="0"/>
        <v>5.2173913043478262</v>
      </c>
      <c r="H10" s="3">
        <f t="shared" si="1"/>
        <v>1.9837989750371963</v>
      </c>
      <c r="I10" t="str">
        <f t="shared" si="2"/>
        <v>BIG (++)</v>
      </c>
      <c r="J10" s="1">
        <f t="shared" si="3"/>
        <v>3.6400562076376257E-2</v>
      </c>
      <c r="K10" s="4">
        <v>544</v>
      </c>
      <c r="L10" s="5">
        <v>582</v>
      </c>
      <c r="M10" s="3">
        <f t="shared" si="4"/>
        <v>2.8115942028985508</v>
      </c>
      <c r="N10" s="3">
        <f t="shared" si="5"/>
        <v>1.0690472254367114</v>
      </c>
      <c r="O10" t="str">
        <f t="shared" si="6"/>
        <v>(+)</v>
      </c>
      <c r="P10" s="1">
        <f t="shared" si="7"/>
        <v>2.5547473411583208E-3</v>
      </c>
    </row>
    <row r="11" spans="1:16" x14ac:dyDescent="0.2">
      <c r="A11" s="1">
        <v>2.3E-2</v>
      </c>
      <c r="B11">
        <v>1440</v>
      </c>
      <c r="C11">
        <v>2</v>
      </c>
      <c r="D11">
        <v>390</v>
      </c>
      <c r="E11">
        <v>27</v>
      </c>
      <c r="F11" s="2">
        <v>1370</v>
      </c>
      <c r="G11" s="3">
        <f t="shared" si="0"/>
        <v>3.5128205128205128</v>
      </c>
      <c r="H11" s="3">
        <f t="shared" si="1"/>
        <v>1.7564102564102564</v>
      </c>
      <c r="I11" t="str">
        <f t="shared" si="2"/>
        <v>BIG (++)</v>
      </c>
      <c r="J11" s="1">
        <f t="shared" si="3"/>
        <v>1.7397435897435896E-2</v>
      </c>
      <c r="K11" s="4">
        <v>780</v>
      </c>
      <c r="L11" s="5">
        <v>780</v>
      </c>
      <c r="M11" s="3">
        <f t="shared" si="4"/>
        <v>2</v>
      </c>
      <c r="N11" s="3">
        <f t="shared" si="5"/>
        <v>1</v>
      </c>
      <c r="O11" t="str">
        <f t="shared" si="6"/>
        <v>GOOD!</v>
      </c>
      <c r="P11" s="1">
        <f t="shared" si="7"/>
        <v>0</v>
      </c>
    </row>
    <row r="12" spans="1:16" x14ac:dyDescent="0.2">
      <c r="A12" s="1">
        <v>1.7999999999999999E-2</v>
      </c>
      <c r="B12">
        <v>1366</v>
      </c>
      <c r="C12">
        <v>1</v>
      </c>
      <c r="D12">
        <v>367</v>
      </c>
      <c r="E12">
        <v>27</v>
      </c>
      <c r="F12" s="2">
        <v>640</v>
      </c>
      <c r="G12" s="3">
        <f t="shared" si="0"/>
        <v>1.7438692098092643</v>
      </c>
      <c r="H12" s="3">
        <f t="shared" si="1"/>
        <v>1.7438692098092643</v>
      </c>
      <c r="I12" t="str">
        <f t="shared" si="2"/>
        <v>BIG (++)</v>
      </c>
      <c r="J12" s="1">
        <f t="shared" si="3"/>
        <v>1.3389645776566756E-2</v>
      </c>
      <c r="K12" s="4">
        <v>367</v>
      </c>
      <c r="L12" s="5">
        <v>404</v>
      </c>
      <c r="M12" s="3">
        <f t="shared" si="4"/>
        <v>1.1008174386920981</v>
      </c>
      <c r="N12" s="3">
        <f t="shared" si="5"/>
        <v>1.1008174386920981</v>
      </c>
      <c r="O12" t="str">
        <f t="shared" si="6"/>
        <v>(+)</v>
      </c>
      <c r="P12" s="1">
        <f t="shared" si="7"/>
        <v>1.8147138964577664E-3</v>
      </c>
    </row>
    <row r="13" spans="1:16" x14ac:dyDescent="0.2">
      <c r="A13" s="1">
        <v>1.6E-2</v>
      </c>
      <c r="B13">
        <v>360</v>
      </c>
      <c r="C13">
        <v>2</v>
      </c>
      <c r="D13">
        <v>181</v>
      </c>
      <c r="E13">
        <v>50</v>
      </c>
      <c r="F13" s="2">
        <v>1080</v>
      </c>
      <c r="G13" s="3">
        <f t="shared" si="0"/>
        <v>5.9668508287292816</v>
      </c>
      <c r="H13" s="3">
        <f t="shared" si="1"/>
        <v>2.9834254143646408</v>
      </c>
      <c r="I13" t="str">
        <f t="shared" si="2"/>
        <v>BIG (++)</v>
      </c>
      <c r="J13" s="1">
        <f t="shared" si="3"/>
        <v>3.1734806629834252E-2</v>
      </c>
      <c r="K13" s="4">
        <v>362</v>
      </c>
      <c r="L13" s="5">
        <v>404</v>
      </c>
      <c r="M13" s="3">
        <f t="shared" si="4"/>
        <v>2.2320441988950277</v>
      </c>
      <c r="N13" s="3">
        <f t="shared" si="5"/>
        <v>1.1160220994475138</v>
      </c>
      <c r="O13" t="str">
        <f t="shared" si="6"/>
        <v>(+)</v>
      </c>
      <c r="P13" s="1">
        <f t="shared" si="7"/>
        <v>1.8563535911602217E-3</v>
      </c>
    </row>
    <row r="14" spans="1:16" x14ac:dyDescent="0.2">
      <c r="A14" s="1">
        <v>1.4999999999999999E-2</v>
      </c>
      <c r="B14">
        <v>768</v>
      </c>
      <c r="C14">
        <v>2</v>
      </c>
      <c r="D14">
        <v>385</v>
      </c>
      <c r="E14">
        <v>50</v>
      </c>
      <c r="F14" s="2">
        <v>1080</v>
      </c>
      <c r="G14" s="3">
        <f t="shared" si="0"/>
        <v>2.8051948051948052</v>
      </c>
      <c r="H14" s="3">
        <f t="shared" si="1"/>
        <v>1.4025974025974026</v>
      </c>
      <c r="I14" t="str">
        <f t="shared" si="2"/>
        <v>BIG (++)</v>
      </c>
      <c r="J14" s="1">
        <f t="shared" si="3"/>
        <v>6.0389610389610391E-3</v>
      </c>
      <c r="K14" s="4">
        <v>770</v>
      </c>
      <c r="L14" s="5">
        <v>780</v>
      </c>
      <c r="M14" s="3">
        <f t="shared" si="4"/>
        <v>2.0259740259740258</v>
      </c>
      <c r="N14" s="3">
        <f t="shared" si="5"/>
        <v>1.0129870129870129</v>
      </c>
      <c r="O14" t="str">
        <f t="shared" si="6"/>
        <v>(+)</v>
      </c>
      <c r="P14" s="1">
        <f t="shared" si="7"/>
        <v>1.9480519480519321E-4</v>
      </c>
    </row>
    <row r="15" spans="1:16" x14ac:dyDescent="0.2">
      <c r="A15" s="1">
        <v>1.4E-2</v>
      </c>
      <c r="B15">
        <v>393</v>
      </c>
      <c r="C15">
        <v>2.75</v>
      </c>
      <c r="D15">
        <v>197</v>
      </c>
      <c r="E15">
        <v>50</v>
      </c>
      <c r="F15" s="2">
        <v>1080</v>
      </c>
      <c r="G15" s="3">
        <f t="shared" si="0"/>
        <v>5.4822335025380706</v>
      </c>
      <c r="H15" s="3">
        <f t="shared" si="1"/>
        <v>1.9935394554683894</v>
      </c>
      <c r="I15" t="str">
        <f t="shared" si="2"/>
        <v>BIG (++)</v>
      </c>
      <c r="J15" s="1">
        <f t="shared" si="3"/>
        <v>1.3909552376557452E-2</v>
      </c>
      <c r="K15" s="4">
        <v>542</v>
      </c>
      <c r="L15" s="5">
        <v>582</v>
      </c>
      <c r="M15" s="3">
        <f t="shared" si="4"/>
        <v>2.9543147208121829</v>
      </c>
      <c r="N15" s="3">
        <f t="shared" si="5"/>
        <v>1.074296262113521</v>
      </c>
      <c r="O15" t="str">
        <f t="shared" si="6"/>
        <v>(+)</v>
      </c>
      <c r="P15" s="1">
        <f t="shared" si="7"/>
        <v>1.0401476695892943E-3</v>
      </c>
    </row>
    <row r="16" spans="1:16" x14ac:dyDescent="0.2">
      <c r="A16" s="1">
        <v>1.0999999999999999E-2</v>
      </c>
      <c r="B16">
        <v>1536</v>
      </c>
      <c r="C16">
        <v>1.25</v>
      </c>
      <c r="D16">
        <v>420</v>
      </c>
      <c r="E16">
        <v>27</v>
      </c>
      <c r="F16" s="2">
        <v>1080</v>
      </c>
      <c r="G16" s="3">
        <f t="shared" si="0"/>
        <v>2.5714285714285716</v>
      </c>
      <c r="H16" s="3">
        <f t="shared" si="1"/>
        <v>2.0571428571428574</v>
      </c>
      <c r="I16" t="str">
        <f t="shared" si="2"/>
        <v>BIG (++)</v>
      </c>
      <c r="J16" s="1">
        <f t="shared" si="3"/>
        <v>1.1628571428571431E-2</v>
      </c>
      <c r="K16" s="4">
        <v>525</v>
      </c>
      <c r="L16" s="5">
        <v>582</v>
      </c>
      <c r="M16" s="3">
        <f t="shared" si="4"/>
        <v>1.3857142857142857</v>
      </c>
      <c r="N16" s="3">
        <f t="shared" si="5"/>
        <v>1.1085714285714285</v>
      </c>
      <c r="O16" t="str">
        <f t="shared" si="6"/>
        <v>(+)</v>
      </c>
      <c r="P16" s="1">
        <f t="shared" si="7"/>
        <v>1.1942857142857139E-3</v>
      </c>
    </row>
    <row r="17" spans="1:16" x14ac:dyDescent="0.2">
      <c r="A17" s="1">
        <v>8.0000000000000002E-3</v>
      </c>
      <c r="B17">
        <v>320</v>
      </c>
      <c r="C17">
        <v>2</v>
      </c>
      <c r="D17">
        <v>161</v>
      </c>
      <c r="E17">
        <v>50</v>
      </c>
      <c r="F17" s="2">
        <v>1080</v>
      </c>
      <c r="G17" s="3">
        <f t="shared" si="0"/>
        <v>6.7080745341614909</v>
      </c>
      <c r="H17" s="3">
        <f t="shared" si="1"/>
        <v>3.3540372670807455</v>
      </c>
      <c r="I17" t="str">
        <f t="shared" si="2"/>
        <v>BIG (++)</v>
      </c>
      <c r="J17" s="1">
        <f t="shared" si="3"/>
        <v>1.8832298136645963E-2</v>
      </c>
      <c r="K17" s="4">
        <v>322</v>
      </c>
      <c r="L17" s="5">
        <v>404</v>
      </c>
      <c r="M17" s="3">
        <f t="shared" si="4"/>
        <v>2.5093167701863353</v>
      </c>
      <c r="N17" s="3">
        <f t="shared" si="5"/>
        <v>1.2546583850931676</v>
      </c>
      <c r="O17" t="str">
        <f t="shared" si="6"/>
        <v>BIG (++)</v>
      </c>
      <c r="P17" s="1">
        <f t="shared" si="7"/>
        <v>2.0372670807453411E-3</v>
      </c>
    </row>
  </sheetData>
  <conditionalFormatting sqref="L2:L17">
    <cfRule type="expression" dxfId="7" priority="1">
      <formula>O2="GOOD!"</formula>
    </cfRule>
    <cfRule type="expression" dxfId="6" priority="2">
      <formula>O2="POOR (--)"</formula>
    </cfRule>
    <cfRule type="expression" dxfId="5" priority="3">
      <formula>O2="BIG (++)"</formula>
    </cfRule>
    <cfRule type="expression" dxfId="4" priority="4">
      <formula>OR(O2="(+)",O2="(-)")</formula>
    </cfRule>
  </conditionalFormatting>
  <conditionalFormatting sqref="F2:F17">
    <cfRule type="expression" dxfId="3" priority="5">
      <formula>I2="GOOD!"</formula>
    </cfRule>
    <cfRule type="expression" dxfId="2" priority="6">
      <formula>I2="POOR (--)"</formula>
    </cfRule>
    <cfRule type="expression" dxfId="1" priority="7">
      <formula>I2="BIG (++)"</formula>
    </cfRule>
    <cfRule type="expression" dxfId="0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chloe-plp</vt:lpstr>
      <vt:lpstr>chloe-pdp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2022-05-16T19:55:35Z</dcterms:created>
  <dcterms:modified xsi:type="dcterms:W3CDTF">2022-05-16T20:10:48Z</dcterms:modified>
  <cp:category/>
</cp:coreProperties>
</file>