
<file path=[Content_Types].xml><?xml version="1.0" encoding="utf-8"?>
<Types xmlns="http://schemas.openxmlformats.org/package/2006/content-types">
  <Default Extension="bin" ContentType="application/vnd.ms-office.activeX"/>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activeX/activeX1.xml" ContentType="application/vnd.ms-office.activeX+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drawings/drawing7.xml" ContentType="application/vnd.openxmlformats-officedocument.drawing+xml"/>
  <Override PartName="/xl/slicers/slicer6.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defaultThemeVersion="166925"/>
  <mc:AlternateContent xmlns:mc="http://schemas.openxmlformats.org/markup-compatibility/2006">
    <mc:Choice Requires="x15">
      <x15ac:absPath xmlns:x15ac="http://schemas.microsoft.com/office/spreadsheetml/2010/11/ac" url="C:\Users\ghans\OneDrive\Desktop\New folder\Excel\"/>
    </mc:Choice>
  </mc:AlternateContent>
  <xr:revisionPtr revIDLastSave="0" documentId="13_ncr:1_{AC9677BF-DBD5-4AA3-81FE-250236D0ADD1}" xr6:coauthVersionLast="47" xr6:coauthVersionMax="47" xr10:uidLastSave="{00000000-0000-0000-0000-000000000000}"/>
  <bookViews>
    <workbookView xWindow="-120" yWindow="-120" windowWidth="20730" windowHeight="11040" tabRatio="807" activeTab="7" xr2:uid="{25B86D77-FD31-4A70-916B-9744B27663D5}"/>
  </bookViews>
  <sheets>
    <sheet name="Data" sheetId="1" r:id="rId1"/>
    <sheet name="Profit n Quantity" sheetId="3" r:id="rId2"/>
    <sheet name="Sale type" sheetId="4" r:id="rId3"/>
    <sheet name="Category &amp; Quantity" sheetId="6" r:id="rId4"/>
    <sheet name="Top 5 Products" sheetId="8" r:id="rId5"/>
    <sheet name="Payment Mode" sheetId="9" r:id="rId6"/>
    <sheet name="Sale&amp;Profit in both year" sheetId="10" r:id="rId7"/>
    <sheet name="Dashboard" sheetId="13" r:id="rId8"/>
  </sheets>
  <definedNames>
    <definedName name="Slicer_Category">#N/A</definedName>
    <definedName name="Slicer_Month1">#N/A</definedName>
    <definedName name="Slicer_Sale_Type1">#N/A</definedName>
    <definedName name="Slicer_Year2">#N/A</definedName>
  </definedNames>
  <calcPr calcId="191029"/>
  <pivotCaches>
    <pivotCache cacheId="2"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3" l="1"/>
  <c r="K7" i="13"/>
  <c r="M7" i="13"/>
  <c r="K6" i="13"/>
  <c r="I10" i="4"/>
  <c r="J10" i="4"/>
  <c r="K10" i="4"/>
  <c r="O7" i="13" l="1"/>
  <c r="R15" i="1"/>
  <c r="R16" i="1"/>
  <c r="R17" i="1"/>
  <c r="R18" i="1"/>
  <c r="R19" i="1"/>
  <c r="R23" i="1"/>
  <c r="R24" i="1"/>
  <c r="R25" i="1"/>
  <c r="R26" i="1"/>
  <c r="R27" i="1"/>
  <c r="R31" i="1"/>
  <c r="R32" i="1"/>
  <c r="R33" i="1"/>
  <c r="R34" i="1"/>
  <c r="R35" i="1"/>
  <c r="R39" i="1"/>
  <c r="R40" i="1"/>
  <c r="R41" i="1"/>
  <c r="R42" i="1"/>
  <c r="R43" i="1"/>
  <c r="R47" i="1"/>
  <c r="R48" i="1"/>
  <c r="R49" i="1"/>
  <c r="R50" i="1"/>
  <c r="R51" i="1"/>
  <c r="R55" i="1"/>
  <c r="R56" i="1"/>
  <c r="R57" i="1"/>
  <c r="R58" i="1"/>
  <c r="R59" i="1"/>
  <c r="R63" i="1"/>
  <c r="R64" i="1"/>
  <c r="R65" i="1"/>
  <c r="R66" i="1"/>
  <c r="R67" i="1"/>
  <c r="R71" i="1"/>
  <c r="R72" i="1"/>
  <c r="R73" i="1"/>
  <c r="R74" i="1"/>
  <c r="R75" i="1"/>
  <c r="R79" i="1"/>
  <c r="R80" i="1"/>
  <c r="R81" i="1"/>
  <c r="R82" i="1"/>
  <c r="R83" i="1"/>
  <c r="R87" i="1"/>
  <c r="R88" i="1"/>
  <c r="R89" i="1"/>
  <c r="R90" i="1"/>
  <c r="R91" i="1"/>
  <c r="R95" i="1"/>
  <c r="R96" i="1"/>
  <c r="R97" i="1"/>
  <c r="R98" i="1"/>
  <c r="R99" i="1"/>
  <c r="R103" i="1"/>
  <c r="R104" i="1"/>
  <c r="R105" i="1"/>
  <c r="R106" i="1"/>
  <c r="R107" i="1"/>
  <c r="R111" i="1"/>
  <c r="R112" i="1"/>
  <c r="R113" i="1"/>
  <c r="R114" i="1"/>
  <c r="R115" i="1"/>
  <c r="R119" i="1"/>
  <c r="R120" i="1"/>
  <c r="R121" i="1"/>
  <c r="R122" i="1"/>
  <c r="R123" i="1"/>
  <c r="R127" i="1"/>
  <c r="R128" i="1"/>
  <c r="R129" i="1"/>
  <c r="R130" i="1"/>
  <c r="R131" i="1"/>
  <c r="R135" i="1"/>
  <c r="R136" i="1"/>
  <c r="R137" i="1"/>
  <c r="R138" i="1"/>
  <c r="R139" i="1"/>
  <c r="R143" i="1"/>
  <c r="R144" i="1"/>
  <c r="R145" i="1"/>
  <c r="R146" i="1"/>
  <c r="R147" i="1"/>
  <c r="R151" i="1"/>
  <c r="R152" i="1"/>
  <c r="R153" i="1"/>
  <c r="R154" i="1"/>
  <c r="R155" i="1"/>
  <c r="R159" i="1"/>
  <c r="R160" i="1"/>
  <c r="R161" i="1"/>
  <c r="R162" i="1"/>
  <c r="R163" i="1"/>
  <c r="R167" i="1"/>
  <c r="R168" i="1"/>
  <c r="R169" i="1"/>
  <c r="R170" i="1"/>
  <c r="R171" i="1"/>
  <c r="R175" i="1"/>
  <c r="R176" i="1"/>
  <c r="R177" i="1"/>
  <c r="R178" i="1"/>
  <c r="R179" i="1"/>
  <c r="R183" i="1"/>
  <c r="R184" i="1"/>
  <c r="R185" i="1"/>
  <c r="R186" i="1"/>
  <c r="R187" i="1"/>
  <c r="R191" i="1"/>
  <c r="R192" i="1"/>
  <c r="R193" i="1"/>
  <c r="R194" i="1"/>
  <c r="R195" i="1"/>
  <c r="R199" i="1"/>
  <c r="R200" i="1"/>
  <c r="R201" i="1"/>
  <c r="R202" i="1"/>
  <c r="R203" i="1"/>
  <c r="R207" i="1"/>
  <c r="R208" i="1"/>
  <c r="R209" i="1"/>
  <c r="R210" i="1"/>
  <c r="R211" i="1"/>
  <c r="R215" i="1"/>
  <c r="R216" i="1"/>
  <c r="R217" i="1"/>
  <c r="R218" i="1"/>
  <c r="R219" i="1"/>
  <c r="R223" i="1"/>
  <c r="R224" i="1"/>
  <c r="R225" i="1"/>
  <c r="R226" i="1"/>
  <c r="R227" i="1"/>
  <c r="R231" i="1"/>
  <c r="R232" i="1"/>
  <c r="R233" i="1"/>
  <c r="R234" i="1"/>
  <c r="R235" i="1"/>
  <c r="R239" i="1"/>
  <c r="R240" i="1"/>
  <c r="R241" i="1"/>
  <c r="R242" i="1"/>
  <c r="R243" i="1"/>
  <c r="R247" i="1"/>
  <c r="R248" i="1"/>
  <c r="R249" i="1"/>
  <c r="R250" i="1"/>
  <c r="R251" i="1"/>
  <c r="R255" i="1"/>
  <c r="R256" i="1"/>
  <c r="R257" i="1"/>
  <c r="R258" i="1"/>
  <c r="R259" i="1"/>
  <c r="R263" i="1"/>
  <c r="R264" i="1"/>
  <c r="R265" i="1"/>
  <c r="R266" i="1"/>
  <c r="R267" i="1"/>
  <c r="R271" i="1"/>
  <c r="R272" i="1"/>
  <c r="R273" i="1"/>
  <c r="R274" i="1"/>
  <c r="R275" i="1"/>
  <c r="R279" i="1"/>
  <c r="R280" i="1"/>
  <c r="R281" i="1"/>
  <c r="R282" i="1"/>
  <c r="R283" i="1"/>
  <c r="R287" i="1"/>
  <c r="R288" i="1"/>
  <c r="R289" i="1"/>
  <c r="R290" i="1"/>
  <c r="R291" i="1"/>
  <c r="R295" i="1"/>
  <c r="R296" i="1"/>
  <c r="R297" i="1"/>
  <c r="R298" i="1"/>
  <c r="R299" i="1"/>
  <c r="R303" i="1"/>
  <c r="R304" i="1"/>
  <c r="R305" i="1"/>
  <c r="R306" i="1"/>
  <c r="R307" i="1"/>
  <c r="R311" i="1"/>
  <c r="R312" i="1"/>
  <c r="R313" i="1"/>
  <c r="R314" i="1"/>
  <c r="R315" i="1"/>
  <c r="R319" i="1"/>
  <c r="R320" i="1"/>
  <c r="R321" i="1"/>
  <c r="R322" i="1"/>
  <c r="R323" i="1"/>
  <c r="R327" i="1"/>
  <c r="R328" i="1"/>
  <c r="R329" i="1"/>
  <c r="R330" i="1"/>
  <c r="R331" i="1"/>
  <c r="R335" i="1"/>
  <c r="R336" i="1"/>
  <c r="R337" i="1"/>
  <c r="R338" i="1"/>
  <c r="R339" i="1"/>
  <c r="R343" i="1"/>
  <c r="R344" i="1"/>
  <c r="R345" i="1"/>
  <c r="R346" i="1"/>
  <c r="R347" i="1"/>
  <c r="R351" i="1"/>
  <c r="R352" i="1"/>
  <c r="R353" i="1"/>
  <c r="R354" i="1"/>
  <c r="R355" i="1"/>
  <c r="R359" i="1"/>
  <c r="R360" i="1"/>
  <c r="R361" i="1"/>
  <c r="R362" i="1"/>
  <c r="R363" i="1"/>
  <c r="R367" i="1"/>
  <c r="R368" i="1"/>
  <c r="R369" i="1"/>
  <c r="R370" i="1"/>
  <c r="R371" i="1"/>
  <c r="R375" i="1"/>
  <c r="R376" i="1"/>
  <c r="R377" i="1"/>
  <c r="R378" i="1"/>
  <c r="R379" i="1"/>
  <c r="R383" i="1"/>
  <c r="R384" i="1"/>
  <c r="R385" i="1"/>
  <c r="R386" i="1"/>
  <c r="R387" i="1"/>
  <c r="R391" i="1"/>
  <c r="R392" i="1"/>
  <c r="R393" i="1"/>
  <c r="R394" i="1"/>
  <c r="R395" i="1"/>
  <c r="R399" i="1"/>
  <c r="R400" i="1"/>
  <c r="R401" i="1"/>
  <c r="R402" i="1"/>
  <c r="R403" i="1"/>
  <c r="R407" i="1"/>
  <c r="R408" i="1"/>
  <c r="R409" i="1"/>
  <c r="R410" i="1"/>
  <c r="R411" i="1"/>
  <c r="R415" i="1"/>
  <c r="R416" i="1"/>
  <c r="R417" i="1"/>
  <c r="R418" i="1"/>
  <c r="R419" i="1"/>
  <c r="R423" i="1"/>
  <c r="R424" i="1"/>
  <c r="R425" i="1"/>
  <c r="R426" i="1"/>
  <c r="R427" i="1"/>
  <c r="R431" i="1"/>
  <c r="R432" i="1"/>
  <c r="R433" i="1"/>
  <c r="R434" i="1"/>
  <c r="R435" i="1"/>
  <c r="R439" i="1"/>
  <c r="R440" i="1"/>
  <c r="R441" i="1"/>
  <c r="R442" i="1"/>
  <c r="R443" i="1"/>
  <c r="R447" i="1"/>
  <c r="R448" i="1"/>
  <c r="R449" i="1"/>
  <c r="R450" i="1"/>
  <c r="R451" i="1"/>
  <c r="R455" i="1"/>
  <c r="R456" i="1"/>
  <c r="R457" i="1"/>
  <c r="R458" i="1"/>
  <c r="R459" i="1"/>
  <c r="R463" i="1"/>
  <c r="R464" i="1"/>
  <c r="R465" i="1"/>
  <c r="R466" i="1"/>
  <c r="R467" i="1"/>
  <c r="R471" i="1"/>
  <c r="R472" i="1"/>
  <c r="R473" i="1"/>
  <c r="R474" i="1"/>
  <c r="R475" i="1"/>
  <c r="R479" i="1"/>
  <c r="R480" i="1"/>
  <c r="R481" i="1"/>
  <c r="R482" i="1"/>
  <c r="R483" i="1"/>
  <c r="R487" i="1"/>
  <c r="R488" i="1"/>
  <c r="R489" i="1"/>
  <c r="R490" i="1"/>
  <c r="R491" i="1"/>
  <c r="R495" i="1"/>
  <c r="R496" i="1"/>
  <c r="R497" i="1"/>
  <c r="R498" i="1"/>
  <c r="R499" i="1"/>
  <c r="R503" i="1"/>
  <c r="R504" i="1"/>
  <c r="R505" i="1"/>
  <c r="R506" i="1"/>
  <c r="R507" i="1"/>
  <c r="R511" i="1"/>
  <c r="R512" i="1"/>
  <c r="R513" i="1"/>
  <c r="R514" i="1"/>
  <c r="R515" i="1"/>
  <c r="R519" i="1"/>
  <c r="R520" i="1"/>
  <c r="R521" i="1"/>
  <c r="R522" i="1"/>
  <c r="R523" i="1"/>
  <c r="R527" i="1"/>
  <c r="R528" i="1"/>
  <c r="R3" i="1"/>
  <c r="R4" i="1"/>
  <c r="R5" i="1"/>
  <c r="R7" i="1"/>
  <c r="R9" i="1"/>
  <c r="R10" i="1"/>
  <c r="R11" i="1"/>
  <c r="R2" i="1"/>
  <c r="Q6" i="1"/>
  <c r="R6" i="1" s="1"/>
  <c r="Q7" i="1"/>
  <c r="Q8" i="1"/>
  <c r="R8" i="1" s="1"/>
  <c r="Q9" i="1"/>
  <c r="Q10" i="1"/>
  <c r="Q11" i="1"/>
  <c r="Q12" i="1"/>
  <c r="R12" i="1" s="1"/>
  <c r="Q13" i="1"/>
  <c r="R13" i="1" s="1"/>
  <c r="Q14" i="1"/>
  <c r="R14" i="1" s="1"/>
  <c r="Q15" i="1"/>
  <c r="Q16" i="1"/>
  <c r="Q17" i="1"/>
  <c r="Q18" i="1"/>
  <c r="Q19" i="1"/>
  <c r="Q20" i="1"/>
  <c r="R20" i="1" s="1"/>
  <c r="Q21" i="1"/>
  <c r="R21" i="1" s="1"/>
  <c r="Q22" i="1"/>
  <c r="R22" i="1" s="1"/>
  <c r="Q23" i="1"/>
  <c r="Q24" i="1"/>
  <c r="Q25" i="1"/>
  <c r="Q26" i="1"/>
  <c r="Q27" i="1"/>
  <c r="Q28" i="1"/>
  <c r="R28" i="1" s="1"/>
  <c r="Q29" i="1"/>
  <c r="R29" i="1" s="1"/>
  <c r="Q30" i="1"/>
  <c r="R30" i="1" s="1"/>
  <c r="Q31" i="1"/>
  <c r="Q32" i="1"/>
  <c r="Q33" i="1"/>
  <c r="Q34" i="1"/>
  <c r="Q35" i="1"/>
  <c r="Q36" i="1"/>
  <c r="R36" i="1" s="1"/>
  <c r="Q37" i="1"/>
  <c r="R37" i="1" s="1"/>
  <c r="Q38" i="1"/>
  <c r="R38" i="1" s="1"/>
  <c r="Q39" i="1"/>
  <c r="Q40" i="1"/>
  <c r="Q41" i="1"/>
  <c r="Q42" i="1"/>
  <c r="Q43" i="1"/>
  <c r="Q44" i="1"/>
  <c r="R44" i="1" s="1"/>
  <c r="Q45" i="1"/>
  <c r="R45" i="1" s="1"/>
  <c r="Q46" i="1"/>
  <c r="R46" i="1" s="1"/>
  <c r="Q47" i="1"/>
  <c r="Q48" i="1"/>
  <c r="Q49" i="1"/>
  <c r="Q50" i="1"/>
  <c r="Q51" i="1"/>
  <c r="Q52" i="1"/>
  <c r="R52" i="1" s="1"/>
  <c r="Q53" i="1"/>
  <c r="R53" i="1" s="1"/>
  <c r="Q54" i="1"/>
  <c r="R54" i="1" s="1"/>
  <c r="Q55" i="1"/>
  <c r="Q56" i="1"/>
  <c r="Q57" i="1"/>
  <c r="Q58" i="1"/>
  <c r="Q59" i="1"/>
  <c r="Q60" i="1"/>
  <c r="R60" i="1" s="1"/>
  <c r="Q61" i="1"/>
  <c r="R61" i="1" s="1"/>
  <c r="Q62" i="1"/>
  <c r="R62" i="1" s="1"/>
  <c r="Q63" i="1"/>
  <c r="Q64" i="1"/>
  <c r="Q65" i="1"/>
  <c r="Q66" i="1"/>
  <c r="Q67" i="1"/>
  <c r="Q68" i="1"/>
  <c r="R68" i="1" s="1"/>
  <c r="Q69" i="1"/>
  <c r="R69" i="1" s="1"/>
  <c r="Q70" i="1"/>
  <c r="R70" i="1" s="1"/>
  <c r="Q71" i="1"/>
  <c r="Q72" i="1"/>
  <c r="Q73" i="1"/>
  <c r="Q74" i="1"/>
  <c r="Q75" i="1"/>
  <c r="Q76" i="1"/>
  <c r="R76" i="1" s="1"/>
  <c r="Q77" i="1"/>
  <c r="R77" i="1" s="1"/>
  <c r="Q78" i="1"/>
  <c r="R78" i="1" s="1"/>
  <c r="Q79" i="1"/>
  <c r="Q80" i="1"/>
  <c r="Q81" i="1"/>
  <c r="Q82" i="1"/>
  <c r="Q83" i="1"/>
  <c r="Q84" i="1"/>
  <c r="R84" i="1" s="1"/>
  <c r="Q85" i="1"/>
  <c r="R85" i="1" s="1"/>
  <c r="Q86" i="1"/>
  <c r="R86" i="1" s="1"/>
  <c r="Q87" i="1"/>
  <c r="Q88" i="1"/>
  <c r="Q89" i="1"/>
  <c r="Q90" i="1"/>
  <c r="Q91" i="1"/>
  <c r="Q92" i="1"/>
  <c r="R92" i="1" s="1"/>
  <c r="Q93" i="1"/>
  <c r="R93" i="1" s="1"/>
  <c r="Q94" i="1"/>
  <c r="R94" i="1" s="1"/>
  <c r="Q95" i="1"/>
  <c r="Q96" i="1"/>
  <c r="Q97" i="1"/>
  <c r="Q98" i="1"/>
  <c r="Q99" i="1"/>
  <c r="Q100" i="1"/>
  <c r="R100" i="1" s="1"/>
  <c r="Q101" i="1"/>
  <c r="R101" i="1" s="1"/>
  <c r="Q102" i="1"/>
  <c r="R102" i="1" s="1"/>
  <c r="Q103" i="1"/>
  <c r="Q104" i="1"/>
  <c r="Q105" i="1"/>
  <c r="Q106" i="1"/>
  <c r="Q107" i="1"/>
  <c r="Q108" i="1"/>
  <c r="R108" i="1" s="1"/>
  <c r="Q109" i="1"/>
  <c r="R109" i="1" s="1"/>
  <c r="Q110" i="1"/>
  <c r="R110" i="1" s="1"/>
  <c r="Q111" i="1"/>
  <c r="Q112" i="1"/>
  <c r="Q113" i="1"/>
  <c r="Q114" i="1"/>
  <c r="Q115" i="1"/>
  <c r="Q116" i="1"/>
  <c r="R116" i="1" s="1"/>
  <c r="Q117" i="1"/>
  <c r="R117" i="1" s="1"/>
  <c r="Q118" i="1"/>
  <c r="R118" i="1" s="1"/>
  <c r="Q119" i="1"/>
  <c r="Q120" i="1"/>
  <c r="Q121" i="1"/>
  <c r="Q122" i="1"/>
  <c r="Q123" i="1"/>
  <c r="Q124" i="1"/>
  <c r="R124" i="1" s="1"/>
  <c r="Q125" i="1"/>
  <c r="R125" i="1" s="1"/>
  <c r="Q126" i="1"/>
  <c r="R126" i="1" s="1"/>
  <c r="Q127" i="1"/>
  <c r="Q128" i="1"/>
  <c r="Q129" i="1"/>
  <c r="Q130" i="1"/>
  <c r="Q131" i="1"/>
  <c r="Q132" i="1"/>
  <c r="R132" i="1" s="1"/>
  <c r="Q133" i="1"/>
  <c r="R133" i="1" s="1"/>
  <c r="Q134" i="1"/>
  <c r="R134" i="1" s="1"/>
  <c r="Q135" i="1"/>
  <c r="Q136" i="1"/>
  <c r="Q137" i="1"/>
  <c r="Q138" i="1"/>
  <c r="Q139" i="1"/>
  <c r="Q140" i="1"/>
  <c r="R140" i="1" s="1"/>
  <c r="Q141" i="1"/>
  <c r="R141" i="1" s="1"/>
  <c r="Q142" i="1"/>
  <c r="R142" i="1" s="1"/>
  <c r="Q143" i="1"/>
  <c r="Q144" i="1"/>
  <c r="Q145" i="1"/>
  <c r="Q146" i="1"/>
  <c r="Q147" i="1"/>
  <c r="Q148" i="1"/>
  <c r="R148" i="1" s="1"/>
  <c r="Q149" i="1"/>
  <c r="R149" i="1" s="1"/>
  <c r="Q150" i="1"/>
  <c r="R150" i="1" s="1"/>
  <c r="Q151" i="1"/>
  <c r="Q152" i="1"/>
  <c r="Q153" i="1"/>
  <c r="Q154" i="1"/>
  <c r="Q155" i="1"/>
  <c r="Q156" i="1"/>
  <c r="R156" i="1" s="1"/>
  <c r="Q157" i="1"/>
  <c r="R157" i="1" s="1"/>
  <c r="Q158" i="1"/>
  <c r="R158" i="1" s="1"/>
  <c r="Q159" i="1"/>
  <c r="Q160" i="1"/>
  <c r="Q161" i="1"/>
  <c r="Q162" i="1"/>
  <c r="Q163" i="1"/>
  <c r="Q164" i="1"/>
  <c r="R164" i="1" s="1"/>
  <c r="Q165" i="1"/>
  <c r="R165" i="1" s="1"/>
  <c r="Q166" i="1"/>
  <c r="R166" i="1" s="1"/>
  <c r="Q167" i="1"/>
  <c r="Q168" i="1"/>
  <c r="Q169" i="1"/>
  <c r="Q170" i="1"/>
  <c r="Q171" i="1"/>
  <c r="Q172" i="1"/>
  <c r="R172" i="1" s="1"/>
  <c r="Q173" i="1"/>
  <c r="R173" i="1" s="1"/>
  <c r="Q174" i="1"/>
  <c r="R174" i="1" s="1"/>
  <c r="Q175" i="1"/>
  <c r="Q176" i="1"/>
  <c r="Q177" i="1"/>
  <c r="Q178" i="1"/>
  <c r="Q179" i="1"/>
  <c r="Q180" i="1"/>
  <c r="R180" i="1" s="1"/>
  <c r="Q181" i="1"/>
  <c r="R181" i="1" s="1"/>
  <c r="Q182" i="1"/>
  <c r="R182" i="1" s="1"/>
  <c r="Q183" i="1"/>
  <c r="Q184" i="1"/>
  <c r="Q185" i="1"/>
  <c r="Q186" i="1"/>
  <c r="Q187" i="1"/>
  <c r="Q188" i="1"/>
  <c r="R188" i="1" s="1"/>
  <c r="Q189" i="1"/>
  <c r="R189" i="1" s="1"/>
  <c r="Q190" i="1"/>
  <c r="R190" i="1" s="1"/>
  <c r="Q191" i="1"/>
  <c r="Q192" i="1"/>
  <c r="Q193" i="1"/>
  <c r="Q194" i="1"/>
  <c r="Q195" i="1"/>
  <c r="Q196" i="1"/>
  <c r="R196" i="1" s="1"/>
  <c r="Q197" i="1"/>
  <c r="R197" i="1" s="1"/>
  <c r="Q198" i="1"/>
  <c r="R198" i="1" s="1"/>
  <c r="Q199" i="1"/>
  <c r="Q200" i="1"/>
  <c r="Q201" i="1"/>
  <c r="Q202" i="1"/>
  <c r="Q203" i="1"/>
  <c r="Q204" i="1"/>
  <c r="R204" i="1" s="1"/>
  <c r="Q205" i="1"/>
  <c r="R205" i="1" s="1"/>
  <c r="Q206" i="1"/>
  <c r="R206" i="1" s="1"/>
  <c r="Q207" i="1"/>
  <c r="Q208" i="1"/>
  <c r="Q209" i="1"/>
  <c r="Q210" i="1"/>
  <c r="Q211" i="1"/>
  <c r="Q212" i="1"/>
  <c r="R212" i="1" s="1"/>
  <c r="Q213" i="1"/>
  <c r="R213" i="1" s="1"/>
  <c r="Q214" i="1"/>
  <c r="R214" i="1" s="1"/>
  <c r="Q215" i="1"/>
  <c r="Q216" i="1"/>
  <c r="Q217" i="1"/>
  <c r="Q218" i="1"/>
  <c r="Q219" i="1"/>
  <c r="Q220" i="1"/>
  <c r="R220" i="1" s="1"/>
  <c r="Q221" i="1"/>
  <c r="R221" i="1" s="1"/>
  <c r="Q222" i="1"/>
  <c r="R222" i="1" s="1"/>
  <c r="Q223" i="1"/>
  <c r="Q224" i="1"/>
  <c r="Q225" i="1"/>
  <c r="Q226" i="1"/>
  <c r="Q227" i="1"/>
  <c r="Q228" i="1"/>
  <c r="R228" i="1" s="1"/>
  <c r="Q229" i="1"/>
  <c r="R229" i="1" s="1"/>
  <c r="Q230" i="1"/>
  <c r="R230" i="1" s="1"/>
  <c r="Q231" i="1"/>
  <c r="Q232" i="1"/>
  <c r="Q233" i="1"/>
  <c r="Q234" i="1"/>
  <c r="Q235" i="1"/>
  <c r="Q236" i="1"/>
  <c r="R236" i="1" s="1"/>
  <c r="Q237" i="1"/>
  <c r="R237" i="1" s="1"/>
  <c r="Q238" i="1"/>
  <c r="R238" i="1" s="1"/>
  <c r="Q239" i="1"/>
  <c r="Q240" i="1"/>
  <c r="Q241" i="1"/>
  <c r="Q242" i="1"/>
  <c r="Q243" i="1"/>
  <c r="Q244" i="1"/>
  <c r="R244" i="1" s="1"/>
  <c r="Q245" i="1"/>
  <c r="R245" i="1" s="1"/>
  <c r="Q246" i="1"/>
  <c r="R246" i="1" s="1"/>
  <c r="Q247" i="1"/>
  <c r="Q248" i="1"/>
  <c r="Q249" i="1"/>
  <c r="Q250" i="1"/>
  <c r="Q251" i="1"/>
  <c r="Q252" i="1"/>
  <c r="R252" i="1" s="1"/>
  <c r="Q253" i="1"/>
  <c r="R253" i="1" s="1"/>
  <c r="Q254" i="1"/>
  <c r="R254" i="1" s="1"/>
  <c r="Q255" i="1"/>
  <c r="Q256" i="1"/>
  <c r="Q257" i="1"/>
  <c r="Q258" i="1"/>
  <c r="Q259" i="1"/>
  <c r="Q260" i="1"/>
  <c r="R260" i="1" s="1"/>
  <c r="Q261" i="1"/>
  <c r="R261" i="1" s="1"/>
  <c r="Q262" i="1"/>
  <c r="R262" i="1" s="1"/>
  <c r="Q263" i="1"/>
  <c r="Q264" i="1"/>
  <c r="Q265" i="1"/>
  <c r="Q266" i="1"/>
  <c r="Q267" i="1"/>
  <c r="Q268" i="1"/>
  <c r="R268" i="1" s="1"/>
  <c r="Q269" i="1"/>
  <c r="R269" i="1" s="1"/>
  <c r="Q270" i="1"/>
  <c r="R270" i="1" s="1"/>
  <c r="Q271" i="1"/>
  <c r="Q272" i="1"/>
  <c r="Q273" i="1"/>
  <c r="Q274" i="1"/>
  <c r="Q275" i="1"/>
  <c r="Q276" i="1"/>
  <c r="R276" i="1" s="1"/>
  <c r="Q277" i="1"/>
  <c r="R277" i="1" s="1"/>
  <c r="Q278" i="1"/>
  <c r="R278" i="1" s="1"/>
  <c r="Q279" i="1"/>
  <c r="Q280" i="1"/>
  <c r="Q281" i="1"/>
  <c r="Q282" i="1"/>
  <c r="Q283" i="1"/>
  <c r="Q284" i="1"/>
  <c r="R284" i="1" s="1"/>
  <c r="Q285" i="1"/>
  <c r="R285" i="1" s="1"/>
  <c r="Q286" i="1"/>
  <c r="R286" i="1" s="1"/>
  <c r="Q287" i="1"/>
  <c r="Q288" i="1"/>
  <c r="Q289" i="1"/>
  <c r="Q290" i="1"/>
  <c r="Q291" i="1"/>
  <c r="Q292" i="1"/>
  <c r="R292" i="1" s="1"/>
  <c r="Q293" i="1"/>
  <c r="R293" i="1" s="1"/>
  <c r="Q294" i="1"/>
  <c r="R294" i="1" s="1"/>
  <c r="Q295" i="1"/>
  <c r="Q296" i="1"/>
  <c r="Q297" i="1"/>
  <c r="Q298" i="1"/>
  <c r="Q299" i="1"/>
  <c r="Q300" i="1"/>
  <c r="R300" i="1" s="1"/>
  <c r="Q301" i="1"/>
  <c r="R301" i="1" s="1"/>
  <c r="Q302" i="1"/>
  <c r="R302" i="1" s="1"/>
  <c r="Q303" i="1"/>
  <c r="Q304" i="1"/>
  <c r="Q305" i="1"/>
  <c r="Q306" i="1"/>
  <c r="Q307" i="1"/>
  <c r="Q308" i="1"/>
  <c r="R308" i="1" s="1"/>
  <c r="Q309" i="1"/>
  <c r="R309" i="1" s="1"/>
  <c r="Q310" i="1"/>
  <c r="R310" i="1" s="1"/>
  <c r="Q311" i="1"/>
  <c r="Q312" i="1"/>
  <c r="Q313" i="1"/>
  <c r="Q314" i="1"/>
  <c r="Q315" i="1"/>
  <c r="Q316" i="1"/>
  <c r="R316" i="1" s="1"/>
  <c r="Q317" i="1"/>
  <c r="R317" i="1" s="1"/>
  <c r="Q318" i="1"/>
  <c r="R318" i="1" s="1"/>
  <c r="Q319" i="1"/>
  <c r="Q320" i="1"/>
  <c r="Q321" i="1"/>
  <c r="Q322" i="1"/>
  <c r="Q323" i="1"/>
  <c r="Q324" i="1"/>
  <c r="R324" i="1" s="1"/>
  <c r="Q325" i="1"/>
  <c r="R325" i="1" s="1"/>
  <c r="Q326" i="1"/>
  <c r="R326" i="1" s="1"/>
  <c r="Q327" i="1"/>
  <c r="Q328" i="1"/>
  <c r="Q329" i="1"/>
  <c r="Q330" i="1"/>
  <c r="Q331" i="1"/>
  <c r="Q332" i="1"/>
  <c r="R332" i="1" s="1"/>
  <c r="Q333" i="1"/>
  <c r="R333" i="1" s="1"/>
  <c r="Q334" i="1"/>
  <c r="R334" i="1" s="1"/>
  <c r="Q335" i="1"/>
  <c r="Q336" i="1"/>
  <c r="Q337" i="1"/>
  <c r="Q338" i="1"/>
  <c r="Q339" i="1"/>
  <c r="Q340" i="1"/>
  <c r="R340" i="1" s="1"/>
  <c r="Q341" i="1"/>
  <c r="R341" i="1" s="1"/>
  <c r="Q342" i="1"/>
  <c r="R342" i="1" s="1"/>
  <c r="Q343" i="1"/>
  <c r="Q344" i="1"/>
  <c r="Q345" i="1"/>
  <c r="Q346" i="1"/>
  <c r="Q347" i="1"/>
  <c r="Q348" i="1"/>
  <c r="R348" i="1" s="1"/>
  <c r="Q349" i="1"/>
  <c r="R349" i="1" s="1"/>
  <c r="Q350" i="1"/>
  <c r="R350" i="1" s="1"/>
  <c r="Q351" i="1"/>
  <c r="Q352" i="1"/>
  <c r="Q353" i="1"/>
  <c r="Q354" i="1"/>
  <c r="Q355" i="1"/>
  <c r="Q356" i="1"/>
  <c r="R356" i="1" s="1"/>
  <c r="Q357" i="1"/>
  <c r="R357" i="1" s="1"/>
  <c r="Q358" i="1"/>
  <c r="R358" i="1" s="1"/>
  <c r="Q359" i="1"/>
  <c r="Q360" i="1"/>
  <c r="Q361" i="1"/>
  <c r="Q362" i="1"/>
  <c r="Q363" i="1"/>
  <c r="Q364" i="1"/>
  <c r="R364" i="1" s="1"/>
  <c r="Q365" i="1"/>
  <c r="R365" i="1" s="1"/>
  <c r="Q366" i="1"/>
  <c r="R366" i="1" s="1"/>
  <c r="Q367" i="1"/>
  <c r="Q368" i="1"/>
  <c r="Q369" i="1"/>
  <c r="Q370" i="1"/>
  <c r="Q371" i="1"/>
  <c r="Q372" i="1"/>
  <c r="R372" i="1" s="1"/>
  <c r="Q373" i="1"/>
  <c r="R373" i="1" s="1"/>
  <c r="Q374" i="1"/>
  <c r="R374" i="1" s="1"/>
  <c r="Q375" i="1"/>
  <c r="Q376" i="1"/>
  <c r="Q377" i="1"/>
  <c r="Q378" i="1"/>
  <c r="Q379" i="1"/>
  <c r="Q380" i="1"/>
  <c r="R380" i="1" s="1"/>
  <c r="Q381" i="1"/>
  <c r="R381" i="1" s="1"/>
  <c r="Q382" i="1"/>
  <c r="R382" i="1" s="1"/>
  <c r="Q383" i="1"/>
  <c r="Q384" i="1"/>
  <c r="Q385" i="1"/>
  <c r="Q386" i="1"/>
  <c r="Q387" i="1"/>
  <c r="Q388" i="1"/>
  <c r="R388" i="1" s="1"/>
  <c r="Q389" i="1"/>
  <c r="R389" i="1" s="1"/>
  <c r="Q390" i="1"/>
  <c r="R390" i="1" s="1"/>
  <c r="Q391" i="1"/>
  <c r="Q392" i="1"/>
  <c r="Q393" i="1"/>
  <c r="Q394" i="1"/>
  <c r="Q395" i="1"/>
  <c r="Q396" i="1"/>
  <c r="R396" i="1" s="1"/>
  <c r="Q397" i="1"/>
  <c r="R397" i="1" s="1"/>
  <c r="Q398" i="1"/>
  <c r="R398" i="1" s="1"/>
  <c r="Q399" i="1"/>
  <c r="Q400" i="1"/>
  <c r="Q401" i="1"/>
  <c r="Q402" i="1"/>
  <c r="Q403" i="1"/>
  <c r="Q404" i="1"/>
  <c r="R404" i="1" s="1"/>
  <c r="Q405" i="1"/>
  <c r="R405" i="1" s="1"/>
  <c r="Q406" i="1"/>
  <c r="R406" i="1" s="1"/>
  <c r="Q407" i="1"/>
  <c r="Q408" i="1"/>
  <c r="Q409" i="1"/>
  <c r="Q410" i="1"/>
  <c r="Q411" i="1"/>
  <c r="Q412" i="1"/>
  <c r="R412" i="1" s="1"/>
  <c r="Q413" i="1"/>
  <c r="R413" i="1" s="1"/>
  <c r="Q414" i="1"/>
  <c r="R414" i="1" s="1"/>
  <c r="Q415" i="1"/>
  <c r="Q416" i="1"/>
  <c r="Q417" i="1"/>
  <c r="Q418" i="1"/>
  <c r="Q419" i="1"/>
  <c r="Q420" i="1"/>
  <c r="R420" i="1" s="1"/>
  <c r="Q421" i="1"/>
  <c r="R421" i="1" s="1"/>
  <c r="Q422" i="1"/>
  <c r="R422" i="1" s="1"/>
  <c r="Q423" i="1"/>
  <c r="Q424" i="1"/>
  <c r="Q425" i="1"/>
  <c r="Q426" i="1"/>
  <c r="Q427" i="1"/>
  <c r="Q428" i="1"/>
  <c r="R428" i="1" s="1"/>
  <c r="Q429" i="1"/>
  <c r="R429" i="1" s="1"/>
  <c r="Q430" i="1"/>
  <c r="R430" i="1" s="1"/>
  <c r="Q431" i="1"/>
  <c r="Q432" i="1"/>
  <c r="Q433" i="1"/>
  <c r="Q434" i="1"/>
  <c r="Q435" i="1"/>
  <c r="Q436" i="1"/>
  <c r="R436" i="1" s="1"/>
  <c r="Q437" i="1"/>
  <c r="R437" i="1" s="1"/>
  <c r="Q438" i="1"/>
  <c r="R438" i="1" s="1"/>
  <c r="Q439" i="1"/>
  <c r="Q440" i="1"/>
  <c r="Q441" i="1"/>
  <c r="Q442" i="1"/>
  <c r="Q443" i="1"/>
  <c r="Q444" i="1"/>
  <c r="R444" i="1" s="1"/>
  <c r="Q445" i="1"/>
  <c r="R445" i="1" s="1"/>
  <c r="Q446" i="1"/>
  <c r="R446" i="1" s="1"/>
  <c r="Q447" i="1"/>
  <c r="Q448" i="1"/>
  <c r="Q449" i="1"/>
  <c r="Q450" i="1"/>
  <c r="Q451" i="1"/>
  <c r="Q452" i="1"/>
  <c r="R452" i="1" s="1"/>
  <c r="Q453" i="1"/>
  <c r="R453" i="1" s="1"/>
  <c r="Q454" i="1"/>
  <c r="R454" i="1" s="1"/>
  <c r="Q455" i="1"/>
  <c r="Q456" i="1"/>
  <c r="Q457" i="1"/>
  <c r="Q458" i="1"/>
  <c r="Q459" i="1"/>
  <c r="Q460" i="1"/>
  <c r="R460" i="1" s="1"/>
  <c r="Q461" i="1"/>
  <c r="R461" i="1" s="1"/>
  <c r="Q462" i="1"/>
  <c r="R462" i="1" s="1"/>
  <c r="Q463" i="1"/>
  <c r="Q464" i="1"/>
  <c r="Q465" i="1"/>
  <c r="Q466" i="1"/>
  <c r="Q467" i="1"/>
  <c r="Q468" i="1"/>
  <c r="R468" i="1" s="1"/>
  <c r="Q469" i="1"/>
  <c r="R469" i="1" s="1"/>
  <c r="Q470" i="1"/>
  <c r="R470" i="1" s="1"/>
  <c r="Q471" i="1"/>
  <c r="Q472" i="1"/>
  <c r="Q473" i="1"/>
  <c r="Q474" i="1"/>
  <c r="Q475" i="1"/>
  <c r="Q476" i="1"/>
  <c r="R476" i="1" s="1"/>
  <c r="Q477" i="1"/>
  <c r="R477" i="1" s="1"/>
  <c r="Q478" i="1"/>
  <c r="R478" i="1" s="1"/>
  <c r="Q479" i="1"/>
  <c r="Q480" i="1"/>
  <c r="Q481" i="1"/>
  <c r="Q482" i="1"/>
  <c r="Q483" i="1"/>
  <c r="Q484" i="1"/>
  <c r="R484" i="1" s="1"/>
  <c r="Q485" i="1"/>
  <c r="R485" i="1" s="1"/>
  <c r="Q486" i="1"/>
  <c r="R486" i="1" s="1"/>
  <c r="Q487" i="1"/>
  <c r="Q488" i="1"/>
  <c r="Q489" i="1"/>
  <c r="Q490" i="1"/>
  <c r="Q491" i="1"/>
  <c r="Q492" i="1"/>
  <c r="R492" i="1" s="1"/>
  <c r="Q493" i="1"/>
  <c r="R493" i="1" s="1"/>
  <c r="Q494" i="1"/>
  <c r="R494" i="1" s="1"/>
  <c r="Q495" i="1"/>
  <c r="Q496" i="1"/>
  <c r="Q497" i="1"/>
  <c r="Q498" i="1"/>
  <c r="Q499" i="1"/>
  <c r="Q500" i="1"/>
  <c r="R500" i="1" s="1"/>
  <c r="Q501" i="1"/>
  <c r="R501" i="1" s="1"/>
  <c r="Q502" i="1"/>
  <c r="R502" i="1" s="1"/>
  <c r="Q503" i="1"/>
  <c r="Q504" i="1"/>
  <c r="Q505" i="1"/>
  <c r="Q506" i="1"/>
  <c r="Q507" i="1"/>
  <c r="Q508" i="1"/>
  <c r="R508" i="1" s="1"/>
  <c r="Q509" i="1"/>
  <c r="R509" i="1" s="1"/>
  <c r="Q510" i="1"/>
  <c r="R510" i="1" s="1"/>
  <c r="Q511" i="1"/>
  <c r="Q512" i="1"/>
  <c r="Q513" i="1"/>
  <c r="Q514" i="1"/>
  <c r="Q515" i="1"/>
  <c r="Q516" i="1"/>
  <c r="R516" i="1" s="1"/>
  <c r="Q517" i="1"/>
  <c r="R517" i="1" s="1"/>
  <c r="Q518" i="1"/>
  <c r="R518" i="1" s="1"/>
  <c r="Q519" i="1"/>
  <c r="Q520" i="1"/>
  <c r="Q521" i="1"/>
  <c r="Q522" i="1"/>
  <c r="Q523" i="1"/>
  <c r="Q524" i="1"/>
  <c r="R524" i="1" s="1"/>
  <c r="Q525" i="1"/>
  <c r="R525" i="1" s="1"/>
  <c r="Q526" i="1"/>
  <c r="R526" i="1" s="1"/>
  <c r="Q527" i="1"/>
  <c r="Q528" i="1"/>
  <c r="Q3" i="1"/>
  <c r="Q4" i="1"/>
  <c r="Q5" i="1"/>
  <c r="Q2" i="1"/>
</calcChain>
</file>

<file path=xl/sharedStrings.xml><?xml version="1.0" encoding="utf-8"?>
<sst xmlns="http://schemas.openxmlformats.org/spreadsheetml/2006/main" count="3775" uniqueCount="141">
  <si>
    <t>P0024</t>
  </si>
  <si>
    <t>Wholesaler</t>
  </si>
  <si>
    <t>Online</t>
  </si>
  <si>
    <t>Product24</t>
  </si>
  <si>
    <t>Category03</t>
  </si>
  <si>
    <t>Ft</t>
  </si>
  <si>
    <t>Jan</t>
  </si>
  <si>
    <t>P0038</t>
  </si>
  <si>
    <t>Cash</t>
  </si>
  <si>
    <t>Product38</t>
  </si>
  <si>
    <t>Category05</t>
  </si>
  <si>
    <t>Kg</t>
  </si>
  <si>
    <t>P0013</t>
  </si>
  <si>
    <t>Direct Sales</t>
  </si>
  <si>
    <t>Product13</t>
  </si>
  <si>
    <t>Category02</t>
  </si>
  <si>
    <t>P0004</t>
  </si>
  <si>
    <t>Product04</t>
  </si>
  <si>
    <t>Category01</t>
  </si>
  <si>
    <t>Lt</t>
  </si>
  <si>
    <t>P0035</t>
  </si>
  <si>
    <t>Product35</t>
  </si>
  <si>
    <t>Category04</t>
  </si>
  <si>
    <t>No.</t>
  </si>
  <si>
    <t>P0031</t>
  </si>
  <si>
    <t>Product31</t>
  </si>
  <si>
    <t>P0003</t>
  </si>
  <si>
    <t>Product03</t>
  </si>
  <si>
    <t>P0025</t>
  </si>
  <si>
    <t>Product25</t>
  </si>
  <si>
    <t>P0037</t>
  </si>
  <si>
    <t>Product37</t>
  </si>
  <si>
    <t>P0014</t>
  </si>
  <si>
    <t>Product14</t>
  </si>
  <si>
    <t>P0042</t>
  </si>
  <si>
    <t>Product42</t>
  </si>
  <si>
    <t>P0044</t>
  </si>
  <si>
    <t>Product44</t>
  </si>
  <si>
    <t>P0023</t>
  </si>
  <si>
    <t>Product23</t>
  </si>
  <si>
    <t>P0034</t>
  </si>
  <si>
    <t>Product34</t>
  </si>
  <si>
    <t>P0020</t>
  </si>
  <si>
    <t>Product20</t>
  </si>
  <si>
    <t>P0006</t>
  </si>
  <si>
    <t>Product06</t>
  </si>
  <si>
    <t>P0001</t>
  </si>
  <si>
    <t>Product01</t>
  </si>
  <si>
    <t>P0040</t>
  </si>
  <si>
    <t>Product40</t>
  </si>
  <si>
    <t>P0032</t>
  </si>
  <si>
    <t>Product32</t>
  </si>
  <si>
    <t>P0029</t>
  </si>
  <si>
    <t>Product29</t>
  </si>
  <si>
    <t>P0010</t>
  </si>
  <si>
    <t>Product10</t>
  </si>
  <si>
    <t>Feb</t>
  </si>
  <si>
    <t>P0016</t>
  </si>
  <si>
    <t>Product16</t>
  </si>
  <si>
    <t>P0022</t>
  </si>
  <si>
    <t>Product22</t>
  </si>
  <si>
    <t>P0043</t>
  </si>
  <si>
    <t>Product43</t>
  </si>
  <si>
    <t>P0005</t>
  </si>
  <si>
    <t>Product05</t>
  </si>
  <si>
    <t>P0008</t>
  </si>
  <si>
    <t>Product08</t>
  </si>
  <si>
    <t>P0027</t>
  </si>
  <si>
    <t>Product27</t>
  </si>
  <si>
    <t>P0015</t>
  </si>
  <si>
    <t>Product15</t>
  </si>
  <si>
    <t>P0030</t>
  </si>
  <si>
    <t>Product30</t>
  </si>
  <si>
    <t>P0002</t>
  </si>
  <si>
    <t>Product02</t>
  </si>
  <si>
    <t>P0018</t>
  </si>
  <si>
    <t>Product18</t>
  </si>
  <si>
    <t>P0011</t>
  </si>
  <si>
    <t>Product11</t>
  </si>
  <si>
    <t>Mar</t>
  </si>
  <si>
    <t>P0021</t>
  </si>
  <si>
    <t>Product21</t>
  </si>
  <si>
    <t>P0028</t>
  </si>
  <si>
    <t>Product28</t>
  </si>
  <si>
    <t>P0039</t>
  </si>
  <si>
    <t>Product39</t>
  </si>
  <si>
    <t>P0012</t>
  </si>
  <si>
    <t>Product12</t>
  </si>
  <si>
    <t>P0007</t>
  </si>
  <si>
    <t>Product07</t>
  </si>
  <si>
    <t>Apr</t>
  </si>
  <si>
    <t>P0009</t>
  </si>
  <si>
    <t>Product09</t>
  </si>
  <si>
    <t>P0033</t>
  </si>
  <si>
    <t>Product33</t>
  </si>
  <si>
    <t>P0017</t>
  </si>
  <si>
    <t>Product17</t>
  </si>
  <si>
    <t>P0019</t>
  </si>
  <si>
    <t>Product19</t>
  </si>
  <si>
    <t>May</t>
  </si>
  <si>
    <t>Jun</t>
  </si>
  <si>
    <t>P0041</t>
  </si>
  <si>
    <t>Product41</t>
  </si>
  <si>
    <t>Jul</t>
  </si>
  <si>
    <t>P0026</t>
  </si>
  <si>
    <t>Product26</t>
  </si>
  <si>
    <t>P0036</t>
  </si>
  <si>
    <t>Product36</t>
  </si>
  <si>
    <t>Aug</t>
  </si>
  <si>
    <t>Sep</t>
  </si>
  <si>
    <t>Oct</t>
  </si>
  <si>
    <t>Nov</t>
  </si>
  <si>
    <t>Dec</t>
  </si>
  <si>
    <t>DISCOUNT %</t>
  </si>
  <si>
    <t>UOM</t>
  </si>
  <si>
    <t>TOTAL Buying value</t>
  </si>
  <si>
    <t>Profit</t>
  </si>
  <si>
    <t>Row Labels</t>
  </si>
  <si>
    <t>Grand Total</t>
  </si>
  <si>
    <t>(All)</t>
  </si>
  <si>
    <t>Sum of Profit</t>
  </si>
  <si>
    <t>Quantity</t>
  </si>
  <si>
    <t>Sale Type</t>
  </si>
  <si>
    <t>Payment Mode</t>
  </si>
  <si>
    <t>Month</t>
  </si>
  <si>
    <t>Year</t>
  </si>
  <si>
    <t>Category</t>
  </si>
  <si>
    <t>Product</t>
  </si>
  <si>
    <t>Product ID</t>
  </si>
  <si>
    <t>Date</t>
  </si>
  <si>
    <t>Profit Percent</t>
  </si>
  <si>
    <t>Selling Price</t>
  </si>
  <si>
    <t>Buying Price</t>
  </si>
  <si>
    <t>Day</t>
  </si>
  <si>
    <t>Column Labels</t>
  </si>
  <si>
    <t>Sum of Quantity</t>
  </si>
  <si>
    <t xml:space="preserve">SUPERMARKET SHOP - SALES DASHBOARD </t>
  </si>
  <si>
    <t>Count of Quantity</t>
  </si>
  <si>
    <t>Total Sales</t>
  </si>
  <si>
    <t>Net Profit</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</si>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</sst>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
    <numFmt numFmtId="166" formatCode="[$$-409]#,##0.00"/>
    <numFmt numFmtId="167" formatCode="[$$-409]#,##0_ ;\-[$$-409]#,##0\ "/>
    <numFmt numFmtId="168" formatCode="[$$-409]#,##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48"/>
      <color theme="1"/>
      <name val="Calibri"/>
      <family val="2"/>
      <scheme val="minor"/>
    </font>
    <font>
      <sz val="16"/>
      <name val="Algerian"/>
      <family val="5"/>
    </font>
    <font>
      <sz val="11"/>
      <name val="Algerian"/>
      <family val="5"/>
    </font>
    <font>
      <sz val="10"/>
      <name val="Algerian"/>
      <family val="5"/>
    </font>
  </fonts>
  <fills count="6">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theme="0"/>
      </left>
      <right style="medium">
        <color theme="0"/>
      </right>
      <top style="medium">
        <color theme="0"/>
      </top>
      <bottom/>
      <diagonal/>
    </border>
    <border>
      <left style="medium">
        <color theme="0"/>
      </left>
      <right style="medium">
        <color theme="0"/>
      </right>
      <top/>
      <bottom style="medium">
        <color theme="0"/>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5">
    <xf numFmtId="0" fontId="0" fillId="0" borderId="0" xfId="0"/>
    <xf numFmtId="14" fontId="0" fillId="0" borderId="0" xfId="0" applyNumberFormat="1"/>
    <xf numFmtId="0" fontId="0" fillId="0" borderId="0" xfId="0" applyAlignment="1">
      <alignment horizontal="center" vertical="center"/>
    </xf>
    <xf numFmtId="166"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 fillId="0" borderId="0" xfId="0" applyFont="1" applyAlignment="1">
      <alignment horizontal="center" vertical="center"/>
    </xf>
    <xf numFmtId="0" fontId="2" fillId="0" borderId="0" xfId="0" applyFont="1"/>
    <xf numFmtId="0" fontId="0" fillId="3" borderId="0" xfId="0" applyFill="1"/>
    <xf numFmtId="0" fontId="0" fillId="4" borderId="0" xfId="0" applyFill="1"/>
    <xf numFmtId="0" fontId="0" fillId="4" borderId="0" xfId="0" applyFill="1" applyAlignment="1">
      <alignment vertical="center"/>
    </xf>
    <xf numFmtId="0" fontId="0" fillId="0" borderId="1" xfId="0" applyBorder="1"/>
    <xf numFmtId="0" fontId="0" fillId="0" borderId="1" xfId="0" pivotButton="1" applyBorder="1"/>
    <xf numFmtId="0" fontId="3" fillId="2" borderId="0" xfId="0" applyFont="1" applyFill="1" applyAlignment="1">
      <alignment vertical="center" wrapText="1"/>
    </xf>
    <xf numFmtId="0" fontId="0" fillId="2" borderId="0" xfId="0" applyFill="1" applyAlignment="1">
      <alignment vertical="center" wrapText="1"/>
    </xf>
    <xf numFmtId="0" fontId="5" fillId="5" borderId="2" xfId="0" applyFont="1" applyFill="1" applyBorder="1" applyAlignment="1">
      <alignment horizontal="center" vertical="center"/>
    </xf>
    <xf numFmtId="1" fontId="0" fillId="0" borderId="0" xfId="0" applyNumberFormat="1"/>
    <xf numFmtId="0" fontId="6" fillId="5" borderId="2" xfId="0" applyFont="1" applyFill="1" applyBorder="1" applyAlignment="1">
      <alignment horizontal="center" vertical="center"/>
    </xf>
    <xf numFmtId="167" fontId="4" fillId="5" borderId="3" xfId="0" applyNumberFormat="1" applyFont="1" applyFill="1" applyBorder="1" applyAlignment="1">
      <alignment horizontal="center"/>
    </xf>
    <xf numFmtId="168" fontId="4" fillId="5" borderId="3" xfId="0" applyNumberFormat="1" applyFont="1" applyFill="1" applyBorder="1" applyAlignment="1">
      <alignment horizontal="center"/>
    </xf>
    <xf numFmtId="9" fontId="4" fillId="5" borderId="3" xfId="2" applyFont="1" applyFill="1" applyBorder="1" applyAlignment="1">
      <alignment horizontal="center"/>
    </xf>
    <xf numFmtId="0" fontId="3" fillId="2" borderId="0" xfId="0" applyFont="1" applyFill="1" applyAlignment="1">
      <alignment horizontal="center" vertical="center" wrapText="1"/>
    </xf>
    <xf numFmtId="0" fontId="0" fillId="0" borderId="0" xfId="0" applyNumberFormat="1"/>
    <xf numFmtId="0" fontId="0" fillId="0" borderId="1" xfId="0" applyNumberFormat="1" applyBorder="1"/>
  </cellXfs>
  <cellStyles count="3">
    <cellStyle name="Currency 2" xfId="1" xr:uid="{76FC0561-D95B-4FF3-B188-D386AF4B281C}"/>
    <cellStyle name="Normal" xfId="0" builtinId="0"/>
    <cellStyle name="Percent" xfId="2" builtinId="5"/>
  </cellStyles>
  <dxfs count="25">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z val="11"/>
        <color rgb="FF00B0F0"/>
        <name val="Arial"/>
        <family val="2"/>
        <scheme val="none"/>
      </font>
    </dxf>
    <dxf>
      <fill>
        <patternFill>
          <bgColor theme="7" tint="-0.24994659260841701"/>
        </patternFill>
      </fill>
    </dxf>
    <dxf>
      <font>
        <b/>
        <i val="0"/>
        <sz val="11"/>
        <color rgb="FF00B0F0"/>
        <name val="Arial"/>
        <family val="2"/>
        <scheme val="none"/>
      </font>
    </dxf>
    <dxf>
      <fill>
        <patternFill>
          <bgColor theme="5" tint="-0.24994659260841701"/>
        </patternFill>
      </fill>
    </dxf>
    <dxf>
      <font>
        <b/>
        <i val="0"/>
        <sz val="11"/>
        <color rgb="FF00B0F0"/>
        <name val="Arial"/>
        <family val="2"/>
        <scheme val="none"/>
      </font>
      <fill>
        <patternFill>
          <bgColor theme="5" tint="-0.24994659260841701"/>
        </patternFill>
      </fill>
      <border diagonalUp="0" diagonalDown="0">
        <left/>
        <right/>
        <top/>
        <bottom/>
        <vertical/>
        <horizontal/>
      </border>
    </dxf>
    <dxf>
      <font>
        <b/>
        <i val="0"/>
        <sz val="10"/>
        <color rgb="FF00B0F0"/>
        <name val="Arial"/>
        <family val="2"/>
        <scheme val="none"/>
      </font>
      <fill>
        <patternFill patternType="solid">
          <bgColor theme="3" tint="0.499984740745262"/>
        </patternFill>
      </fill>
      <border diagonalUp="0" diagonalDown="0">
        <left/>
        <right/>
        <top/>
        <bottom/>
        <vertical/>
        <horizontal/>
      </border>
    </dxf>
    <dxf>
      <font>
        <b/>
        <i val="0"/>
        <u val="none"/>
        <sz val="12"/>
        <name val="Arial"/>
        <family val="2"/>
        <scheme val="none"/>
      </font>
      <fill>
        <patternFill>
          <fgColor auto="1"/>
          <bgColor rgb="FFC00000"/>
        </patternFill>
      </fill>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1" defaultTableStyle="TableStyleMedium2" defaultPivotStyle="PivotStyleLight16">
    <tableStyle name="Invisible" pivot="0" table="0" count="0" xr9:uid="{D672A5EA-F8B7-4087-AF3A-EFC02FE7055C}"/>
    <tableStyle name="SLICER" pivot="0" table="0" count="2" xr9:uid="{F808DE99-6AA9-48BB-A0C5-EC77263DB36C}">
      <tableStyleElement type="wholeTable" dxfId="24"/>
      <tableStyleElement type="headerRow" dxfId="23"/>
    </tableStyle>
    <tableStyle name="Slicer Style 1" pivot="0" table="0" count="1" xr9:uid="{1E3FFE22-AAC2-49F7-9D7B-400C40976E07}">
      <tableStyleElement type="headerRow" dxfId="22"/>
    </tableStyle>
    <tableStyle name="Slicer Style 2" pivot="0" table="0" count="1" xr9:uid="{EBF54D00-21CC-40A9-A647-2AD4EDF7AAEF}">
      <tableStyleElement type="headerRow" dxfId="21"/>
    </tableStyle>
    <tableStyle name="Slicer Style 3" pivot="0" table="0" count="1" xr9:uid="{DA5319C4-A829-4E68-8D62-86C92AB10A69}">
      <tableStyleElement type="headerRow" dxfId="20"/>
    </tableStyle>
    <tableStyle name="Slicer Style 4" pivot="0" table="0" count="0" xr9:uid="{269BA07D-D6AB-480F-B81E-5A9D8F39487B}"/>
    <tableStyle name="Slicer Style 5" pivot="0" table="0" count="2" xr9:uid="{90B7C396-576B-41C5-BD87-3B6770696791}">
      <tableStyleElement type="wholeTable" dxfId="19"/>
      <tableStyleElement type="headerRow" dxfId="18"/>
    </tableStyle>
    <tableStyle name="Slicer Style 6" pivot="0" table="0" count="2" xr9:uid="{34A6A072-1EEE-4E57-B327-0C192702D45D}">
      <tableStyleElement type="wholeTable" dxfId="17"/>
      <tableStyleElement type="headerRow" dxfId="16"/>
    </tableStyle>
    <tableStyle name="Slicer Style 7" pivot="0" table="0" count="1" xr9:uid="{E0998BEA-67C6-45F7-AE44-7CF93F648655}"/>
    <tableStyle name="Slicer Style 8" pivot="0" table="0" count="1" xr9:uid="{2A012380-2331-4AEA-B9B5-DEE626C4F04A}"/>
    <tableStyle name="Slicer Style 9" pivot="0" table="0" count="0" xr9:uid="{58FDEB2E-4C13-425B-8FC2-2E4F823388D7}"/>
  </tableStyles>
  <extLst>
    <ext xmlns:x14="http://schemas.microsoft.com/office/spreadsheetml/2009/9/main" uri="{46F421CA-312F-682f-3DD2-61675219B42D}">
      <x14:dxfs count="2">
        <dxf>
          <fill>
            <patternFill>
              <bgColor theme="5" tint="-0.24994659260841701"/>
            </patternFill>
          </fill>
        </dxf>
        <dxf>
          <fill>
            <gradientFill type="path" left="0.5" right="0.5" top="0.5" bottom="0.5">
              <stop position="0">
                <color theme="0"/>
              </stop>
              <stop position="1">
                <color theme="7" tint="0.40000610370189521"/>
              </stop>
            </gradientFill>
          </fill>
        </dxf>
      </x14:dxfs>
    </ext>
    <ext xmlns:x14="http://schemas.microsoft.com/office/spreadsheetml/2009/9/main" uri="{EB79DEF2-80B8-43e5-95BD-54CBDDF9020C}">
      <x14:slicerStyles defaultSlicerStyle="SlicerStyleLight1">
        <x14:slicerStyle name="Slicer Style 7">
          <x14:slicerStyleElements>
            <x14:slicerStyleElement type="hoveredSelectedItemWithData" dxfId="1"/>
          </x14:slicerStyleElements>
        </x14:slicerStyle>
        <x14:slicerStyle name="Slicer Style 8">
          <x14:slicerStyleElements>
            <x14:slicerStyleElement type="hoveredSelectedItemWithData" dxfId="0"/>
          </x14:slicerStyleElements>
        </x14:slicerStyle>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2.xlsx]Profit n Quantity!PivotTable3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a:t>
            </a:r>
            <a:r>
              <a:rPr lang="en-US" b="1" baseline="0"/>
              <a:t> &amp; Quantity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64624498659927"/>
          <c:y val="0.14732252866415427"/>
          <c:w val="0.73300395009294217"/>
          <c:h val="0.7576513004178832"/>
        </c:manualLayout>
      </c:layout>
      <c:barChart>
        <c:barDir val="col"/>
        <c:grouping val="clustered"/>
        <c:varyColors val="0"/>
        <c:ser>
          <c:idx val="0"/>
          <c:order val="0"/>
          <c:tx>
            <c:strRef>
              <c:f>'Profit n Quantity'!$B$3</c:f>
              <c:strCache>
                <c:ptCount val="1"/>
                <c:pt idx="0">
                  <c:v>Sum of Quantity</c:v>
                </c:pt>
              </c:strCache>
            </c:strRef>
          </c:tx>
          <c:spPr>
            <a:solidFill>
              <a:schemeClr val="accent1"/>
            </a:solidFill>
            <a:ln>
              <a:noFill/>
            </a:ln>
            <a:effectLst/>
          </c:spPr>
          <c:invertIfNegative val="0"/>
          <c:cat>
            <c:strRef>
              <c:f>'Profit n Quantity'!$A$4:$A$16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n Quantity'!$B$4:$B$16</c:f>
              <c:numCache>
                <c:formatCode>General</c:formatCode>
                <c:ptCount val="12"/>
                <c:pt idx="0">
                  <c:v>407</c:v>
                </c:pt>
                <c:pt idx="1">
                  <c:v>300</c:v>
                </c:pt>
                <c:pt idx="2">
                  <c:v>311</c:v>
                </c:pt>
                <c:pt idx="3">
                  <c:v>296</c:v>
                </c:pt>
                <c:pt idx="4">
                  <c:v>374</c:v>
                </c:pt>
                <c:pt idx="5">
                  <c:v>364</c:v>
                </c:pt>
                <c:pt idx="6">
                  <c:v>359</c:v>
                </c:pt>
                <c:pt idx="7">
                  <c:v>412</c:v>
                </c:pt>
                <c:pt idx="8">
                  <c:v>346</c:v>
                </c:pt>
                <c:pt idx="9">
                  <c:v>336</c:v>
                </c:pt>
                <c:pt idx="10">
                  <c:v>378</c:v>
                </c:pt>
                <c:pt idx="11">
                  <c:v>397</c:v>
                </c:pt>
              </c:numCache>
            </c:numRef>
          </c:val>
          <c:extLst>
            <c:ext xmlns:c16="http://schemas.microsoft.com/office/drawing/2014/chart" uri="{C3380CC4-5D6E-409C-BE32-E72D297353CC}">
              <c16:uniqueId val="{00000000-2D16-419B-AF11-76D0C87B48BC}"/>
            </c:ext>
          </c:extLst>
        </c:ser>
        <c:dLbls>
          <c:showLegendKey val="0"/>
          <c:showVal val="0"/>
          <c:showCatName val="0"/>
          <c:showSerName val="0"/>
          <c:showPercent val="0"/>
          <c:showBubbleSize val="0"/>
        </c:dLbls>
        <c:gapWidth val="219"/>
        <c:overlap val="-27"/>
        <c:axId val="337477183"/>
        <c:axId val="343655391"/>
      </c:barChart>
      <c:lineChart>
        <c:grouping val="standard"/>
        <c:varyColors val="0"/>
        <c:ser>
          <c:idx val="1"/>
          <c:order val="1"/>
          <c:tx>
            <c:strRef>
              <c:f>'Profit n Quantity'!$C$3</c:f>
              <c:strCache>
                <c:ptCount val="1"/>
                <c:pt idx="0">
                  <c:v>Sum of Profit</c:v>
                </c:pt>
              </c:strCache>
            </c:strRef>
          </c:tx>
          <c:spPr>
            <a:ln w="28575" cap="rnd">
              <a:solidFill>
                <a:schemeClr val="accent2"/>
              </a:solidFill>
              <a:round/>
            </a:ln>
            <a:effectLst/>
          </c:spPr>
          <c:marker>
            <c:symbol val="none"/>
          </c:marker>
          <c:cat>
            <c:strRef>
              <c:f>'Profit n Quantity'!$A$4:$A$16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n Quantity'!$C$4:$C$16</c:f>
              <c:numCache>
                <c:formatCode>General</c:formatCode>
                <c:ptCount val="12"/>
                <c:pt idx="0">
                  <c:v>7056.96</c:v>
                </c:pt>
                <c:pt idx="1">
                  <c:v>5516.3000000000011</c:v>
                </c:pt>
                <c:pt idx="2">
                  <c:v>5179.6500000000015</c:v>
                </c:pt>
                <c:pt idx="3">
                  <c:v>5297.11</c:v>
                </c:pt>
                <c:pt idx="4">
                  <c:v>4384.4500000000007</c:v>
                </c:pt>
                <c:pt idx="5">
                  <c:v>5654.7099999999991</c:v>
                </c:pt>
                <c:pt idx="6">
                  <c:v>5373.7900000000018</c:v>
                </c:pt>
                <c:pt idx="7">
                  <c:v>5519.3999999999987</c:v>
                </c:pt>
                <c:pt idx="8">
                  <c:v>6484.8100000000013</c:v>
                </c:pt>
                <c:pt idx="9">
                  <c:v>5658.69</c:v>
                </c:pt>
                <c:pt idx="10">
                  <c:v>6818.0700000000006</c:v>
                </c:pt>
                <c:pt idx="11">
                  <c:v>5963.9799999999987</c:v>
                </c:pt>
              </c:numCache>
            </c:numRef>
          </c:val>
          <c:smooth val="0"/>
          <c:extLst>
            <c:ext xmlns:c16="http://schemas.microsoft.com/office/drawing/2014/chart" uri="{C3380CC4-5D6E-409C-BE32-E72D297353CC}">
              <c16:uniqueId val="{00000001-2D16-419B-AF11-76D0C87B48BC}"/>
            </c:ext>
          </c:extLst>
        </c:ser>
        <c:dLbls>
          <c:showLegendKey val="0"/>
          <c:showVal val="0"/>
          <c:showCatName val="0"/>
          <c:showSerName val="0"/>
          <c:showPercent val="0"/>
          <c:showBubbleSize val="0"/>
        </c:dLbls>
        <c:marker val="1"/>
        <c:smooth val="0"/>
        <c:axId val="337475743"/>
        <c:axId val="343653407"/>
      </c:lineChart>
      <c:catAx>
        <c:axId val="33747718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655391"/>
        <c:crosses val="autoZero"/>
        <c:auto val="1"/>
        <c:lblAlgn val="ctr"/>
        <c:lblOffset val="100"/>
        <c:noMultiLvlLbl val="0"/>
      </c:catAx>
      <c:valAx>
        <c:axId val="3436553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Sum of Quantity</a:t>
                </a:r>
              </a:p>
            </c:rich>
          </c:tx>
          <c:layout>
            <c:manualLayout>
              <c:xMode val="edge"/>
              <c:yMode val="edge"/>
              <c:x val="2.2222222222222223E-2"/>
              <c:y val="0.361022528433945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77183"/>
        <c:crosses val="autoZero"/>
        <c:crossBetween val="between"/>
      </c:valAx>
      <c:valAx>
        <c:axId val="34365340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Profit</a:t>
                </a:r>
                <a:r>
                  <a:rPr lang="en-US" b="1" baseline="0"/>
                  <a:t> in dollars</a:t>
                </a:r>
                <a:endParaRPr lang="en-US" b="1"/>
              </a:p>
            </c:rich>
          </c:tx>
          <c:layout>
            <c:manualLayout>
              <c:xMode val="edge"/>
              <c:yMode val="edge"/>
              <c:x val="0.71010569823035996"/>
              <c:y val="0.313223699743386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75743"/>
        <c:crosses val="max"/>
        <c:crossBetween val="between"/>
      </c:valAx>
      <c:catAx>
        <c:axId val="337475743"/>
        <c:scaling>
          <c:orientation val="minMax"/>
        </c:scaling>
        <c:delete val="1"/>
        <c:axPos val="b"/>
        <c:numFmt formatCode="General" sourceLinked="1"/>
        <c:majorTickMark val="out"/>
        <c:minorTickMark val="none"/>
        <c:tickLblPos val="nextTo"/>
        <c:crossAx val="343653407"/>
        <c:crosses val="autoZero"/>
        <c:auto val="1"/>
        <c:lblAlgn val="ctr"/>
        <c:lblOffset val="100"/>
        <c:noMultiLvlLbl val="0"/>
      </c:catAx>
      <c:spPr>
        <a:noFill/>
        <a:ln>
          <a:noFill/>
        </a:ln>
        <a:effectLst/>
      </c:spPr>
    </c:plotArea>
    <c:legend>
      <c:legendPos val="t"/>
      <c:layout>
        <c:manualLayout>
          <c:xMode val="edge"/>
          <c:yMode val="edge"/>
          <c:x val="0.25784046765737623"/>
          <c:y val="0.1314490315405685"/>
          <c:w val="0.47918592436337942"/>
          <c:h val="6.91248966258416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2.xlsx]Category &amp; Quantity!PivotTable5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'Category &amp; Quantity'!$B$3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FE-41C8-A3F0-6A095AFDB9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FE-41C8-A3F0-6A095AFDB96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FE-41C8-A3F0-6A095AFDB96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9FE-41C8-A3F0-6A095AFDB96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9FE-41C8-A3F0-6A095AFDB962}"/>
              </c:ext>
            </c:extLst>
          </c:dPt>
          <c:cat>
            <c:strRef>
              <c:f>'Category &amp; Quantity'!$A$4:$A$9</c:f>
              <c:strCache>
                <c:ptCount val="5"/>
                <c:pt idx="0">
                  <c:v>Category01</c:v>
                </c:pt>
                <c:pt idx="1">
                  <c:v>Category02</c:v>
                </c:pt>
                <c:pt idx="2">
                  <c:v>Category03</c:v>
                </c:pt>
                <c:pt idx="3">
                  <c:v>Category04</c:v>
                </c:pt>
                <c:pt idx="4">
                  <c:v>Category05</c:v>
                </c:pt>
              </c:strCache>
            </c:strRef>
          </c:cat>
          <c:val>
            <c:numRef>
              <c:f>'Category &amp; Quantity'!$B$4:$B$9</c:f>
              <c:numCache>
                <c:formatCode>General</c:formatCode>
                <c:ptCount val="5"/>
                <c:pt idx="0">
                  <c:v>778</c:v>
                </c:pt>
                <c:pt idx="1">
                  <c:v>978</c:v>
                </c:pt>
                <c:pt idx="2">
                  <c:v>464</c:v>
                </c:pt>
                <c:pt idx="3">
                  <c:v>1198</c:v>
                </c:pt>
                <c:pt idx="4">
                  <c:v>862</c:v>
                </c:pt>
              </c:numCache>
            </c:numRef>
          </c:val>
          <c:extLst>
            <c:ext xmlns:c16="http://schemas.microsoft.com/office/drawing/2014/chart" uri="{C3380CC4-5D6E-409C-BE32-E72D297353CC}">
              <c16:uniqueId val="{00000000-2D31-4C22-90DE-CA2E6014F97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6998140857392838"/>
          <c:y val="0.17989428404782734"/>
          <c:w val="0.21335192475940506"/>
          <c:h val="0.5758129192184310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2.xlsx]Top 5 Products!PivotTable6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products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27865266841645"/>
          <c:y val="0.17171296296296296"/>
          <c:w val="0.77213801399825022"/>
          <c:h val="0.62271617089530473"/>
        </c:manualLayout>
      </c:layout>
      <c:barChart>
        <c:barDir val="bar"/>
        <c:grouping val="clustered"/>
        <c:varyColors val="0"/>
        <c:ser>
          <c:idx val="0"/>
          <c:order val="0"/>
          <c:tx>
            <c:strRef>
              <c:f>'Top 5 Products'!$B$5</c:f>
              <c:strCache>
                <c:ptCount val="1"/>
                <c:pt idx="0">
                  <c:v>Total</c:v>
                </c:pt>
              </c:strCache>
            </c:strRef>
          </c:tx>
          <c:spPr>
            <a:solidFill>
              <a:schemeClr val="accent1"/>
            </a:solidFill>
            <a:ln>
              <a:noFill/>
            </a:ln>
            <a:effectLst/>
          </c:spPr>
          <c:invertIfNegative val="0"/>
          <c:cat>
            <c:strRef>
              <c:f>'Top 5 Products'!$A$6:$A$11</c:f>
              <c:strCache>
                <c:ptCount val="5"/>
                <c:pt idx="0">
                  <c:v>Product19</c:v>
                </c:pt>
                <c:pt idx="1">
                  <c:v>Product30</c:v>
                </c:pt>
                <c:pt idx="2">
                  <c:v>Product32</c:v>
                </c:pt>
                <c:pt idx="3">
                  <c:v>Product41</c:v>
                </c:pt>
                <c:pt idx="4">
                  <c:v>Product42</c:v>
                </c:pt>
              </c:strCache>
            </c:strRef>
          </c:cat>
          <c:val>
            <c:numRef>
              <c:f>'Top 5 Products'!$B$6:$B$11</c:f>
              <c:numCache>
                <c:formatCode>General</c:formatCode>
                <c:ptCount val="5"/>
                <c:pt idx="0">
                  <c:v>5760</c:v>
                </c:pt>
                <c:pt idx="1">
                  <c:v>6073.92</c:v>
                </c:pt>
                <c:pt idx="2">
                  <c:v>3958.7200000000007</c:v>
                </c:pt>
                <c:pt idx="3">
                  <c:v>4736.16</c:v>
                </c:pt>
                <c:pt idx="4">
                  <c:v>5334</c:v>
                </c:pt>
              </c:numCache>
            </c:numRef>
          </c:val>
          <c:extLst>
            <c:ext xmlns:c16="http://schemas.microsoft.com/office/drawing/2014/chart" uri="{C3380CC4-5D6E-409C-BE32-E72D297353CC}">
              <c16:uniqueId val="{00000000-686A-42AB-A615-CD3FD7B96B61}"/>
            </c:ext>
          </c:extLst>
        </c:ser>
        <c:dLbls>
          <c:showLegendKey val="0"/>
          <c:showVal val="0"/>
          <c:showCatName val="0"/>
          <c:showSerName val="0"/>
          <c:showPercent val="0"/>
          <c:showBubbleSize val="0"/>
        </c:dLbls>
        <c:gapWidth val="182"/>
        <c:axId val="337459423"/>
        <c:axId val="356016895"/>
      </c:barChart>
      <c:catAx>
        <c:axId val="337459423"/>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6016895"/>
        <c:crosses val="autoZero"/>
        <c:auto val="1"/>
        <c:lblAlgn val="ctr"/>
        <c:lblOffset val="100"/>
        <c:noMultiLvlLbl val="0"/>
      </c:catAx>
      <c:valAx>
        <c:axId val="35601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Sum</a:t>
                </a:r>
                <a:r>
                  <a:rPr lang="en-US" b="1" baseline="0"/>
                  <a:t> of </a:t>
                </a:r>
                <a:r>
                  <a:rPr lang="en-US" b="1"/>
                  <a:t>Profit</a:t>
                </a:r>
              </a:p>
            </c:rich>
          </c:tx>
          <c:layout>
            <c:manualLayout>
              <c:xMode val="edge"/>
              <c:yMode val="edge"/>
              <c:x val="0.40013577979426934"/>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5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2.xlsx]Payment Mode!PivotTable7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'Payment Mode'!$B$4:$B$5</c:f>
              <c:strCache>
                <c:ptCount val="1"/>
                <c:pt idx="0">
                  <c:v>Direct Sales</c:v>
                </c:pt>
              </c:strCache>
            </c:strRef>
          </c:tx>
          <c:dPt>
            <c:idx val="0"/>
            <c:bubble3D val="0"/>
            <c:spPr>
              <a:solidFill>
                <a:schemeClr val="accent1"/>
              </a:solidFill>
              <a:ln>
                <a:noFill/>
              </a:ln>
              <a:effectLst/>
            </c:spPr>
            <c:extLst>
              <c:ext xmlns:c16="http://schemas.microsoft.com/office/drawing/2014/chart" uri="{C3380CC4-5D6E-409C-BE32-E72D297353CC}">
                <c16:uniqueId val="{00000001-B8BE-4FF9-BF4F-8337896DA26A}"/>
              </c:ext>
            </c:extLst>
          </c:dPt>
          <c:dPt>
            <c:idx val="1"/>
            <c:bubble3D val="0"/>
            <c:spPr>
              <a:solidFill>
                <a:schemeClr val="accent2"/>
              </a:solidFill>
              <a:ln>
                <a:noFill/>
              </a:ln>
              <a:effectLst/>
            </c:spPr>
            <c:extLst>
              <c:ext xmlns:c16="http://schemas.microsoft.com/office/drawing/2014/chart" uri="{C3380CC4-5D6E-409C-BE32-E72D297353CC}">
                <c16:uniqueId val="{00000003-B8BE-4FF9-BF4F-8337896DA26A}"/>
              </c:ext>
            </c:extLst>
          </c:dPt>
          <c:cat>
            <c:strRef>
              <c:f>'Payment Mode'!$A$6:$A$8</c:f>
              <c:strCache>
                <c:ptCount val="2"/>
                <c:pt idx="0">
                  <c:v>Cash</c:v>
                </c:pt>
                <c:pt idx="1">
                  <c:v>Online</c:v>
                </c:pt>
              </c:strCache>
            </c:strRef>
          </c:cat>
          <c:val>
            <c:numRef>
              <c:f>'Payment Mode'!$B$6:$B$8</c:f>
              <c:numCache>
                <c:formatCode>General</c:formatCode>
                <c:ptCount val="2"/>
                <c:pt idx="0">
                  <c:v>18898.879999999994</c:v>
                </c:pt>
                <c:pt idx="1">
                  <c:v>17331.27</c:v>
                </c:pt>
              </c:numCache>
            </c:numRef>
          </c:val>
          <c:extLst>
            <c:ext xmlns:c16="http://schemas.microsoft.com/office/drawing/2014/chart" uri="{C3380CC4-5D6E-409C-BE32-E72D297353CC}">
              <c16:uniqueId val="{00000000-901F-4B48-83AD-F5804A3A7944}"/>
            </c:ext>
          </c:extLst>
        </c:ser>
        <c:ser>
          <c:idx val="1"/>
          <c:order val="1"/>
          <c:tx>
            <c:strRef>
              <c:f>'Payment Mode'!$C$4:$C$5</c:f>
              <c:strCache>
                <c:ptCount val="1"/>
                <c:pt idx="0">
                  <c:v>Online</c:v>
                </c:pt>
              </c:strCache>
            </c:strRef>
          </c:tx>
          <c:dPt>
            <c:idx val="0"/>
            <c:bubble3D val="0"/>
            <c:spPr>
              <a:solidFill>
                <a:schemeClr val="accent1"/>
              </a:solidFill>
              <a:ln>
                <a:noFill/>
              </a:ln>
              <a:effectLst/>
            </c:spPr>
            <c:extLst>
              <c:ext xmlns:c16="http://schemas.microsoft.com/office/drawing/2014/chart" uri="{C3380CC4-5D6E-409C-BE32-E72D297353CC}">
                <c16:uniqueId val="{00000005-B8BE-4FF9-BF4F-8337896DA26A}"/>
              </c:ext>
            </c:extLst>
          </c:dPt>
          <c:dPt>
            <c:idx val="1"/>
            <c:bubble3D val="0"/>
            <c:spPr>
              <a:solidFill>
                <a:schemeClr val="accent2"/>
              </a:solidFill>
              <a:ln>
                <a:noFill/>
              </a:ln>
              <a:effectLst/>
            </c:spPr>
            <c:extLst>
              <c:ext xmlns:c16="http://schemas.microsoft.com/office/drawing/2014/chart" uri="{C3380CC4-5D6E-409C-BE32-E72D297353CC}">
                <c16:uniqueId val="{00000007-B8BE-4FF9-BF4F-8337896DA26A}"/>
              </c:ext>
            </c:extLst>
          </c:dPt>
          <c:cat>
            <c:strRef>
              <c:f>'Payment Mode'!$A$6:$A$8</c:f>
              <c:strCache>
                <c:ptCount val="2"/>
                <c:pt idx="0">
                  <c:v>Cash</c:v>
                </c:pt>
                <c:pt idx="1">
                  <c:v>Online</c:v>
                </c:pt>
              </c:strCache>
            </c:strRef>
          </c:cat>
          <c:val>
            <c:numRef>
              <c:f>'Payment Mode'!$C$6:$C$8</c:f>
              <c:numCache>
                <c:formatCode>General</c:formatCode>
                <c:ptCount val="2"/>
                <c:pt idx="0">
                  <c:v>11066.75</c:v>
                </c:pt>
                <c:pt idx="1">
                  <c:v>11054.119999999997</c:v>
                </c:pt>
              </c:numCache>
            </c:numRef>
          </c:val>
          <c:extLst>
            <c:ext xmlns:c16="http://schemas.microsoft.com/office/drawing/2014/chart" uri="{C3380CC4-5D6E-409C-BE32-E72D297353CC}">
              <c16:uniqueId val="{0000000C-9FFB-4997-80B5-D347C9771A07}"/>
            </c:ext>
          </c:extLst>
        </c:ser>
        <c:ser>
          <c:idx val="2"/>
          <c:order val="2"/>
          <c:tx>
            <c:strRef>
              <c:f>'Payment Mode'!$D$4:$D$5</c:f>
              <c:strCache>
                <c:ptCount val="1"/>
                <c:pt idx="0">
                  <c:v>Wholesaler</c:v>
                </c:pt>
              </c:strCache>
            </c:strRef>
          </c:tx>
          <c:dPt>
            <c:idx val="0"/>
            <c:bubble3D val="0"/>
            <c:spPr>
              <a:solidFill>
                <a:schemeClr val="accent1"/>
              </a:solidFill>
              <a:ln>
                <a:noFill/>
              </a:ln>
              <a:effectLst/>
            </c:spPr>
            <c:extLst>
              <c:ext xmlns:c16="http://schemas.microsoft.com/office/drawing/2014/chart" uri="{C3380CC4-5D6E-409C-BE32-E72D297353CC}">
                <c16:uniqueId val="{00000009-B8BE-4FF9-BF4F-8337896DA26A}"/>
              </c:ext>
            </c:extLst>
          </c:dPt>
          <c:dPt>
            <c:idx val="1"/>
            <c:bubble3D val="0"/>
            <c:spPr>
              <a:solidFill>
                <a:schemeClr val="accent2"/>
              </a:solidFill>
              <a:ln>
                <a:noFill/>
              </a:ln>
              <a:effectLst/>
            </c:spPr>
            <c:extLst>
              <c:ext xmlns:c16="http://schemas.microsoft.com/office/drawing/2014/chart" uri="{C3380CC4-5D6E-409C-BE32-E72D297353CC}">
                <c16:uniqueId val="{0000000B-B8BE-4FF9-BF4F-8337896DA26A}"/>
              </c:ext>
            </c:extLst>
          </c:dPt>
          <c:cat>
            <c:strRef>
              <c:f>'Payment Mode'!$A$6:$A$8</c:f>
              <c:strCache>
                <c:ptCount val="2"/>
                <c:pt idx="0">
                  <c:v>Cash</c:v>
                </c:pt>
                <c:pt idx="1">
                  <c:v>Online</c:v>
                </c:pt>
              </c:strCache>
            </c:strRef>
          </c:cat>
          <c:val>
            <c:numRef>
              <c:f>'Payment Mode'!$D$6:$D$8</c:f>
              <c:numCache>
                <c:formatCode>General</c:formatCode>
                <c:ptCount val="2"/>
                <c:pt idx="0">
                  <c:v>5155.2700000000013</c:v>
                </c:pt>
                <c:pt idx="1">
                  <c:v>5401.630000000001</c:v>
                </c:pt>
              </c:numCache>
            </c:numRef>
          </c:val>
          <c:extLst>
            <c:ext xmlns:c16="http://schemas.microsoft.com/office/drawing/2014/chart" uri="{C3380CC4-5D6E-409C-BE32-E72D297353CC}">
              <c16:uniqueId val="{0000000D-9FFB-4997-80B5-D347C9771A0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2.xlsx]Profit n Quantity!PivotTable3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Profit &amp; Quantity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13500000" algn="br" rotWithShape="0">
              <a:prstClr val="black">
                <a:alpha val="40000"/>
              </a:prst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40248238804806"/>
          <c:y val="0.14732252866415427"/>
          <c:w val="0.77431204696183209"/>
          <c:h val="0.7576513004178832"/>
        </c:manualLayout>
      </c:layout>
      <c:barChart>
        <c:barDir val="col"/>
        <c:grouping val="clustered"/>
        <c:varyColors val="0"/>
        <c:ser>
          <c:idx val="0"/>
          <c:order val="0"/>
          <c:tx>
            <c:strRef>
              <c:f>'Profit n Quantity'!$B$3</c:f>
              <c:strCache>
                <c:ptCount val="1"/>
                <c:pt idx="0">
                  <c:v>Sum of Quantity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13500000" algn="br" rotWithShape="0">
                <a:prstClr val="black">
                  <a:alpha val="40000"/>
                </a:prstClr>
              </a:outerShdw>
            </a:effectLst>
          </c:spPr>
          <c:invertIfNegative val="0"/>
          <c:cat>
            <c:strRef>
              <c:f>'Profit n Quantity'!$A$4:$A$16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n Quantity'!$B$4:$B$16</c:f>
              <c:numCache>
                <c:formatCode>General</c:formatCode>
                <c:ptCount val="12"/>
                <c:pt idx="0">
                  <c:v>407</c:v>
                </c:pt>
                <c:pt idx="1">
                  <c:v>300</c:v>
                </c:pt>
                <c:pt idx="2">
                  <c:v>311</c:v>
                </c:pt>
                <c:pt idx="3">
                  <c:v>296</c:v>
                </c:pt>
                <c:pt idx="4">
                  <c:v>374</c:v>
                </c:pt>
                <c:pt idx="5">
                  <c:v>364</c:v>
                </c:pt>
                <c:pt idx="6">
                  <c:v>359</c:v>
                </c:pt>
                <c:pt idx="7">
                  <c:v>412</c:v>
                </c:pt>
                <c:pt idx="8">
                  <c:v>346</c:v>
                </c:pt>
                <c:pt idx="9">
                  <c:v>336</c:v>
                </c:pt>
                <c:pt idx="10">
                  <c:v>378</c:v>
                </c:pt>
                <c:pt idx="11">
                  <c:v>397</c:v>
                </c:pt>
              </c:numCache>
            </c:numRef>
          </c:val>
          <c:extLst>
            <c:ext xmlns:c16="http://schemas.microsoft.com/office/drawing/2014/chart" uri="{C3380CC4-5D6E-409C-BE32-E72D297353CC}">
              <c16:uniqueId val="{00000000-76F9-4E9A-AEE0-51CA7FC005BE}"/>
            </c:ext>
          </c:extLst>
        </c:ser>
        <c:dLbls>
          <c:showLegendKey val="0"/>
          <c:showVal val="0"/>
          <c:showCatName val="0"/>
          <c:showSerName val="0"/>
          <c:showPercent val="0"/>
          <c:showBubbleSize val="0"/>
        </c:dLbls>
        <c:gapWidth val="219"/>
        <c:overlap val="-27"/>
        <c:axId val="337477183"/>
        <c:axId val="343655391"/>
      </c:barChart>
      <c:lineChart>
        <c:grouping val="standard"/>
        <c:varyColors val="0"/>
        <c:ser>
          <c:idx val="1"/>
          <c:order val="1"/>
          <c:tx>
            <c:strRef>
              <c:f>'Profit n Quantity'!$C$3</c:f>
              <c:strCache>
                <c:ptCount val="1"/>
                <c:pt idx="0">
                  <c:v>Sum of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'Profit n Quantity'!$A$4:$A$16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n Quantity'!$C$4:$C$16</c:f>
              <c:numCache>
                <c:formatCode>General</c:formatCode>
                <c:ptCount val="12"/>
                <c:pt idx="0">
                  <c:v>7056.96</c:v>
                </c:pt>
                <c:pt idx="1">
                  <c:v>5516.3000000000011</c:v>
                </c:pt>
                <c:pt idx="2">
                  <c:v>5179.6500000000015</c:v>
                </c:pt>
                <c:pt idx="3">
                  <c:v>5297.11</c:v>
                </c:pt>
                <c:pt idx="4">
                  <c:v>4384.4500000000007</c:v>
                </c:pt>
                <c:pt idx="5">
                  <c:v>5654.7099999999991</c:v>
                </c:pt>
                <c:pt idx="6">
                  <c:v>5373.7900000000018</c:v>
                </c:pt>
                <c:pt idx="7">
                  <c:v>5519.3999999999987</c:v>
                </c:pt>
                <c:pt idx="8">
                  <c:v>6484.8100000000013</c:v>
                </c:pt>
                <c:pt idx="9">
                  <c:v>5658.69</c:v>
                </c:pt>
                <c:pt idx="10">
                  <c:v>6818.0700000000006</c:v>
                </c:pt>
                <c:pt idx="11">
                  <c:v>5963.9799999999987</c:v>
                </c:pt>
              </c:numCache>
            </c:numRef>
          </c:val>
          <c:smooth val="0"/>
          <c:extLst>
            <c:ext xmlns:c16="http://schemas.microsoft.com/office/drawing/2014/chart" uri="{C3380CC4-5D6E-409C-BE32-E72D297353CC}">
              <c16:uniqueId val="{00000001-76F9-4E9A-AEE0-51CA7FC005BE}"/>
            </c:ext>
          </c:extLst>
        </c:ser>
        <c:dLbls>
          <c:showLegendKey val="0"/>
          <c:showVal val="0"/>
          <c:showCatName val="0"/>
          <c:showSerName val="0"/>
          <c:showPercent val="0"/>
          <c:showBubbleSize val="0"/>
        </c:dLbls>
        <c:marker val="1"/>
        <c:smooth val="0"/>
        <c:axId val="337475743"/>
        <c:axId val="343653407"/>
      </c:lineChart>
      <c:catAx>
        <c:axId val="337477183"/>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3655391"/>
        <c:crosses val="autoZero"/>
        <c:auto val="1"/>
        <c:lblAlgn val="ctr"/>
        <c:lblOffset val="100"/>
        <c:noMultiLvlLbl val="0"/>
      </c:catAx>
      <c:valAx>
        <c:axId val="34365539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Sum of Quantity</a:t>
                </a:r>
              </a:p>
            </c:rich>
          </c:tx>
          <c:layout>
            <c:manualLayout>
              <c:xMode val="edge"/>
              <c:yMode val="edge"/>
              <c:x val="1.3273673243337445E-2"/>
              <c:y val="0.3610226047325479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77183"/>
        <c:crosses val="autoZero"/>
        <c:crossBetween val="between"/>
      </c:valAx>
      <c:valAx>
        <c:axId val="343653407"/>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Profit in dollars</a:t>
                </a:r>
              </a:p>
            </c:rich>
          </c:tx>
          <c:layout>
            <c:manualLayout>
              <c:xMode val="edge"/>
              <c:yMode val="edge"/>
              <c:x val="0.94623015303629288"/>
              <c:y val="0.3664750992456428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75743"/>
        <c:crosses val="max"/>
        <c:crossBetween val="between"/>
      </c:valAx>
      <c:catAx>
        <c:axId val="337475743"/>
        <c:scaling>
          <c:orientation val="minMax"/>
        </c:scaling>
        <c:delete val="1"/>
        <c:axPos val="b"/>
        <c:numFmt formatCode="General" sourceLinked="1"/>
        <c:majorTickMark val="none"/>
        <c:minorTickMark val="none"/>
        <c:tickLblPos val="nextTo"/>
        <c:crossAx val="343653407"/>
        <c:crosses val="autoZero"/>
        <c:auto val="1"/>
        <c:lblAlgn val="ctr"/>
        <c:lblOffset val="100"/>
        <c:noMultiLvlLbl val="0"/>
      </c:catAx>
      <c:spPr>
        <a:noFill/>
        <a:ln>
          <a:noFill/>
        </a:ln>
        <a:effectLst/>
      </c:spPr>
    </c:plotArea>
    <c:legend>
      <c:legendPos val="t"/>
      <c:layout>
        <c:manualLayout>
          <c:xMode val="edge"/>
          <c:yMode val="edge"/>
          <c:x val="0.25784046765737623"/>
          <c:y val="0.1314490315405685"/>
          <c:w val="0.47918592436337942"/>
          <c:h val="6.91248966258416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2.xlsx]Category &amp; Quantity!PivotTable5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a:outerShdw blurRad="63500" sx="102000" sy="102000" algn="ctr" rotWithShape="0">
              <a:prstClr val="black">
                <a:alpha val="40000"/>
              </a:prstClr>
            </a:outerShdw>
          </a:effectLst>
        </c:spPr>
      </c:pivotFmt>
      <c:pivotFmt>
        <c:idx val="14"/>
        <c:spPr>
          <a:solidFill>
            <a:schemeClr val="accent1"/>
          </a:solidFill>
          <a:ln w="19050">
            <a:solidFill>
              <a:schemeClr val="lt1"/>
            </a:solidFill>
          </a:ln>
          <a:effectLst>
            <a:outerShdw blurRad="63500" sx="102000" sy="102000" algn="ctr" rotWithShape="0">
              <a:prstClr val="black">
                <a:alpha val="40000"/>
              </a:prstClr>
            </a:outerShdw>
          </a:effectLst>
        </c:spPr>
      </c:pivotFmt>
      <c:pivotFmt>
        <c:idx val="15"/>
        <c:spPr>
          <a:solidFill>
            <a:schemeClr val="accent1"/>
          </a:solidFill>
          <a:ln w="19050">
            <a:solidFill>
              <a:schemeClr val="lt1"/>
            </a:solidFill>
          </a:ln>
          <a:effectLst>
            <a:outerShdw blurRad="63500" sx="102000" sy="102000" algn="ctr" rotWithShape="0">
              <a:prstClr val="black">
                <a:alpha val="40000"/>
              </a:prstClr>
            </a:outerShdw>
          </a:effectLst>
        </c:spPr>
      </c:pivotFmt>
      <c:pivotFmt>
        <c:idx val="16"/>
        <c:spPr>
          <a:solidFill>
            <a:schemeClr val="accent1"/>
          </a:solidFill>
          <a:ln w="19050">
            <a:solidFill>
              <a:schemeClr val="lt1"/>
            </a:solidFill>
          </a:ln>
          <a:effectLst>
            <a:outerShdw blurRad="63500" sx="102000" sy="102000" algn="ctr" rotWithShape="0">
              <a:prstClr val="black">
                <a:alpha val="40000"/>
              </a:prstClr>
            </a:outerShdw>
          </a:effectLst>
        </c:spPr>
      </c:pivotFmt>
      <c:pivotFmt>
        <c:idx val="17"/>
        <c:spPr>
          <a:solidFill>
            <a:schemeClr val="accent1"/>
          </a:solidFill>
          <a:ln w="19050">
            <a:solidFill>
              <a:schemeClr val="lt1"/>
            </a:solidFill>
          </a:ln>
          <a:effectLst>
            <a:outerShdw blurRad="63500" sx="102000" sy="102000" algn="ctr" rotWithShape="0">
              <a:prstClr val="black">
                <a:alpha val="40000"/>
              </a:prstClr>
            </a:outerShdw>
          </a:effectLst>
        </c:spPr>
      </c:pivotFmt>
    </c:pivotFmts>
    <c:plotArea>
      <c:layout>
        <c:manualLayout>
          <c:layoutTarget val="inner"/>
          <c:xMode val="edge"/>
          <c:yMode val="edge"/>
          <c:x val="0.14628790804134559"/>
          <c:y val="0.17723666411843117"/>
          <c:w val="0.42661831251845295"/>
          <c:h val="0.68074045634008451"/>
        </c:manualLayout>
      </c:layout>
      <c:doughnutChart>
        <c:varyColors val="1"/>
        <c:ser>
          <c:idx val="0"/>
          <c:order val="0"/>
          <c:tx>
            <c:strRef>
              <c:f>'Category &amp; Quantity'!$B$3</c:f>
              <c:strCache>
                <c:ptCount val="1"/>
                <c:pt idx="0">
                  <c:v>Total</c:v>
                </c:pt>
              </c:strCache>
            </c:strRef>
          </c:tx>
          <c:spPr>
            <a:effectLst>
              <a:outerShdw blurRad="63500" sx="102000" sy="102000" algn="ctr" rotWithShape="0">
                <a:prstClr val="black">
                  <a:alpha val="40000"/>
                </a:prstClr>
              </a:outerShdw>
            </a:effectLst>
          </c:spPr>
          <c:dPt>
            <c:idx val="0"/>
            <c:bubble3D val="0"/>
            <c:spPr>
              <a:solidFill>
                <a:schemeClr val="accent1"/>
              </a:soli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1-DBB5-4EB5-9D21-5935E162FCBF}"/>
              </c:ext>
            </c:extLst>
          </c:dPt>
          <c:dPt>
            <c:idx val="1"/>
            <c:bubble3D val="0"/>
            <c:spPr>
              <a:solidFill>
                <a:schemeClr val="accent2"/>
              </a:soli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3-DBB5-4EB5-9D21-5935E162FCBF}"/>
              </c:ext>
            </c:extLst>
          </c:dPt>
          <c:dPt>
            <c:idx val="2"/>
            <c:bubble3D val="0"/>
            <c:spPr>
              <a:solidFill>
                <a:schemeClr val="accent3"/>
              </a:soli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5-DBB5-4EB5-9D21-5935E162FCBF}"/>
              </c:ext>
            </c:extLst>
          </c:dPt>
          <c:dPt>
            <c:idx val="3"/>
            <c:bubble3D val="0"/>
            <c:spPr>
              <a:solidFill>
                <a:schemeClr val="accent4"/>
              </a:soli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7-DBB5-4EB5-9D21-5935E162FCBF}"/>
              </c:ext>
            </c:extLst>
          </c:dPt>
          <c:dPt>
            <c:idx val="4"/>
            <c:bubble3D val="0"/>
            <c:spPr>
              <a:solidFill>
                <a:schemeClr val="accent5"/>
              </a:soli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9-DBB5-4EB5-9D21-5935E162FCBF}"/>
              </c:ext>
            </c:extLst>
          </c:dPt>
          <c:cat>
            <c:strRef>
              <c:f>'Category &amp; Quantity'!$A$4:$A$9</c:f>
              <c:strCache>
                <c:ptCount val="5"/>
                <c:pt idx="0">
                  <c:v>Category01</c:v>
                </c:pt>
                <c:pt idx="1">
                  <c:v>Category02</c:v>
                </c:pt>
                <c:pt idx="2">
                  <c:v>Category03</c:v>
                </c:pt>
                <c:pt idx="3">
                  <c:v>Category04</c:v>
                </c:pt>
                <c:pt idx="4">
                  <c:v>Category05</c:v>
                </c:pt>
              </c:strCache>
            </c:strRef>
          </c:cat>
          <c:val>
            <c:numRef>
              <c:f>'Category &amp; Quantity'!$B$4:$B$9</c:f>
              <c:numCache>
                <c:formatCode>General</c:formatCode>
                <c:ptCount val="5"/>
                <c:pt idx="0">
                  <c:v>778</c:v>
                </c:pt>
                <c:pt idx="1">
                  <c:v>978</c:v>
                </c:pt>
                <c:pt idx="2">
                  <c:v>464</c:v>
                </c:pt>
                <c:pt idx="3">
                  <c:v>1198</c:v>
                </c:pt>
                <c:pt idx="4">
                  <c:v>862</c:v>
                </c:pt>
              </c:numCache>
            </c:numRef>
          </c:val>
          <c:extLst>
            <c:ext xmlns:c16="http://schemas.microsoft.com/office/drawing/2014/chart" uri="{C3380CC4-5D6E-409C-BE32-E72D297353CC}">
              <c16:uniqueId val="{0000000A-DBB5-4EB5-9D21-5935E162FCB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8424897192408"/>
          <c:y val="0.19699392258062171"/>
          <c:w val="0.21335192475940506"/>
          <c:h val="0.5758129192184310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6350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2.xlsx]Top 5 Products!PivotTable6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bg2">
                <a:lumMod val="90000"/>
                <a:alpha val="40000"/>
              </a:schemeClr>
            </a:glow>
            <a:outerShdw blurRad="63500" sx="102000" sy="102000" algn="ctr" rotWithShape="0">
              <a:prstClr val="black">
                <a:alpha val="40000"/>
              </a:prst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27865266841645"/>
          <c:y val="0.17171296296296296"/>
          <c:w val="0.77213801399825022"/>
          <c:h val="0.62271617089530473"/>
        </c:manualLayout>
      </c:layout>
      <c:barChart>
        <c:barDir val="bar"/>
        <c:grouping val="clustered"/>
        <c:varyColors val="0"/>
        <c:ser>
          <c:idx val="0"/>
          <c:order val="0"/>
          <c:tx>
            <c:strRef>
              <c:f>'Top 5 Products'!$B$5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bg2">
                  <a:lumMod val="90000"/>
                  <a:alpha val="40000"/>
                </a:schemeClr>
              </a:glow>
              <a:outerShdw blurRad="63500" sx="102000" sy="102000" algn="ctr" rotWithShape="0">
                <a:prstClr val="black">
                  <a:alpha val="40000"/>
                </a:prstClr>
              </a:outerShdw>
            </a:effectLst>
          </c:spPr>
          <c:invertIfNegative val="0"/>
          <c:cat>
            <c:strRef>
              <c:f>'Top 5 Products'!$A$6:$A$11</c:f>
              <c:strCache>
                <c:ptCount val="5"/>
                <c:pt idx="0">
                  <c:v>Product19</c:v>
                </c:pt>
                <c:pt idx="1">
                  <c:v>Product30</c:v>
                </c:pt>
                <c:pt idx="2">
                  <c:v>Product32</c:v>
                </c:pt>
                <c:pt idx="3">
                  <c:v>Product41</c:v>
                </c:pt>
                <c:pt idx="4">
                  <c:v>Product42</c:v>
                </c:pt>
              </c:strCache>
            </c:strRef>
          </c:cat>
          <c:val>
            <c:numRef>
              <c:f>'Top 5 Products'!$B$6:$B$11</c:f>
              <c:numCache>
                <c:formatCode>General</c:formatCode>
                <c:ptCount val="5"/>
                <c:pt idx="0">
                  <c:v>5760</c:v>
                </c:pt>
                <c:pt idx="1">
                  <c:v>6073.92</c:v>
                </c:pt>
                <c:pt idx="2">
                  <c:v>3958.7200000000007</c:v>
                </c:pt>
                <c:pt idx="3">
                  <c:v>4736.16</c:v>
                </c:pt>
                <c:pt idx="4">
                  <c:v>5334</c:v>
                </c:pt>
              </c:numCache>
            </c:numRef>
          </c:val>
          <c:extLst>
            <c:ext xmlns:c16="http://schemas.microsoft.com/office/drawing/2014/chart" uri="{C3380CC4-5D6E-409C-BE32-E72D297353CC}">
              <c16:uniqueId val="{00000000-ABD3-40B0-B475-7A8BE25FC4FB}"/>
            </c:ext>
          </c:extLst>
        </c:ser>
        <c:dLbls>
          <c:showLegendKey val="0"/>
          <c:showVal val="0"/>
          <c:showCatName val="0"/>
          <c:showSerName val="0"/>
          <c:showPercent val="0"/>
          <c:showBubbleSize val="0"/>
        </c:dLbls>
        <c:gapWidth val="115"/>
        <c:overlap val="-20"/>
        <c:axId val="337459423"/>
        <c:axId val="356016895"/>
      </c:barChart>
      <c:catAx>
        <c:axId val="337459423"/>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6016895"/>
        <c:crosses val="autoZero"/>
        <c:auto val="1"/>
        <c:lblAlgn val="ctr"/>
        <c:lblOffset val="100"/>
        <c:noMultiLvlLbl val="0"/>
      </c:catAx>
      <c:valAx>
        <c:axId val="3560168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Sum of Profit</a:t>
                </a:r>
              </a:p>
            </c:rich>
          </c:tx>
          <c:layout>
            <c:manualLayout>
              <c:xMode val="edge"/>
              <c:yMode val="edge"/>
              <c:x val="0.40013577979426934"/>
              <c:y val="0.878680373286672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3745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2.xlsx]Payment Mode!PivotTable7</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4">
              <a:shade val="76000"/>
            </a:schemeClr>
          </a:solidFill>
          <a:ln>
            <a:noFill/>
          </a:ln>
          <a:effectLst>
            <a:outerShdw blurRad="254000" sx="102000" sy="102000" algn="ctr" rotWithShape="0">
              <a:prstClr val="black">
                <a:alpha val="20000"/>
              </a:prstClr>
            </a:outerShdw>
          </a:effectLst>
        </c:spPr>
      </c:pivotFmt>
      <c:pivotFmt>
        <c:idx val="14"/>
        <c:spPr>
          <a:solidFill>
            <a:schemeClr val="accent4">
              <a:tint val="77000"/>
            </a:schemeClr>
          </a:solidFill>
          <a:ln>
            <a:noFill/>
          </a:ln>
          <a:effectLst>
            <a:outerShdw blurRad="254000" sx="102000" sy="102000" algn="ctr" rotWithShape="0">
              <a:prstClr val="black">
                <a:alpha val="20000"/>
              </a:prstClr>
            </a:outerShdw>
          </a:effectLst>
        </c:spPr>
      </c:pivotFmt>
      <c:pivotFmt>
        <c:idx val="15"/>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4">
              <a:shade val="76000"/>
            </a:schemeClr>
          </a:solidFill>
          <a:ln>
            <a:noFill/>
          </a:ln>
          <a:effectLst>
            <a:outerShdw blurRad="254000" sx="102000" sy="102000" algn="ctr" rotWithShape="0">
              <a:prstClr val="black">
                <a:alpha val="20000"/>
              </a:prstClr>
            </a:outerShdw>
          </a:effectLst>
        </c:spPr>
      </c:pivotFmt>
      <c:pivotFmt>
        <c:idx val="17"/>
        <c:spPr>
          <a:solidFill>
            <a:schemeClr val="accent4">
              <a:tint val="77000"/>
            </a:schemeClr>
          </a:solidFill>
          <a:ln>
            <a:noFill/>
          </a:ln>
          <a:effectLst>
            <a:outerShdw blurRad="254000" sx="102000" sy="102000" algn="ctr" rotWithShape="0">
              <a:prstClr val="black">
                <a:alpha val="20000"/>
              </a:prstClr>
            </a:outerShdw>
          </a:effectLst>
        </c:spPr>
      </c:pivotFmt>
      <c:pivotFmt>
        <c:idx val="18"/>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4">
              <a:shade val="76000"/>
            </a:schemeClr>
          </a:solidFill>
          <a:ln>
            <a:noFill/>
          </a:ln>
          <a:effectLst>
            <a:outerShdw blurRad="254000" sx="102000" sy="102000" algn="ctr" rotWithShape="0">
              <a:prstClr val="black">
                <a:alpha val="20000"/>
              </a:prstClr>
            </a:outerShdw>
          </a:effectLst>
        </c:spPr>
      </c:pivotFmt>
      <c:pivotFmt>
        <c:idx val="20"/>
        <c:spPr>
          <a:solidFill>
            <a:schemeClr val="accent4">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'Payment Mode'!$B$4:$B$5</c:f>
              <c:strCache>
                <c:ptCount val="1"/>
                <c:pt idx="0">
                  <c:v>Direct Sales</c:v>
                </c:pt>
              </c:strCache>
            </c:strRef>
          </c:tx>
          <c:dPt>
            <c:idx val="0"/>
            <c:bubble3D val="0"/>
            <c:spPr>
              <a:solidFill>
                <a:schemeClr val="accent4">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5EC-4847-82E1-C17033B34D50}"/>
              </c:ext>
            </c:extLst>
          </c:dPt>
          <c:dPt>
            <c:idx val="1"/>
            <c:bubble3D val="0"/>
            <c:spPr>
              <a:solidFill>
                <a:schemeClr val="accent4">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5EC-4847-82E1-C17033B34D5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Mode'!$A$6:$A$8</c:f>
              <c:strCache>
                <c:ptCount val="2"/>
                <c:pt idx="0">
                  <c:v>Cash</c:v>
                </c:pt>
                <c:pt idx="1">
                  <c:v>Online</c:v>
                </c:pt>
              </c:strCache>
            </c:strRef>
          </c:cat>
          <c:val>
            <c:numRef>
              <c:f>'Payment Mode'!$B$6:$B$8</c:f>
              <c:numCache>
                <c:formatCode>General</c:formatCode>
                <c:ptCount val="2"/>
                <c:pt idx="0">
                  <c:v>18898.879999999994</c:v>
                </c:pt>
                <c:pt idx="1">
                  <c:v>17331.27</c:v>
                </c:pt>
              </c:numCache>
            </c:numRef>
          </c:val>
          <c:extLst>
            <c:ext xmlns:c16="http://schemas.microsoft.com/office/drawing/2014/chart" uri="{C3380CC4-5D6E-409C-BE32-E72D297353CC}">
              <c16:uniqueId val="{00000004-45EC-4847-82E1-C17033B34D50}"/>
            </c:ext>
          </c:extLst>
        </c:ser>
        <c:ser>
          <c:idx val="1"/>
          <c:order val="1"/>
          <c:tx>
            <c:strRef>
              <c:f>'Payment Mode'!$C$4:$C$5</c:f>
              <c:strCache>
                <c:ptCount val="1"/>
                <c:pt idx="0">
                  <c:v>Online</c:v>
                </c:pt>
              </c:strCache>
            </c:strRef>
          </c:tx>
          <c:dPt>
            <c:idx val="0"/>
            <c:bubble3D val="0"/>
            <c:spPr>
              <a:solidFill>
                <a:schemeClr val="accent4">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07B-4E1C-A330-87C81D5039CB}"/>
              </c:ext>
            </c:extLst>
          </c:dPt>
          <c:dPt>
            <c:idx val="1"/>
            <c:bubble3D val="0"/>
            <c:spPr>
              <a:solidFill>
                <a:schemeClr val="accent4">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07B-4E1C-A330-87C81D5039C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Mode'!$A$6:$A$8</c:f>
              <c:strCache>
                <c:ptCount val="2"/>
                <c:pt idx="0">
                  <c:v>Cash</c:v>
                </c:pt>
                <c:pt idx="1">
                  <c:v>Online</c:v>
                </c:pt>
              </c:strCache>
            </c:strRef>
          </c:cat>
          <c:val>
            <c:numRef>
              <c:f>'Payment Mode'!$C$6:$C$8</c:f>
              <c:numCache>
                <c:formatCode>General</c:formatCode>
                <c:ptCount val="2"/>
                <c:pt idx="0">
                  <c:v>11066.75</c:v>
                </c:pt>
                <c:pt idx="1">
                  <c:v>11054.119999999997</c:v>
                </c:pt>
              </c:numCache>
            </c:numRef>
          </c:val>
          <c:extLst>
            <c:ext xmlns:c16="http://schemas.microsoft.com/office/drawing/2014/chart" uri="{C3380CC4-5D6E-409C-BE32-E72D297353CC}">
              <c16:uniqueId val="{0000001C-45EC-4847-82E1-C17033B34D50}"/>
            </c:ext>
          </c:extLst>
        </c:ser>
        <c:ser>
          <c:idx val="2"/>
          <c:order val="2"/>
          <c:tx>
            <c:strRef>
              <c:f>'Payment Mode'!$D$4:$D$5</c:f>
              <c:strCache>
                <c:ptCount val="1"/>
                <c:pt idx="0">
                  <c:v>Wholesaler</c:v>
                </c:pt>
              </c:strCache>
            </c:strRef>
          </c:tx>
          <c:dPt>
            <c:idx val="0"/>
            <c:bubble3D val="0"/>
            <c:spPr>
              <a:solidFill>
                <a:schemeClr val="accent4">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07B-4E1C-A330-87C81D5039CB}"/>
              </c:ext>
            </c:extLst>
          </c:dPt>
          <c:dPt>
            <c:idx val="1"/>
            <c:bubble3D val="0"/>
            <c:spPr>
              <a:solidFill>
                <a:schemeClr val="accent4">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07B-4E1C-A330-87C81D5039C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Mode'!$A$6:$A$8</c:f>
              <c:strCache>
                <c:ptCount val="2"/>
                <c:pt idx="0">
                  <c:v>Cash</c:v>
                </c:pt>
                <c:pt idx="1">
                  <c:v>Online</c:v>
                </c:pt>
              </c:strCache>
            </c:strRef>
          </c:cat>
          <c:val>
            <c:numRef>
              <c:f>'Payment Mode'!$D$6:$D$8</c:f>
              <c:numCache>
                <c:formatCode>General</c:formatCode>
                <c:ptCount val="2"/>
                <c:pt idx="0">
                  <c:v>5155.2700000000013</c:v>
                </c:pt>
                <c:pt idx="1">
                  <c:v>5401.630000000001</c:v>
                </c:pt>
              </c:numCache>
            </c:numRef>
          </c:val>
          <c:extLst>
            <c:ext xmlns:c16="http://schemas.microsoft.com/office/drawing/2014/chart" uri="{C3380CC4-5D6E-409C-BE32-E72D297353CC}">
              <c16:uniqueId val="{0000001D-45EC-4847-82E1-C17033B34D5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756294137265991"/>
          <c:y val="0.34348316270734902"/>
          <c:w val="0.2243705862734009"/>
          <c:h val="0.3077942323645803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a:outerShdw blurRad="50800" dist="38100" dir="10800000" algn="r" rotWithShape="0">
        <a:prstClr val="black">
          <a:alpha val="40000"/>
        </a:prstClr>
      </a:outerShdw>
      <a:softEdge rad="12700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3.svg"/><Relationship Id="rId5" Type="http://schemas.openxmlformats.org/officeDocument/2006/relationships/image" Target="../media/image2.png"/><Relationship Id="rId4"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3</xdr:col>
      <xdr:colOff>900112</xdr:colOff>
      <xdr:row>1</xdr:row>
      <xdr:rowOff>14287</xdr:rowOff>
    </xdr:from>
    <xdr:to>
      <xdr:col>11</xdr:col>
      <xdr:colOff>180975</xdr:colOff>
      <xdr:row>17</xdr:row>
      <xdr:rowOff>66675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180975</xdr:colOff>
      <xdr:row>4</xdr:row>
      <xdr:rowOff>133350</xdr:rowOff>
    </xdr:from>
    <xdr:to>
      <xdr:col>15</xdr:col>
      <xdr:colOff>85725</xdr:colOff>
      <xdr:row>23</xdr:row>
      <xdr:rowOff>95250</xdr:rowOff>
    </xdr:to>
    <mc:AlternateContent xmlns:mc="http://schemas.openxmlformats.org/markup-compatibility/2006" xmlns:a14="http://schemas.microsoft.com/office/drawing/2010/main">
      <mc:Choice Requires="a14">
        <xdr:graphicFrame macro="">
          <xdr:nvGraphicFramePr>
            <xdr:cNvPr id="2" name="Month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9810750" y="895350"/>
              <a:ext cx="1123950" cy="358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438150</xdr:colOff>
      <xdr:row>9</xdr:row>
      <xdr:rowOff>47625</xdr:rowOff>
    </xdr:from>
    <xdr:to>
      <xdr:col>13</xdr:col>
      <xdr:colOff>219075</xdr:colOff>
      <xdr:row>14</xdr:row>
      <xdr:rowOff>9524</xdr:rowOff>
    </xdr:to>
    <mc:AlternateContent xmlns:mc="http://schemas.openxmlformats.org/markup-compatibility/2006" xmlns:a14="http://schemas.microsoft.com/office/drawing/2010/main">
      <mc:Choice Requires="a14">
        <xdr:graphicFrame macro="">
          <xdr:nvGraphicFramePr>
            <xdr:cNvPr id="4" name="Year 2">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8848725" y="1762125"/>
              <a:ext cx="1000125"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3</xdr:col>
          <xdr:colOff>238125</xdr:colOff>
          <xdr:row>21</xdr:row>
          <xdr:rowOff>114300</xdr:rowOff>
        </xdr:from>
        <xdr:to>
          <xdr:col>5</xdr:col>
          <xdr:colOff>190500</xdr:colOff>
          <xdr:row>25</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5</xdr:col>
      <xdr:colOff>190500</xdr:colOff>
      <xdr:row>17</xdr:row>
      <xdr:rowOff>152401</xdr:rowOff>
    </xdr:from>
    <xdr:to>
      <xdr:col>11</xdr:col>
      <xdr:colOff>600075</xdr:colOff>
      <xdr:row>21</xdr:row>
      <xdr:rowOff>19051</xdr:rowOff>
    </xdr:to>
    <mc:AlternateContent xmlns:mc="http://schemas.openxmlformats.org/markup-compatibility/2006" xmlns:a14="http://schemas.microsoft.com/office/drawing/2010/main">
      <mc:Choice Requires="a14">
        <xdr:graphicFrame macro="">
          <xdr:nvGraphicFramePr>
            <xdr:cNvPr id="5" name="Sale Type 1">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4686300" y="3390901"/>
              <a:ext cx="432435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161925</xdr:colOff>
      <xdr:row>1</xdr:row>
      <xdr:rowOff>152400</xdr:rowOff>
    </xdr:from>
    <xdr:to>
      <xdr:col>11</xdr:col>
      <xdr:colOff>904875</xdr:colOff>
      <xdr:row>4</xdr:row>
      <xdr:rowOff>184150</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628592" y="342900"/>
              <a:ext cx="1833033"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12</xdr:row>
      <xdr:rowOff>0</xdr:rowOff>
    </xdr:from>
    <xdr:to>
      <xdr:col>8</xdr:col>
      <xdr:colOff>1054100</xdr:colOff>
      <xdr:row>15</xdr:row>
      <xdr:rowOff>57150</xdr:rowOff>
    </xdr:to>
    <mc:AlternateContent xmlns:mc="http://schemas.openxmlformats.org/markup-compatibility/2006" xmlns:a14="http://schemas.microsoft.com/office/drawing/2010/main">
      <mc:Choice Requires="a14">
        <xdr:graphicFrame macro="">
          <xdr:nvGraphicFramePr>
            <xdr:cNvPr id="6" name="Sale Type 3">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Sale Type 3"/>
            </a:graphicData>
          </a:graphic>
        </xdr:graphicFrame>
      </mc:Choice>
      <mc:Fallback xmlns="">
        <xdr:sp macro="" textlink="">
          <xdr:nvSpPr>
            <xdr:cNvPr id="0" name=""/>
            <xdr:cNvSpPr>
              <a:spLocks noTextEdit="1"/>
            </xdr:cNvSpPr>
          </xdr:nvSpPr>
          <xdr:spPr>
            <a:xfrm>
              <a:off x="4159250" y="2921000"/>
              <a:ext cx="432435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352426</xdr:colOff>
      <xdr:row>0</xdr:row>
      <xdr:rowOff>166686</xdr:rowOff>
    </xdr:from>
    <xdr:to>
      <xdr:col>8</xdr:col>
      <xdr:colOff>766762</xdr:colOff>
      <xdr:row>15</xdr:row>
      <xdr:rowOff>133349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9</xdr:row>
      <xdr:rowOff>133350</xdr:rowOff>
    </xdr:from>
    <xdr:to>
      <xdr:col>1</xdr:col>
      <xdr:colOff>657225</xdr:colOff>
      <xdr:row>18</xdr:row>
      <xdr:rowOff>123825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0975" y="1847850"/>
              <a:ext cx="13525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228599</xdr:colOff>
      <xdr:row>1</xdr:row>
      <xdr:rowOff>166687</xdr:rowOff>
    </xdr:from>
    <xdr:to>
      <xdr:col>6</xdr:col>
      <xdr:colOff>466724</xdr:colOff>
      <xdr:row>16</xdr:row>
      <xdr:rowOff>52387</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219075</xdr:colOff>
      <xdr:row>2</xdr:row>
      <xdr:rowOff>185737</xdr:rowOff>
    </xdr:from>
    <xdr:to>
      <xdr:col>10</xdr:col>
      <xdr:colOff>361950</xdr:colOff>
      <xdr:row>15</xdr:row>
      <xdr:rowOff>133350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504825</xdr:colOff>
      <xdr:row>10</xdr:row>
      <xdr:rowOff>104775</xdr:rowOff>
    </xdr:from>
    <xdr:to>
      <xdr:col>5</xdr:col>
      <xdr:colOff>228600</xdr:colOff>
      <xdr:row>23</xdr:row>
      <xdr:rowOff>152400</xdr:rowOff>
    </xdr:to>
    <mc:AlternateContent xmlns:mc="http://schemas.openxmlformats.org/markup-compatibility/2006" xmlns:a14="http://schemas.microsoft.com/office/drawing/2010/main">
      <mc:Choice Requires="a14">
        <xdr:graphicFrame macro="">
          <xdr:nvGraphicFramePr>
            <xdr:cNvPr id="2" name="Month 3">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2466975" y="2009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47625</xdr:colOff>
      <xdr:row>7</xdr:row>
      <xdr:rowOff>133350</xdr:rowOff>
    </xdr:from>
    <xdr:to>
      <xdr:col>3</xdr:col>
      <xdr:colOff>190500</xdr:colOff>
      <xdr:row>20</xdr:row>
      <xdr:rowOff>180975</xdr:rowOff>
    </xdr:to>
    <mc:AlternateContent xmlns:mc="http://schemas.openxmlformats.org/markup-compatibility/2006" xmlns:a14="http://schemas.microsoft.com/office/drawing/2010/main">
      <mc:Choice Requires="a14">
        <xdr:graphicFrame macro="">
          <xdr:nvGraphicFramePr>
            <xdr:cNvPr id="4" name="Year 4">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923925" y="1466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142875</xdr:colOff>
      <xdr:row>5</xdr:row>
      <xdr:rowOff>28576</xdr:rowOff>
    </xdr:from>
    <xdr:to>
      <xdr:col>6</xdr:col>
      <xdr:colOff>514350</xdr:colOff>
      <xdr:row>9</xdr:row>
      <xdr:rowOff>161925</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181350" y="981076"/>
              <a:ext cx="981075"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11</xdr:row>
      <xdr:rowOff>57150</xdr:rowOff>
    </xdr:from>
    <xdr:to>
      <xdr:col>1</xdr:col>
      <xdr:colOff>590550</xdr:colOff>
      <xdr:row>30</xdr:row>
      <xdr:rowOff>19050</xdr:rowOff>
    </xdr:to>
    <mc:AlternateContent xmlns:mc="http://schemas.openxmlformats.org/markup-compatibility/2006" xmlns:a14="http://schemas.microsoft.com/office/drawing/2010/main">
      <mc:Choice Requires="a14">
        <xdr:graphicFrame macro="">
          <xdr:nvGraphicFramePr>
            <xdr:cNvPr id="16" name="Month 2">
              <a:extLst>
                <a:ext uri="{FF2B5EF4-FFF2-40B4-BE49-F238E27FC236}">
                  <a16:creationId xmlns:a16="http://schemas.microsoft.com/office/drawing/2014/main" id="{00000000-0008-0000-0700-000010000000}"/>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76200" y="2266950"/>
              <a:ext cx="1123950" cy="358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5</xdr:row>
      <xdr:rowOff>133350</xdr:rowOff>
    </xdr:from>
    <xdr:to>
      <xdr:col>1</xdr:col>
      <xdr:colOff>590550</xdr:colOff>
      <xdr:row>9</xdr:row>
      <xdr:rowOff>180974</xdr:rowOff>
    </xdr:to>
    <mc:AlternateContent xmlns:mc="http://schemas.openxmlformats.org/markup-compatibility/2006" xmlns:a14="http://schemas.microsoft.com/office/drawing/2010/main">
      <mc:Choice Requires="a14">
        <xdr:graphicFrame macro="">
          <xdr:nvGraphicFramePr>
            <xdr:cNvPr id="13" name="Year 3">
              <a:extLst>
                <a:ext uri="{FF2B5EF4-FFF2-40B4-BE49-F238E27FC236}">
                  <a16:creationId xmlns:a16="http://schemas.microsoft.com/office/drawing/2014/main" id="{00000000-0008-0000-0700-00000D000000}"/>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76199" y="1095375"/>
              <a:ext cx="1123951"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142874</xdr:colOff>
      <xdr:row>5</xdr:row>
      <xdr:rowOff>85725</xdr:rowOff>
    </xdr:from>
    <xdr:to>
      <xdr:col>9</xdr:col>
      <xdr:colOff>1162050</xdr:colOff>
      <xdr:row>21</xdr:row>
      <xdr:rowOff>171450</xdr:rowOff>
    </xdr:to>
    <xdr:graphicFrame macro="">
      <xdr:nvGraphicFramePr>
        <xdr:cNvPr id="18" name="Chart 17">
          <a:extLst>
            <a:ext uri="{FF2B5EF4-FFF2-40B4-BE49-F238E27FC236}">
              <a16:creationId xmlns:a16="http://schemas.microsoft.com/office/drawing/2014/main" id="{00000000-0008-0000-07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904876</xdr:colOff>
      <xdr:row>8</xdr:row>
      <xdr:rowOff>9525</xdr:rowOff>
    </xdr:from>
    <xdr:to>
      <xdr:col>13</xdr:col>
      <xdr:colOff>57150</xdr:colOff>
      <xdr:row>21</xdr:row>
      <xdr:rowOff>57150</xdr:rowOff>
    </xdr:to>
    <xdr:graphicFrame macro="">
      <xdr:nvGraphicFramePr>
        <xdr:cNvPr id="22" name="Chart 21">
          <a:extLst>
            <a:ext uri="{FF2B5EF4-FFF2-40B4-BE49-F238E27FC236}">
              <a16:creationId xmlns:a16="http://schemas.microsoft.com/office/drawing/2014/main" id="{00000000-0008-0000-07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723900</xdr:colOff>
      <xdr:row>21</xdr:row>
      <xdr:rowOff>171450</xdr:rowOff>
    </xdr:from>
    <xdr:to>
      <xdr:col>14</xdr:col>
      <xdr:colOff>571500</xdr:colOff>
      <xdr:row>36</xdr:row>
      <xdr:rowOff>9526</xdr:rowOff>
    </xdr:to>
    <xdr:graphicFrame macro="">
      <xdr:nvGraphicFramePr>
        <xdr:cNvPr id="23" name="Chart 22">
          <a:extLst>
            <a:ext uri="{FF2B5EF4-FFF2-40B4-BE49-F238E27FC236}">
              <a16:creationId xmlns:a16="http://schemas.microsoft.com/office/drawing/2014/main" id="{00000000-0008-0000-07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333375</xdr:colOff>
      <xdr:row>23</xdr:row>
      <xdr:rowOff>28575</xdr:rowOff>
    </xdr:from>
    <xdr:to>
      <xdr:col>8</xdr:col>
      <xdr:colOff>733425</xdr:colOff>
      <xdr:row>35</xdr:row>
      <xdr:rowOff>166688</xdr:rowOff>
    </xdr:to>
    <xdr:graphicFrame macro="">
      <xdr:nvGraphicFramePr>
        <xdr:cNvPr id="24" name="Chart 23">
          <a:extLst>
            <a:ext uri="{FF2B5EF4-FFF2-40B4-BE49-F238E27FC236}">
              <a16:creationId xmlns:a16="http://schemas.microsoft.com/office/drawing/2014/main" id="{00000000-0008-0000-07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172672</xdr:colOff>
      <xdr:row>0</xdr:row>
      <xdr:rowOff>64498</xdr:rowOff>
    </xdr:from>
    <xdr:to>
      <xdr:col>1</xdr:col>
      <xdr:colOff>316942</xdr:colOff>
      <xdr:row>4</xdr:row>
      <xdr:rowOff>88978</xdr:rowOff>
    </xdr:to>
    <xdr:pic>
      <xdr:nvPicPr>
        <xdr:cNvPr id="26" name="Graphic 25" descr="Shopping cart">
          <a:extLst>
            <a:ext uri="{FF2B5EF4-FFF2-40B4-BE49-F238E27FC236}">
              <a16:creationId xmlns:a16="http://schemas.microsoft.com/office/drawing/2014/main" id="{00000000-0008-0000-0700-00001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20942330">
          <a:off x="172672" y="64498"/>
          <a:ext cx="753870" cy="786480"/>
        </a:xfrm>
        <a:prstGeom prst="rect">
          <a:avLst/>
        </a:prstGeom>
      </xdr:spPr>
    </xdr:pic>
    <xdr:clientData/>
  </xdr:twoCellAnchor>
  <xdr:twoCellAnchor editAs="oneCell">
    <xdr:from>
      <xdr:col>13</xdr:col>
      <xdr:colOff>533400</xdr:colOff>
      <xdr:row>10</xdr:row>
      <xdr:rowOff>28574</xdr:rowOff>
    </xdr:from>
    <xdr:to>
      <xdr:col>15</xdr:col>
      <xdr:colOff>66675</xdr:colOff>
      <xdr:row>16</xdr:row>
      <xdr:rowOff>57150</xdr:rowOff>
    </xdr:to>
    <mc:AlternateContent xmlns:mc="http://schemas.openxmlformats.org/markup-compatibility/2006" xmlns:a14="http://schemas.microsoft.com/office/drawing/2010/main">
      <mc:Choice Requires="a14">
        <xdr:graphicFrame macro="">
          <xdr:nvGraphicFramePr>
            <xdr:cNvPr id="30" name="Sale Type 2">
              <a:extLst>
                <a:ext uri="{FF2B5EF4-FFF2-40B4-BE49-F238E27FC236}">
                  <a16:creationId xmlns:a16="http://schemas.microsoft.com/office/drawing/2014/main" id="{00000000-0008-0000-0700-00001E000000}"/>
                </a:ext>
              </a:extLst>
            </xdr:cNvPr>
            <xdr:cNvGraphicFramePr/>
          </xdr:nvGraphicFramePr>
          <xdr:xfrm>
            <a:off x="0" y="0"/>
            <a:ext cx="0" cy="0"/>
          </xdr:xfrm>
          <a:graphic>
            <a:graphicData uri="http://schemas.microsoft.com/office/drawing/2010/slicer">
              <sle:slicer xmlns:sle="http://schemas.microsoft.com/office/drawing/2010/slicer" name="Sale Type 2"/>
            </a:graphicData>
          </a:graphic>
        </xdr:graphicFrame>
      </mc:Choice>
      <mc:Fallback xmlns="">
        <xdr:sp macro="" textlink="">
          <xdr:nvSpPr>
            <xdr:cNvPr id="0" name=""/>
            <xdr:cNvSpPr>
              <a:spLocks noTextEdit="1"/>
            </xdr:cNvSpPr>
          </xdr:nvSpPr>
          <xdr:spPr>
            <a:xfrm>
              <a:off x="11020425" y="2047874"/>
              <a:ext cx="1343025" cy="1171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hanshyam Verma" refreshedDate="45344.770606481485" createdVersion="8" refreshedVersion="8" minRefreshableVersion="3" recordCount="527" xr:uid="{8DE22D7F-DBB3-47A6-98AB-8DCC256124BE}">
  <cacheSource type="worksheet">
    <worksheetSource ref="A1:R528" sheet="Data"/>
  </cacheSource>
  <cacheFields count="18">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ount="15">
        <n v="9"/>
        <n v="15"/>
        <n v="6"/>
        <n v="5"/>
        <n v="12"/>
        <n v="1"/>
        <n v="8"/>
        <n v="4"/>
        <n v="3"/>
        <n v="10"/>
        <n v="13"/>
        <n v="7"/>
        <n v="14"/>
        <n v="2"/>
        <n v="11"/>
      </sharedItems>
    </cacheField>
    <cacheField name="Sale Type" numFmtId="0">
      <sharedItems count="3">
        <s v="Wholesaler"/>
        <s v="Online"/>
        <s v="Direct Sales"/>
      </sharedItems>
    </cacheField>
    <cacheField name="Payment Mode" numFmtId="0">
      <sharedItems count="2">
        <s v="Online"/>
        <s v="Cash"/>
      </sharedItems>
    </cacheField>
    <cacheField name="DISCOUNT %" numFmtId="165">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acheField>
    <cacheField name="Buying Price" numFmtId="166">
      <sharedItems containsSemiMixedTypes="0" containsString="0" containsNumber="1" containsInteger="1" minValue="5" maxValue="150"/>
    </cacheField>
    <cacheField name="Selling Price" numFmtId="166">
      <sharedItems containsSemiMixedTypes="0" containsString="0" containsNumber="1" minValue="6.7" maxValue="210"/>
    </cacheField>
    <cacheField name="TOTAL Buying value" numFmtId="166">
      <sharedItems containsSemiMixedTypes="0" containsString="0" containsNumber="1" containsInteger="1" minValue="5" maxValue="2250"/>
    </cacheField>
    <cacheField name="TOTAL Selling value" numFmtId="166">
      <sharedItems containsSemiMixedTypes="0" containsString="0" containsNumber="1" minValue="6.7" maxValue="3150"/>
    </cacheField>
    <cacheField name="Day" numFmtId="0">
      <sharedItems containsSemiMixedTypes="0" containsString="0" containsNumber="1" containsInteger="1" minValue="1" maxValue="31"/>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 name="Profit" numFmtId="166">
      <sharedItems containsSemiMixedTypes="0" containsString="0" containsNumber="1" minValue="1.7000000000000002" maxValue="900" count="351">
        <n v="116.6400000000001"/>
        <n v="118.79999999999995"/>
        <n v="60.480000000000018"/>
        <n v="24.200000000000017"/>
        <n v="20.400000000000006"/>
        <n v="11.159999999999997"/>
        <n v="79.519999999999982"/>
        <n v="5.32"/>
        <n v="56.28000000000003"/>
        <n v="138.88"/>
        <n v="168"/>
        <n v="420"/>
        <n v="79.039999999999964"/>
        <n v="25.379999999999995"/>
        <n v="10.200000000000003"/>
        <n v="13.199999999999989"/>
        <n v="61"/>
        <n v="72.600000000000023"/>
        <n v="89.460000000000036"/>
        <n v="252"/>
        <n v="19.799999999999955"/>
        <n v="11.899999999999999"/>
        <n v="156.24"/>
        <n v="54.720000000000027"/>
        <n v="73.5"/>
        <n v="41.159999999999968"/>
        <n v="176.39999999999998"/>
        <n v="85.44"/>
        <n v="48.400000000000034"/>
        <n v="12.219999999999999"/>
        <n v="113.96000000000004"/>
        <n v="47.319999999999993"/>
        <n v="41.139999999999986"/>
        <n v="75.04000000000002"/>
        <n v="112.55999999999995"/>
        <n v="22.610000000000014"/>
        <n v="144.72000000000003"/>
        <n v="1.7000000000000002"/>
        <n v="46.199999999999932"/>
        <n v="81.340000000000032"/>
        <n v="76.1400000000001"/>
        <n v="36.480000000000018"/>
        <n v="22.319999999999993"/>
        <n v="586.07999999999993"/>
        <n v="50.399999999999977"/>
        <n v="3.990000000000002"/>
        <n v="45.220000000000027"/>
        <n v="151.20000000000005"/>
        <n v="313.27999999999997"/>
        <n v="106.56"/>
        <n v="134.31000000000006"/>
        <n v="4.3999999999999986"/>
        <n v="328.8599999999999"/>
        <n v="36.659999999999968"/>
        <n v="14.629999999999995"/>
        <n v="48.100000000000023"/>
        <n v="61.049999999999955"/>
        <n v="296.38000000000011"/>
        <n v="336"/>
        <n v="43.29000000000002"/>
        <n v="198.25"/>
        <n v="38.849999999999966"/>
        <n v="302.40000000000009"/>
        <n v="84.68"/>
        <n v="181.44000000000005"/>
        <n v="42"/>
        <n v="48.879999999999995"/>
        <n v="15.840000000000003"/>
        <n v="23.519999999999982"/>
        <n v="146.51999999999998"/>
        <n v="159.84000000000003"/>
        <n v="37.840000000000032"/>
        <n v="7.9200000000000017"/>
        <n v="126"/>
        <n v="100.80000000000001"/>
        <n v="16.739999999999995"/>
        <n v="167.39999999999986"/>
        <n v="67.830000000000041"/>
        <n v="287.98"/>
        <n v="24.439999999999998"/>
        <n v="82.080000000000041"/>
        <n v="321.10000000000014"/>
        <n v="68.340000000000032"/>
        <n v="183.14999999999998"/>
        <n v="71.279999999999973"/>
        <n v="780"/>
        <n v="372.96000000000004"/>
        <n v="6.1099999999999994"/>
        <n v="36.629999999999995"/>
        <n v="9.8999999999999773"/>
        <n v="48.359999999999985"/>
        <n v="24.179999999999993"/>
        <n v="174.30000000000018"/>
        <n v="12.21"/>
        <n v="21.840000000000003"/>
        <n v="38.480000000000018"/>
        <n v="10.920000000000002"/>
        <n v="25.5"/>
        <n v="84"/>
        <n v="277.20000000000005"/>
        <n v="109.98000000000002"/>
        <n v="365.39999999999986"/>
        <n v="122"/>
        <n v="183"/>
        <n v="308.54999999999973"/>
        <n v="17"/>
        <n v="148.20000000000005"/>
        <n v="52.910000000000025"/>
        <n v="53.240000000000009"/>
        <n v="341.76"/>
        <n v="215.27999999999997"/>
        <n v="13.299999999999997"/>
        <n v="300"/>
        <n v="44.639999999999986"/>
        <n v="17.290000000000006"/>
        <n v="179.39999999999998"/>
        <n v="3.6400000000000006"/>
        <n v="14.560000000000002"/>
        <n v="57.199999999999932"/>
        <n v="13.019999999999996"/>
        <n v="248.71000000000004"/>
        <n v="73.079999999999984"/>
        <n v="179.07999999999993"/>
        <n v="222.29999999999995"/>
        <n v="538.19999999999982"/>
        <n v="7.4399999999999977"/>
        <n v="60"/>
        <n v="67.680000000000064"/>
        <n v="127.68000000000006"/>
        <n v="87.12"/>
        <n v="80.399999999999977"/>
        <n v="91.649999999999977"/>
        <n v="19.980000000000004"/>
        <n v="44.100000000000023"/>
        <n v="150.08000000000004"/>
        <n v="91.200000000000045"/>
        <n v="64.679999999999836"/>
        <n v="267.40999999999985"/>
        <n v="39.599999999999909"/>
        <n v="67.340000000000032"/>
        <n v="18.760000000000005"/>
        <n v="90.440000000000055"/>
        <n v="60.799999999999955"/>
        <n v="63"/>
        <n v="33.840000000000032"/>
        <n v="29.819999999999993"/>
        <n v="7.980000000000004"/>
        <n v="228.75"/>
        <n v="100.43999999999994"/>
        <n v="62.529999999999973"/>
        <n v="22.199999999999989"/>
        <n v="131.03999999999996"/>
        <n v="11.759999999999991"/>
        <n v="18.700000000000003"/>
        <n v="12.960000000000008"/>
        <n v="139.15999999999985"/>
        <n v="287.03999999999996"/>
        <n v="33.670000000000016"/>
        <n v="126.90000000000009"/>
        <n v="28.480000000000004"/>
        <n v="24.319999999999993"/>
        <n v="319.68000000000006"/>
        <n v="52.919999999999959"/>
        <n v="13.32"/>
        <n v="35.279999999999973"/>
        <n v="251.15999999999985"/>
        <n v="588"/>
        <n v="106.75"/>
        <n v="50.400000000000006"/>
        <n v="255.77999999999997"/>
        <n v="3.2999999999999972"/>
        <n v="312.48"/>
        <n v="52.5"/>
        <n v="745.92000000000007"/>
        <n v="520.80000000000018"/>
        <n v="540"/>
        <n v="75.599999999999909"/>
        <n v="39.960000000000008"/>
        <n v="39.600000000000023"/>
        <n v="23.799999999999997"/>
        <n v="66"/>
        <n v="72.960000000000036"/>
        <n v="76.440000000000055"/>
        <n v="475.02"/>
        <n v="30.800000000000011"/>
        <n v="168.48000000000002"/>
        <n v="1.8599999999999994"/>
        <n v="29.04000000000002"/>
        <n v="11.620000000000005"/>
        <n v="110.88000000000011"/>
        <n v="219.24"/>
        <n v="120.96000000000004"/>
        <n v="70.950000000000045"/>
        <n v="48.840000000000032"/>
        <n v="127.82000000000016"/>
        <n v="34.72"/>
        <n v="10.5"/>
        <n v="169.36"/>
        <n v="83.25"/>
        <n v="36.400000000000006"/>
        <n v="6.5999999999999943"/>
        <n v="480"/>
        <n v="16.28"/>
        <n v="80.639999999999986"/>
        <n v="85.119999999999891"/>
        <n v="19.879999999999995"/>
        <n v="164.55999999999995"/>
        <n v="101.51999999999998"/>
        <n v="18.329999999999984"/>
        <n v="44"/>
        <n v="66.599999999999994"/>
        <n v="502.31999999999971"/>
        <n v="85.539999999999964"/>
        <n v="211.63999999999987"/>
        <n v="20.569999999999993"/>
        <n v="24.700000000000003"/>
        <n v="56.960000000000008"/>
        <n v="360"/>
        <n v="61.600000000000023"/>
        <n v="205.69999999999982"/>
        <n v="381.92000000000007"/>
        <n v="104.58000000000004"/>
        <n v="243.03999999999996"/>
        <n v="189"/>
        <n v="799.19999999999982"/>
        <n v="318.92000000000007"/>
        <n v="40.04000000000002"/>
        <n v="50.759999999999991"/>
        <n v="322.92000000000007"/>
        <n v="203.49000000000024"/>
        <n v="277.76"/>
        <n v="73.259999999999991"/>
        <n v="226.80000000000007"/>
        <n v="14.52000000000001"/>
        <n v="398.72"/>
        <n v="53.28"/>
        <n v="14.430000000000007"/>
        <n v="491.40000000000009"/>
        <n v="127.01999999999998"/>
        <n v="54.600000000000023"/>
        <n v="148.19000000000005"/>
        <n v="339.15000000000009"/>
        <n v="281.40000000000009"/>
        <n v="86.579999999999984"/>
        <n v="9.6800000000000068"/>
        <n v="9.9399999999999977"/>
        <n v="296.40000000000009"/>
        <n v="7.2800000000000011"/>
        <n v="120"/>
        <n v="256.31999999999994"/>
        <n v="75.600000000000023"/>
        <n v="113.40000000000003"/>
        <n v="46.620000000000005"/>
        <n v="66.599999999999966"/>
        <n v="340.20000000000005"/>
        <n v="50.960000000000008"/>
        <n v="24.42"/>
        <n v="93.240000000000009"/>
        <n v="43.560000000000059"/>
        <n v="18.240000000000009"/>
        <n v="486.07999999999993"/>
        <n v="29.699999999999932"/>
        <n v="40.319999999999993"/>
        <n v="152.5"/>
        <n v="23.099999999999966"/>
        <n v="14.879999999999995"/>
        <n v="9.1200000000000045"/>
        <n v="143.99"/>
        <n v="273.36000000000013"/>
        <n v="105.85000000000002"/>
        <n v="162.68000000000006"/>
        <n v="76.25"/>
        <n v="145.07999999999993"/>
        <n v="63.360000000000014"/>
        <n v="264.60000000000014"/>
        <n v="9.6200000000000045"/>
        <n v="358.79999999999995"/>
        <n v="58.100000000000023"/>
        <n v="58.080000000000041"/>
        <n v="213.5"/>
        <n v="74.100000000000023"/>
        <n v="72.149999999999977"/>
        <n v="630"/>
        <n v="38.720000000000027"/>
        <n v="85.470000000000027"/>
        <n v="192.96000000000004"/>
        <n v="370.5"/>
        <n v="33.110000000000014"/>
        <n v="9.3100000000000023"/>
        <n v="29.759999999999991"/>
        <n v="71.759999999999991"/>
        <n v="57.720000000000027"/>
        <n v="195.36000000000013"/>
        <n v="147"/>
        <n v="12.159999999999997"/>
        <n v="129.22000000000003"/>
        <n v="99.399999999999977"/>
        <n v="6.66"/>
        <n v="32.759999999999991"/>
        <n v="401.93999999999983"/>
        <n v="26.039999999999992"/>
        <n v="32.56"/>
        <n v="14.189999999999998"/>
        <n v="345.79999999999995"/>
        <n v="66.88"/>
        <n v="113.05000000000007"/>
        <n v="27.75"/>
        <n v="96.480000000000018"/>
        <n v="6.6499999999999986"/>
        <n v="37.800000000000011"/>
        <n v="271.32000000000016"/>
        <n v="31.680000000000007"/>
        <n v="197.60000000000002"/>
        <n v="58.799999999999955"/>
        <n v="170.94000000000005"/>
        <n v="33.299999999999997"/>
        <n v="254.03999999999996"/>
        <n v="227.84000000000003"/>
        <n v="25.199999999999989"/>
        <n v="23.759999999999991"/>
        <n v="42.899999999999977"/>
        <n v="22"/>
        <n v="116.20000000000005"/>
        <n v="567"/>
        <n v="37.199999999999989"/>
        <n v="18.899999999999977"/>
        <n v="317.54999999999995"/>
        <n v="55.799999999999983"/>
        <n v="8.5"/>
        <n v="167.75"/>
        <n v="900"/>
        <n v="209.03999999999996"/>
        <n v="546"/>
        <n v="327.60000000000014"/>
        <n v="69.299999999999955"/>
        <n v="600"/>
        <n v="182.24"/>
        <n v="26.399999999999977"/>
        <n v="91.5"/>
        <n v="142.39999999999998"/>
        <n v="49.5"/>
        <n v="89.279999999999973"/>
        <n v="24.050000000000011"/>
        <n v="95.039999999999964"/>
        <n v="45.600000000000023"/>
        <n v="90.720000000000027"/>
        <n v="347.20000000000005"/>
        <n v="479.52"/>
        <n v="42.559999999999945"/>
        <n v="20.459999999999994"/>
        <n v="105"/>
      </sharedItems>
    </cacheField>
    <cacheField name="Profit Percent" numFmtId="0">
      <sharedItems containsSemiMixedTypes="0" containsString="0" containsNumber="1" minValue="5.9999999999999849" maxValue="40"/>
    </cacheField>
  </cacheFields>
  <extLst>
    <ext xmlns:x14="http://schemas.microsoft.com/office/spreadsheetml/2009/9/main" uri="{725AE2AE-9491-48be-B2B4-4EB974FC3084}">
      <x14:pivotCacheDefinition pivotCacheId="962555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x v="0"/>
    <x v="0"/>
    <x v="0"/>
    <n v="0"/>
    <x v="0"/>
    <x v="0"/>
    <s v="Ft"/>
    <n v="144"/>
    <n v="156.96"/>
    <n v="1296"/>
    <n v="1412.64"/>
    <n v="1"/>
    <x v="0"/>
    <x v="0"/>
    <x v="0"/>
    <n v="9.0000000000000071"/>
  </r>
  <r>
    <d v="2021-01-02T00:00:00"/>
    <s v="P0038"/>
    <x v="1"/>
    <x v="1"/>
    <x v="1"/>
    <n v="0"/>
    <x v="1"/>
    <x v="1"/>
    <s v="Kg"/>
    <n v="72"/>
    <n v="79.92"/>
    <n v="1080"/>
    <n v="1198.8"/>
    <n v="2"/>
    <x v="0"/>
    <x v="0"/>
    <x v="1"/>
    <n v="10.999999999999996"/>
  </r>
  <r>
    <d v="2021-01-02T00:00:00"/>
    <s v="P0013"/>
    <x v="2"/>
    <x v="2"/>
    <x v="1"/>
    <n v="0"/>
    <x v="2"/>
    <x v="2"/>
    <s v="Kg"/>
    <n v="112"/>
    <n v="122.08"/>
    <n v="672"/>
    <n v="732.48"/>
    <n v="2"/>
    <x v="0"/>
    <x v="0"/>
    <x v="2"/>
    <n v="9.0000000000000018"/>
  </r>
  <r>
    <d v="2021-01-03T00:00:00"/>
    <s v="P0004"/>
    <x v="3"/>
    <x v="2"/>
    <x v="0"/>
    <n v="0"/>
    <x v="3"/>
    <x v="3"/>
    <s v="Lt"/>
    <n v="44"/>
    <n v="48.84"/>
    <n v="220"/>
    <n v="244.20000000000002"/>
    <n v="3"/>
    <x v="0"/>
    <x v="0"/>
    <x v="3"/>
    <n v="11.000000000000009"/>
  </r>
  <r>
    <d v="2021-01-04T00:00:00"/>
    <s v="P0035"/>
    <x v="4"/>
    <x v="1"/>
    <x v="0"/>
    <n v="0"/>
    <x v="4"/>
    <x v="4"/>
    <s v="No."/>
    <n v="5"/>
    <n v="6.7"/>
    <n v="60"/>
    <n v="80.400000000000006"/>
    <n v="4"/>
    <x v="0"/>
    <x v="0"/>
    <x v="4"/>
    <n v="34.000000000000007"/>
  </r>
  <r>
    <d v="2021-01-09T00:00:00"/>
    <s v="P0031"/>
    <x v="5"/>
    <x v="2"/>
    <x v="1"/>
    <n v="0"/>
    <x v="5"/>
    <x v="4"/>
    <s v="Kg"/>
    <n v="93"/>
    <n v="104.16"/>
    <n v="93"/>
    <n v="104.16"/>
    <n v="9"/>
    <x v="0"/>
    <x v="0"/>
    <x v="5"/>
    <n v="11.999999999999996"/>
  </r>
  <r>
    <d v="2021-01-09T00:00:00"/>
    <s v="P0003"/>
    <x v="6"/>
    <x v="2"/>
    <x v="1"/>
    <n v="0"/>
    <x v="6"/>
    <x v="3"/>
    <s v="Kg"/>
    <n v="71"/>
    <n v="80.94"/>
    <n v="568"/>
    <n v="647.52"/>
    <n v="9"/>
    <x v="0"/>
    <x v="0"/>
    <x v="6"/>
    <n v="13.999999999999996"/>
  </r>
  <r>
    <d v="2021-01-09T00:00:00"/>
    <s v="P0025"/>
    <x v="7"/>
    <x v="2"/>
    <x v="0"/>
    <n v="0"/>
    <x v="7"/>
    <x v="0"/>
    <s v="No."/>
    <n v="7"/>
    <n v="8.33"/>
    <n v="28"/>
    <n v="33.32"/>
    <n v="9"/>
    <x v="0"/>
    <x v="0"/>
    <x v="7"/>
    <n v="19"/>
  </r>
  <r>
    <d v="2021-01-11T00:00:00"/>
    <s v="P0037"/>
    <x v="8"/>
    <x v="2"/>
    <x v="1"/>
    <n v="0"/>
    <x v="8"/>
    <x v="1"/>
    <s v="Kg"/>
    <n v="67"/>
    <n v="85.76"/>
    <n v="201"/>
    <n v="257.28000000000003"/>
    <n v="11"/>
    <x v="0"/>
    <x v="0"/>
    <x v="8"/>
    <n v="28.000000000000014"/>
  </r>
  <r>
    <d v="2021-01-11T00:00:00"/>
    <s v="P0014"/>
    <x v="7"/>
    <x v="0"/>
    <x v="0"/>
    <n v="0"/>
    <x v="9"/>
    <x v="2"/>
    <s v="Kg"/>
    <n v="112"/>
    <n v="146.72"/>
    <n v="448"/>
    <n v="586.88"/>
    <n v="11"/>
    <x v="0"/>
    <x v="0"/>
    <x v="9"/>
    <n v="31"/>
  </r>
  <r>
    <d v="2021-01-11T00:00:00"/>
    <s v="P0042"/>
    <x v="7"/>
    <x v="2"/>
    <x v="0"/>
    <n v="0"/>
    <x v="10"/>
    <x v="1"/>
    <s v="Ft"/>
    <n v="120"/>
    <n v="162"/>
    <n v="480"/>
    <n v="648"/>
    <n v="11"/>
    <x v="0"/>
    <x v="0"/>
    <x v="10"/>
    <n v="35"/>
  </r>
  <r>
    <d v="2021-01-12T00:00:00"/>
    <s v="P0042"/>
    <x v="9"/>
    <x v="1"/>
    <x v="1"/>
    <n v="0"/>
    <x v="10"/>
    <x v="1"/>
    <s v="Ft"/>
    <n v="120"/>
    <n v="162"/>
    <n v="1200"/>
    <n v="1620"/>
    <n v="12"/>
    <x v="0"/>
    <x v="0"/>
    <x v="11"/>
    <n v="35"/>
  </r>
  <r>
    <d v="2021-01-18T00:00:00"/>
    <s v="P0044"/>
    <x v="10"/>
    <x v="2"/>
    <x v="0"/>
    <n v="0"/>
    <x v="11"/>
    <x v="1"/>
    <s v="Kg"/>
    <n v="76"/>
    <n v="82.08"/>
    <n v="988"/>
    <n v="1067.04"/>
    <n v="18"/>
    <x v="0"/>
    <x v="0"/>
    <x v="12"/>
    <n v="7.9999999999999964"/>
  </r>
  <r>
    <d v="2021-01-18T00:00:00"/>
    <s v="P0023"/>
    <x v="8"/>
    <x v="1"/>
    <x v="1"/>
    <n v="0"/>
    <x v="12"/>
    <x v="0"/>
    <s v="Ft"/>
    <n v="141"/>
    <n v="149.46"/>
    <n v="423"/>
    <n v="448.38"/>
    <n v="18"/>
    <x v="0"/>
    <x v="0"/>
    <x v="13"/>
    <n v="5.9999999999999991"/>
  </r>
  <r>
    <d v="2021-01-19T00:00:00"/>
    <s v="P0035"/>
    <x v="2"/>
    <x v="2"/>
    <x v="1"/>
    <n v="0"/>
    <x v="4"/>
    <x v="4"/>
    <s v="No."/>
    <n v="5"/>
    <n v="6.7"/>
    <n v="30"/>
    <n v="40.200000000000003"/>
    <n v="19"/>
    <x v="0"/>
    <x v="0"/>
    <x v="14"/>
    <n v="34.000000000000007"/>
  </r>
  <r>
    <d v="2021-01-20T00:00:00"/>
    <s v="P0034"/>
    <x v="7"/>
    <x v="2"/>
    <x v="1"/>
    <n v="0"/>
    <x v="13"/>
    <x v="4"/>
    <s v="Lt"/>
    <n v="55"/>
    <n v="58.3"/>
    <n v="220"/>
    <n v="233.2"/>
    <n v="20"/>
    <x v="0"/>
    <x v="0"/>
    <x v="15"/>
    <n v="5.9999999999999947"/>
  </r>
  <r>
    <d v="2021-01-20T00:00:00"/>
    <s v="P0020"/>
    <x v="7"/>
    <x v="2"/>
    <x v="1"/>
    <n v="0"/>
    <x v="14"/>
    <x v="0"/>
    <s v="Lt"/>
    <n v="61"/>
    <n v="76.25"/>
    <n v="244"/>
    <n v="305"/>
    <n v="20"/>
    <x v="0"/>
    <x v="0"/>
    <x v="16"/>
    <n v="25"/>
  </r>
  <r>
    <d v="2021-01-21T00:00:00"/>
    <s v="P0004"/>
    <x v="1"/>
    <x v="0"/>
    <x v="1"/>
    <n v="0"/>
    <x v="3"/>
    <x v="3"/>
    <s v="Lt"/>
    <n v="44"/>
    <n v="48.84"/>
    <n v="660"/>
    <n v="732.6"/>
    <n v="21"/>
    <x v="0"/>
    <x v="0"/>
    <x v="17"/>
    <n v="11.000000000000004"/>
  </r>
  <r>
    <d v="2021-01-21T00:00:00"/>
    <s v="P0003"/>
    <x v="0"/>
    <x v="2"/>
    <x v="0"/>
    <n v="0"/>
    <x v="6"/>
    <x v="3"/>
    <s v="Kg"/>
    <n v="71"/>
    <n v="80.94"/>
    <n v="639"/>
    <n v="728.46"/>
    <n v="21"/>
    <x v="0"/>
    <x v="0"/>
    <x v="18"/>
    <n v="14.000000000000007"/>
  </r>
  <r>
    <d v="2021-01-21T00:00:00"/>
    <s v="P0042"/>
    <x v="2"/>
    <x v="2"/>
    <x v="0"/>
    <n v="0"/>
    <x v="10"/>
    <x v="1"/>
    <s v="Ft"/>
    <n v="120"/>
    <n v="162"/>
    <n v="720"/>
    <n v="972"/>
    <n v="21"/>
    <x v="0"/>
    <x v="0"/>
    <x v="19"/>
    <n v="35"/>
  </r>
  <r>
    <d v="2021-01-25T00:00:00"/>
    <s v="P0034"/>
    <x v="2"/>
    <x v="2"/>
    <x v="1"/>
    <n v="0"/>
    <x v="13"/>
    <x v="4"/>
    <s v="Lt"/>
    <n v="55"/>
    <n v="58.3"/>
    <n v="330"/>
    <n v="349.79999999999995"/>
    <n v="25"/>
    <x v="0"/>
    <x v="0"/>
    <x v="20"/>
    <n v="5.9999999999999858"/>
  </r>
  <r>
    <d v="2021-01-25T00:00:00"/>
    <s v="P0035"/>
    <x v="11"/>
    <x v="2"/>
    <x v="0"/>
    <n v="0"/>
    <x v="4"/>
    <x v="4"/>
    <s v="No."/>
    <n v="5"/>
    <n v="6.7"/>
    <n v="35"/>
    <n v="46.9"/>
    <n v="25"/>
    <x v="0"/>
    <x v="0"/>
    <x v="21"/>
    <n v="34"/>
  </r>
  <r>
    <d v="2021-01-25T00:00:00"/>
    <s v="P0031"/>
    <x v="12"/>
    <x v="2"/>
    <x v="0"/>
    <n v="0"/>
    <x v="5"/>
    <x v="4"/>
    <s v="Kg"/>
    <n v="93"/>
    <n v="104.16"/>
    <n v="1302"/>
    <n v="1458.24"/>
    <n v="25"/>
    <x v="0"/>
    <x v="0"/>
    <x v="22"/>
    <n v="12.000000000000002"/>
  </r>
  <r>
    <d v="2021-01-26T00:00:00"/>
    <s v="P0044"/>
    <x v="0"/>
    <x v="0"/>
    <x v="1"/>
    <n v="0"/>
    <x v="11"/>
    <x v="1"/>
    <s v="Kg"/>
    <n v="76"/>
    <n v="82.08"/>
    <n v="684"/>
    <n v="738.72"/>
    <n v="26"/>
    <x v="0"/>
    <x v="0"/>
    <x v="23"/>
    <n v="8.0000000000000036"/>
  </r>
  <r>
    <d v="2021-01-26T00:00:00"/>
    <s v="P0006"/>
    <x v="11"/>
    <x v="1"/>
    <x v="1"/>
    <n v="0"/>
    <x v="15"/>
    <x v="3"/>
    <s v="Kg"/>
    <n v="75"/>
    <n v="85.5"/>
    <n v="525"/>
    <n v="598.5"/>
    <n v="26"/>
    <x v="0"/>
    <x v="0"/>
    <x v="24"/>
    <n v="14.000000000000002"/>
  </r>
  <r>
    <d v="2021-01-26T00:00:00"/>
    <s v="P0001"/>
    <x v="11"/>
    <x v="1"/>
    <x v="0"/>
    <n v="0"/>
    <x v="16"/>
    <x v="3"/>
    <s v="Kg"/>
    <n v="98"/>
    <n v="103.88"/>
    <n v="686"/>
    <n v="727.16"/>
    <n v="26"/>
    <x v="0"/>
    <x v="0"/>
    <x v="25"/>
    <n v="5.9999999999999956"/>
  </r>
  <r>
    <d v="2021-01-27T00:00:00"/>
    <s v="P0040"/>
    <x v="11"/>
    <x v="0"/>
    <x v="0"/>
    <n v="0"/>
    <x v="17"/>
    <x v="1"/>
    <s v="Kg"/>
    <n v="90"/>
    <n v="115.2"/>
    <n v="630"/>
    <n v="806.4"/>
    <n v="27"/>
    <x v="0"/>
    <x v="0"/>
    <x v="26"/>
    <n v="27.999999999999996"/>
  </r>
  <r>
    <d v="2021-01-27T00:00:00"/>
    <s v="P0032"/>
    <x v="8"/>
    <x v="0"/>
    <x v="0"/>
    <n v="0"/>
    <x v="18"/>
    <x v="4"/>
    <s v="Kg"/>
    <n v="89"/>
    <n v="117.48"/>
    <n v="267"/>
    <n v="352.44"/>
    <n v="27"/>
    <x v="0"/>
    <x v="0"/>
    <x v="27"/>
    <n v="32"/>
  </r>
  <r>
    <d v="2021-01-28T00:00:00"/>
    <s v="P0004"/>
    <x v="9"/>
    <x v="1"/>
    <x v="1"/>
    <n v="0"/>
    <x v="3"/>
    <x v="3"/>
    <s v="Lt"/>
    <n v="44"/>
    <n v="48.84"/>
    <n v="440"/>
    <n v="488.40000000000003"/>
    <n v="28"/>
    <x v="0"/>
    <x v="0"/>
    <x v="28"/>
    <n v="11.000000000000009"/>
  </r>
  <r>
    <d v="2021-01-28T00:00:00"/>
    <s v="P0029"/>
    <x v="13"/>
    <x v="2"/>
    <x v="1"/>
    <n v="0"/>
    <x v="19"/>
    <x v="4"/>
    <s v="Lt"/>
    <n v="47"/>
    <n v="53.11"/>
    <n v="94"/>
    <n v="106.22"/>
    <n v="28"/>
    <x v="0"/>
    <x v="0"/>
    <x v="29"/>
    <n v="12.999999999999998"/>
  </r>
  <r>
    <d v="2021-02-02T00:00:00"/>
    <s v="P0010"/>
    <x v="11"/>
    <x v="1"/>
    <x v="0"/>
    <n v="0"/>
    <x v="20"/>
    <x v="2"/>
    <s v="Ft"/>
    <n v="148"/>
    <n v="164.28"/>
    <n v="1036"/>
    <n v="1149.96"/>
    <n v="2"/>
    <x v="1"/>
    <x v="0"/>
    <x v="30"/>
    <n v="11.000000000000004"/>
  </r>
  <r>
    <d v="2021-02-03T00:00:00"/>
    <s v="P0016"/>
    <x v="10"/>
    <x v="2"/>
    <x v="0"/>
    <n v="0"/>
    <x v="21"/>
    <x v="2"/>
    <s v="No."/>
    <n v="13"/>
    <n v="16.64"/>
    <n v="169"/>
    <n v="216.32"/>
    <n v="3"/>
    <x v="1"/>
    <x v="0"/>
    <x v="31"/>
    <n v="27.999999999999996"/>
  </r>
  <r>
    <d v="2021-02-03T00:00:00"/>
    <s v="P0022"/>
    <x v="13"/>
    <x v="0"/>
    <x v="1"/>
    <n v="0"/>
    <x v="22"/>
    <x v="0"/>
    <s v="Ft"/>
    <n v="121"/>
    <n v="141.57"/>
    <n v="242"/>
    <n v="283.14"/>
    <n v="3"/>
    <x v="1"/>
    <x v="0"/>
    <x v="32"/>
    <n v="16.999999999999996"/>
  </r>
  <r>
    <d v="2021-02-04T00:00:00"/>
    <s v="P0037"/>
    <x v="7"/>
    <x v="1"/>
    <x v="0"/>
    <n v="0"/>
    <x v="8"/>
    <x v="1"/>
    <s v="Kg"/>
    <n v="67"/>
    <n v="85.76"/>
    <n v="268"/>
    <n v="343.04"/>
    <n v="4"/>
    <x v="1"/>
    <x v="0"/>
    <x v="33"/>
    <n v="28.000000000000007"/>
  </r>
  <r>
    <d v="2021-02-05T00:00:00"/>
    <s v="P0043"/>
    <x v="11"/>
    <x v="1"/>
    <x v="1"/>
    <n v="0"/>
    <x v="23"/>
    <x v="1"/>
    <s v="Kg"/>
    <n v="67"/>
    <n v="83.08"/>
    <n v="469"/>
    <n v="581.55999999999995"/>
    <n v="5"/>
    <x v="1"/>
    <x v="0"/>
    <x v="34"/>
    <n v="23.999999999999989"/>
  </r>
  <r>
    <d v="2021-02-05T00:00:00"/>
    <s v="P0005"/>
    <x v="5"/>
    <x v="2"/>
    <x v="1"/>
    <n v="0"/>
    <x v="24"/>
    <x v="3"/>
    <s v="Ft"/>
    <n v="133"/>
    <n v="155.61000000000001"/>
    <n v="133"/>
    <n v="155.61000000000001"/>
    <n v="5"/>
    <x v="1"/>
    <x v="0"/>
    <x v="35"/>
    <n v="17.000000000000011"/>
  </r>
  <r>
    <d v="2021-02-05T00:00:00"/>
    <s v="P0043"/>
    <x v="0"/>
    <x v="2"/>
    <x v="1"/>
    <n v="0"/>
    <x v="23"/>
    <x v="1"/>
    <s v="Kg"/>
    <n v="67"/>
    <n v="83.08"/>
    <n v="603"/>
    <n v="747.72"/>
    <n v="5"/>
    <x v="1"/>
    <x v="0"/>
    <x v="36"/>
    <n v="24.000000000000004"/>
  </r>
  <r>
    <d v="2021-02-06T00:00:00"/>
    <s v="P0035"/>
    <x v="5"/>
    <x v="2"/>
    <x v="1"/>
    <n v="0"/>
    <x v="4"/>
    <x v="4"/>
    <s v="No."/>
    <n v="5"/>
    <n v="6.7"/>
    <n v="5"/>
    <n v="6.7"/>
    <n v="6"/>
    <x v="1"/>
    <x v="0"/>
    <x v="37"/>
    <n v="34"/>
  </r>
  <r>
    <d v="2021-02-09T00:00:00"/>
    <s v="P0034"/>
    <x v="12"/>
    <x v="2"/>
    <x v="0"/>
    <n v="0"/>
    <x v="13"/>
    <x v="4"/>
    <s v="Lt"/>
    <n v="55"/>
    <n v="58.3"/>
    <n v="770"/>
    <n v="816.19999999999993"/>
    <n v="9"/>
    <x v="1"/>
    <x v="0"/>
    <x v="38"/>
    <n v="5.9999999999999911"/>
  </r>
  <r>
    <d v="2021-02-12T00:00:00"/>
    <s v="P0008"/>
    <x v="11"/>
    <x v="2"/>
    <x v="1"/>
    <n v="0"/>
    <x v="25"/>
    <x v="3"/>
    <s v="Kg"/>
    <n v="83"/>
    <n v="94.62"/>
    <n v="581"/>
    <n v="662.34"/>
    <n v="12"/>
    <x v="1"/>
    <x v="0"/>
    <x v="39"/>
    <n v="14.000000000000004"/>
  </r>
  <r>
    <d v="2021-02-12T00:00:00"/>
    <s v="P0023"/>
    <x v="0"/>
    <x v="1"/>
    <x v="1"/>
    <n v="0"/>
    <x v="12"/>
    <x v="0"/>
    <s v="Ft"/>
    <n v="141"/>
    <n v="149.46"/>
    <n v="1269"/>
    <n v="1345.14"/>
    <n v="12"/>
    <x v="1"/>
    <x v="0"/>
    <x v="40"/>
    <n v="6.000000000000008"/>
  </r>
  <r>
    <d v="2021-02-15T00:00:00"/>
    <s v="P0027"/>
    <x v="7"/>
    <x v="2"/>
    <x v="0"/>
    <n v="0"/>
    <x v="26"/>
    <x v="4"/>
    <s v="Lt"/>
    <n v="48"/>
    <n v="57.120000000000005"/>
    <n v="192"/>
    <n v="228.48000000000002"/>
    <n v="15"/>
    <x v="1"/>
    <x v="0"/>
    <x v="41"/>
    <n v="19.000000000000007"/>
  </r>
  <r>
    <d v="2021-02-18T00:00:00"/>
    <s v="P0015"/>
    <x v="2"/>
    <x v="1"/>
    <x v="1"/>
    <n v="0"/>
    <x v="27"/>
    <x v="2"/>
    <s v="No."/>
    <n v="12"/>
    <n v="15.719999999999999"/>
    <n v="72"/>
    <n v="94.32"/>
    <n v="18"/>
    <x v="1"/>
    <x v="0"/>
    <x v="42"/>
    <n v="30.999999999999989"/>
  </r>
  <r>
    <d v="2021-02-20T00:00:00"/>
    <s v="P0030"/>
    <x v="14"/>
    <x v="1"/>
    <x v="1"/>
    <n v="0"/>
    <x v="28"/>
    <x v="4"/>
    <s v="Ft"/>
    <n v="148"/>
    <n v="201.28"/>
    <n v="1628"/>
    <n v="2214.08"/>
    <n v="20"/>
    <x v="1"/>
    <x v="0"/>
    <x v="43"/>
    <n v="35.999999999999993"/>
  </r>
  <r>
    <d v="2021-02-22T00:00:00"/>
    <s v="P0013"/>
    <x v="3"/>
    <x v="1"/>
    <x v="1"/>
    <n v="0"/>
    <x v="2"/>
    <x v="2"/>
    <s v="Kg"/>
    <n v="112"/>
    <n v="122.08"/>
    <n v="560"/>
    <n v="610.4"/>
    <n v="22"/>
    <x v="1"/>
    <x v="0"/>
    <x v="44"/>
    <n v="8.9999999999999947"/>
  </r>
  <r>
    <d v="2021-02-23T00:00:00"/>
    <s v="P0025"/>
    <x v="8"/>
    <x v="2"/>
    <x v="1"/>
    <n v="0"/>
    <x v="7"/>
    <x v="0"/>
    <s v="No."/>
    <n v="7"/>
    <n v="8.33"/>
    <n v="21"/>
    <n v="24.990000000000002"/>
    <n v="23"/>
    <x v="1"/>
    <x v="0"/>
    <x v="45"/>
    <n v="19.000000000000007"/>
  </r>
  <r>
    <d v="2021-02-23T00:00:00"/>
    <s v="P0005"/>
    <x v="13"/>
    <x v="2"/>
    <x v="0"/>
    <n v="0"/>
    <x v="24"/>
    <x v="3"/>
    <s v="Ft"/>
    <n v="133"/>
    <n v="155.61000000000001"/>
    <n v="266"/>
    <n v="311.22000000000003"/>
    <n v="23"/>
    <x v="1"/>
    <x v="0"/>
    <x v="46"/>
    <n v="17.000000000000011"/>
  </r>
  <r>
    <d v="2021-02-25T00:00:00"/>
    <s v="P0002"/>
    <x v="7"/>
    <x v="0"/>
    <x v="0"/>
    <n v="0"/>
    <x v="29"/>
    <x v="3"/>
    <s v="Kg"/>
    <n v="105"/>
    <n v="142.80000000000001"/>
    <n v="420"/>
    <n v="571.20000000000005"/>
    <n v="25"/>
    <x v="1"/>
    <x v="0"/>
    <x v="47"/>
    <n v="36.000000000000007"/>
  </r>
  <r>
    <d v="2021-02-25T00:00:00"/>
    <s v="P0032"/>
    <x v="14"/>
    <x v="1"/>
    <x v="1"/>
    <n v="0"/>
    <x v="18"/>
    <x v="4"/>
    <s v="Kg"/>
    <n v="89"/>
    <n v="117.48"/>
    <n v="979"/>
    <n v="1292.28"/>
    <n v="25"/>
    <x v="1"/>
    <x v="0"/>
    <x v="48"/>
    <n v="31.999999999999996"/>
  </r>
  <r>
    <d v="2021-02-25T00:00:00"/>
    <s v="P0030"/>
    <x v="13"/>
    <x v="2"/>
    <x v="0"/>
    <n v="0"/>
    <x v="28"/>
    <x v="4"/>
    <s v="Ft"/>
    <n v="148"/>
    <n v="201.28"/>
    <n v="296"/>
    <n v="402.56"/>
    <n v="25"/>
    <x v="1"/>
    <x v="0"/>
    <x v="49"/>
    <n v="36"/>
  </r>
  <r>
    <d v="2021-02-27T00:00:00"/>
    <s v="P0018"/>
    <x v="14"/>
    <x v="0"/>
    <x v="0"/>
    <n v="0"/>
    <x v="30"/>
    <x v="2"/>
    <s v="No."/>
    <n v="37"/>
    <n v="49.21"/>
    <n v="407"/>
    <n v="541.31000000000006"/>
    <n v="27"/>
    <x v="1"/>
    <x v="0"/>
    <x v="50"/>
    <n v="33.000000000000014"/>
  </r>
  <r>
    <d v="2021-03-03T00:00:00"/>
    <s v="P0011"/>
    <x v="5"/>
    <x v="2"/>
    <x v="0"/>
    <n v="0"/>
    <x v="31"/>
    <x v="2"/>
    <s v="Lt"/>
    <n v="44"/>
    <n v="48.4"/>
    <n v="44"/>
    <n v="48.4"/>
    <n v="3"/>
    <x v="2"/>
    <x v="0"/>
    <x v="51"/>
    <n v="9.9999999999999964"/>
  </r>
  <r>
    <d v="2021-03-07T00:00:00"/>
    <s v="P0021"/>
    <x v="0"/>
    <x v="2"/>
    <x v="1"/>
    <n v="0"/>
    <x v="32"/>
    <x v="0"/>
    <s v="Ft"/>
    <n v="126"/>
    <n v="162.54"/>
    <n v="1134"/>
    <n v="1462.86"/>
    <n v="7"/>
    <x v="2"/>
    <x v="0"/>
    <x v="52"/>
    <n v="28.999999999999993"/>
  </r>
  <r>
    <d v="2021-03-08T00:00:00"/>
    <s v="P0027"/>
    <x v="2"/>
    <x v="1"/>
    <x v="1"/>
    <n v="0"/>
    <x v="26"/>
    <x v="4"/>
    <s v="Lt"/>
    <n v="48"/>
    <n v="57.120000000000005"/>
    <n v="288"/>
    <n v="342.72"/>
    <n v="8"/>
    <x v="2"/>
    <x v="0"/>
    <x v="23"/>
    <n v="19.000000000000007"/>
  </r>
  <r>
    <d v="2021-03-08T00:00:00"/>
    <s v="P0044"/>
    <x v="0"/>
    <x v="1"/>
    <x v="0"/>
    <n v="0"/>
    <x v="11"/>
    <x v="1"/>
    <s v="Kg"/>
    <n v="76"/>
    <n v="82.08"/>
    <n v="684"/>
    <n v="738.72"/>
    <n v="8"/>
    <x v="2"/>
    <x v="0"/>
    <x v="23"/>
    <n v="8.0000000000000036"/>
  </r>
  <r>
    <d v="2021-03-09T00:00:00"/>
    <s v="P0029"/>
    <x v="2"/>
    <x v="0"/>
    <x v="0"/>
    <n v="0"/>
    <x v="19"/>
    <x v="4"/>
    <s v="Lt"/>
    <n v="47"/>
    <n v="53.11"/>
    <n v="282"/>
    <n v="318.65999999999997"/>
    <n v="9"/>
    <x v="2"/>
    <x v="0"/>
    <x v="53"/>
    <n v="12.999999999999989"/>
  </r>
  <r>
    <d v="2021-03-11T00:00:00"/>
    <s v="P0025"/>
    <x v="14"/>
    <x v="2"/>
    <x v="1"/>
    <n v="0"/>
    <x v="7"/>
    <x v="0"/>
    <s v="No."/>
    <n v="7"/>
    <n v="8.33"/>
    <n v="77"/>
    <n v="91.63"/>
    <n v="11"/>
    <x v="2"/>
    <x v="0"/>
    <x v="54"/>
    <n v="18.999999999999993"/>
  </r>
  <r>
    <d v="2021-03-13T00:00:00"/>
    <s v="P0028"/>
    <x v="9"/>
    <x v="0"/>
    <x v="1"/>
    <n v="0"/>
    <x v="33"/>
    <x v="4"/>
    <s v="No."/>
    <n v="37"/>
    <n v="41.81"/>
    <n v="370"/>
    <n v="418.1"/>
    <n v="13"/>
    <x v="2"/>
    <x v="0"/>
    <x v="55"/>
    <n v="13.000000000000005"/>
  </r>
  <r>
    <d v="2021-03-15T00:00:00"/>
    <s v="P0039"/>
    <x v="14"/>
    <x v="1"/>
    <x v="1"/>
    <n v="0"/>
    <x v="34"/>
    <x v="1"/>
    <s v="No."/>
    <n v="37"/>
    <n v="42.55"/>
    <n v="407"/>
    <n v="468.04999999999995"/>
    <n v="15"/>
    <x v="2"/>
    <x v="0"/>
    <x v="56"/>
    <n v="14.999999999999988"/>
  </r>
  <r>
    <d v="2021-03-16T00:00:00"/>
    <s v="P0012"/>
    <x v="12"/>
    <x v="2"/>
    <x v="1"/>
    <n v="0"/>
    <x v="35"/>
    <x v="2"/>
    <s v="Kg"/>
    <n v="73"/>
    <n v="94.17"/>
    <n v="1022"/>
    <n v="1318.38"/>
    <n v="16"/>
    <x v="2"/>
    <x v="0"/>
    <x v="57"/>
    <n v="29.000000000000011"/>
  </r>
  <r>
    <d v="2021-03-18T00:00:00"/>
    <s v="P0042"/>
    <x v="6"/>
    <x v="0"/>
    <x v="1"/>
    <n v="0"/>
    <x v="10"/>
    <x v="1"/>
    <s v="Ft"/>
    <n v="120"/>
    <n v="162"/>
    <n v="960"/>
    <n v="1296"/>
    <n v="18"/>
    <x v="2"/>
    <x v="0"/>
    <x v="58"/>
    <n v="35"/>
  </r>
  <r>
    <d v="2021-03-19T00:00:00"/>
    <s v="P0028"/>
    <x v="0"/>
    <x v="1"/>
    <x v="1"/>
    <n v="0"/>
    <x v="33"/>
    <x v="4"/>
    <s v="No."/>
    <n v="37"/>
    <n v="41.81"/>
    <n v="333"/>
    <n v="376.29"/>
    <n v="19"/>
    <x v="2"/>
    <x v="0"/>
    <x v="59"/>
    <n v="13.000000000000005"/>
  </r>
  <r>
    <d v="2021-03-21T00:00:00"/>
    <s v="P0020"/>
    <x v="10"/>
    <x v="1"/>
    <x v="0"/>
    <n v="0"/>
    <x v="14"/>
    <x v="0"/>
    <s v="Lt"/>
    <n v="61"/>
    <n v="76.25"/>
    <n v="793"/>
    <n v="991.25"/>
    <n v="21"/>
    <x v="2"/>
    <x v="0"/>
    <x v="60"/>
    <n v="25"/>
  </r>
  <r>
    <d v="2021-03-21T00:00:00"/>
    <s v="P0039"/>
    <x v="11"/>
    <x v="2"/>
    <x v="0"/>
    <n v="0"/>
    <x v="34"/>
    <x v="1"/>
    <s v="No."/>
    <n v="37"/>
    <n v="42.55"/>
    <n v="259"/>
    <n v="297.84999999999997"/>
    <n v="21"/>
    <x v="2"/>
    <x v="0"/>
    <x v="61"/>
    <n v="14.999999999999986"/>
  </r>
  <r>
    <d v="2021-03-22T00:00:00"/>
    <s v="P0002"/>
    <x v="6"/>
    <x v="1"/>
    <x v="0"/>
    <n v="0"/>
    <x v="29"/>
    <x v="3"/>
    <s v="Kg"/>
    <n v="105"/>
    <n v="142.80000000000001"/>
    <n v="840"/>
    <n v="1142.4000000000001"/>
    <n v="22"/>
    <x v="2"/>
    <x v="0"/>
    <x v="62"/>
    <n v="36.000000000000007"/>
  </r>
  <r>
    <d v="2021-03-22T00:00:00"/>
    <s v="P0012"/>
    <x v="7"/>
    <x v="1"/>
    <x v="0"/>
    <n v="0"/>
    <x v="35"/>
    <x v="2"/>
    <s v="Kg"/>
    <n v="73"/>
    <n v="94.17"/>
    <n v="292"/>
    <n v="376.68"/>
    <n v="22"/>
    <x v="2"/>
    <x v="0"/>
    <x v="63"/>
    <n v="29.000000000000004"/>
  </r>
  <r>
    <d v="2021-03-25T00:00:00"/>
    <s v="P0024"/>
    <x v="12"/>
    <x v="1"/>
    <x v="1"/>
    <n v="0"/>
    <x v="0"/>
    <x v="0"/>
    <s v="Ft"/>
    <n v="144"/>
    <n v="156.96"/>
    <n v="2016"/>
    <n v="2197.44"/>
    <n v="25"/>
    <x v="2"/>
    <x v="0"/>
    <x v="64"/>
    <n v="9.0000000000000018"/>
  </r>
  <r>
    <d v="2021-03-25T00:00:00"/>
    <s v="P0006"/>
    <x v="7"/>
    <x v="2"/>
    <x v="1"/>
    <n v="0"/>
    <x v="15"/>
    <x v="3"/>
    <s v="Kg"/>
    <n v="75"/>
    <n v="85.5"/>
    <n v="300"/>
    <n v="342"/>
    <n v="25"/>
    <x v="2"/>
    <x v="0"/>
    <x v="65"/>
    <n v="14.000000000000002"/>
  </r>
  <r>
    <d v="2021-03-25T00:00:00"/>
    <s v="P0029"/>
    <x v="6"/>
    <x v="2"/>
    <x v="1"/>
    <n v="0"/>
    <x v="19"/>
    <x v="4"/>
    <s v="Lt"/>
    <n v="47"/>
    <n v="53.11"/>
    <n v="376"/>
    <n v="424.88"/>
    <n v="25"/>
    <x v="2"/>
    <x v="0"/>
    <x v="66"/>
    <n v="12.999999999999998"/>
  </r>
  <r>
    <d v="2021-03-25T00:00:00"/>
    <s v="P0038"/>
    <x v="13"/>
    <x v="2"/>
    <x v="0"/>
    <n v="0"/>
    <x v="1"/>
    <x v="1"/>
    <s v="Kg"/>
    <n v="72"/>
    <n v="79.92"/>
    <n v="144"/>
    <n v="159.84"/>
    <n v="25"/>
    <x v="2"/>
    <x v="0"/>
    <x v="67"/>
    <n v="11.000000000000004"/>
  </r>
  <r>
    <d v="2021-03-26T00:00:00"/>
    <s v="P0001"/>
    <x v="7"/>
    <x v="2"/>
    <x v="1"/>
    <n v="0"/>
    <x v="16"/>
    <x v="3"/>
    <s v="Kg"/>
    <n v="98"/>
    <n v="103.88"/>
    <n v="392"/>
    <n v="415.52"/>
    <n v="26"/>
    <x v="2"/>
    <x v="0"/>
    <x v="68"/>
    <n v="5.9999999999999956"/>
  </r>
  <r>
    <d v="2021-03-26T00:00:00"/>
    <s v="P0042"/>
    <x v="5"/>
    <x v="2"/>
    <x v="1"/>
    <n v="0"/>
    <x v="10"/>
    <x v="1"/>
    <s v="Ft"/>
    <n v="120"/>
    <n v="162"/>
    <n v="120"/>
    <n v="162"/>
    <n v="26"/>
    <x v="2"/>
    <x v="0"/>
    <x v="65"/>
    <n v="35"/>
  </r>
  <r>
    <d v="2021-03-26T00:00:00"/>
    <s v="P0010"/>
    <x v="0"/>
    <x v="2"/>
    <x v="0"/>
    <n v="0"/>
    <x v="20"/>
    <x v="2"/>
    <s v="Ft"/>
    <n v="148"/>
    <n v="164.28"/>
    <n v="1332"/>
    <n v="1478.52"/>
    <n v="26"/>
    <x v="2"/>
    <x v="0"/>
    <x v="69"/>
    <n v="10.999999999999998"/>
  </r>
  <r>
    <d v="2021-03-27T00:00:00"/>
    <s v="P0030"/>
    <x v="8"/>
    <x v="2"/>
    <x v="0"/>
    <n v="0"/>
    <x v="28"/>
    <x v="4"/>
    <s v="Ft"/>
    <n v="148"/>
    <n v="201.28"/>
    <n v="444"/>
    <n v="603.84"/>
    <n v="27"/>
    <x v="2"/>
    <x v="0"/>
    <x v="70"/>
    <n v="36.000000000000007"/>
  </r>
  <r>
    <d v="2021-03-28T00:00:00"/>
    <s v="P0007"/>
    <x v="6"/>
    <x v="1"/>
    <x v="1"/>
    <n v="0"/>
    <x v="36"/>
    <x v="3"/>
    <s v="Lt"/>
    <n v="43"/>
    <n v="47.730000000000004"/>
    <n v="344"/>
    <n v="381.84000000000003"/>
    <n v="28"/>
    <x v="2"/>
    <x v="0"/>
    <x v="71"/>
    <n v="11.000000000000011"/>
  </r>
  <r>
    <d v="2021-03-30T00:00:00"/>
    <s v="P0038"/>
    <x v="5"/>
    <x v="1"/>
    <x v="1"/>
    <n v="0"/>
    <x v="1"/>
    <x v="1"/>
    <s v="Kg"/>
    <n v="72"/>
    <n v="79.92"/>
    <n v="72"/>
    <n v="79.92"/>
    <n v="30"/>
    <x v="2"/>
    <x v="0"/>
    <x v="72"/>
    <n v="11.000000000000004"/>
  </r>
  <r>
    <d v="2021-03-31T00:00:00"/>
    <s v="P0042"/>
    <x v="8"/>
    <x v="2"/>
    <x v="1"/>
    <n v="0"/>
    <x v="10"/>
    <x v="1"/>
    <s v="Ft"/>
    <n v="120"/>
    <n v="162"/>
    <n v="360"/>
    <n v="486"/>
    <n v="31"/>
    <x v="2"/>
    <x v="0"/>
    <x v="73"/>
    <n v="35"/>
  </r>
  <r>
    <d v="2021-04-04T00:00:00"/>
    <s v="P0040"/>
    <x v="7"/>
    <x v="2"/>
    <x v="1"/>
    <n v="0"/>
    <x v="17"/>
    <x v="1"/>
    <s v="Kg"/>
    <n v="90"/>
    <n v="115.2"/>
    <n v="360"/>
    <n v="460.8"/>
    <n v="4"/>
    <x v="3"/>
    <x v="0"/>
    <x v="74"/>
    <n v="28.000000000000004"/>
  </r>
  <r>
    <d v="2021-04-04T00:00:00"/>
    <s v="P0009"/>
    <x v="0"/>
    <x v="1"/>
    <x v="1"/>
    <n v="0"/>
    <x v="37"/>
    <x v="3"/>
    <s v="No."/>
    <n v="6"/>
    <n v="7.8599999999999994"/>
    <n v="54"/>
    <n v="70.739999999999995"/>
    <n v="4"/>
    <x v="3"/>
    <x v="0"/>
    <x v="75"/>
    <n v="30.999999999999989"/>
  </r>
  <r>
    <d v="2021-04-05T00:00:00"/>
    <s v="P0031"/>
    <x v="1"/>
    <x v="1"/>
    <x v="0"/>
    <n v="0"/>
    <x v="5"/>
    <x v="4"/>
    <s v="Kg"/>
    <n v="93"/>
    <n v="104.16"/>
    <n v="1395"/>
    <n v="1562.3999999999999"/>
    <n v="5"/>
    <x v="3"/>
    <x v="0"/>
    <x v="76"/>
    <n v="11.999999999999989"/>
  </r>
  <r>
    <d v="2021-04-09T00:00:00"/>
    <s v="P0005"/>
    <x v="8"/>
    <x v="1"/>
    <x v="0"/>
    <n v="0"/>
    <x v="24"/>
    <x v="3"/>
    <s v="Ft"/>
    <n v="133"/>
    <n v="155.61000000000001"/>
    <n v="399"/>
    <n v="466.83000000000004"/>
    <n v="9"/>
    <x v="3"/>
    <x v="0"/>
    <x v="77"/>
    <n v="17.000000000000011"/>
  </r>
  <r>
    <d v="2021-04-10T00:00:00"/>
    <s v="P0022"/>
    <x v="12"/>
    <x v="2"/>
    <x v="0"/>
    <n v="0"/>
    <x v="22"/>
    <x v="0"/>
    <s v="Ft"/>
    <n v="121"/>
    <n v="141.57"/>
    <n v="1694"/>
    <n v="1981.98"/>
    <n v="10"/>
    <x v="3"/>
    <x v="0"/>
    <x v="78"/>
    <n v="17"/>
  </r>
  <r>
    <d v="2021-04-12T00:00:00"/>
    <s v="P0037"/>
    <x v="8"/>
    <x v="2"/>
    <x v="1"/>
    <n v="0"/>
    <x v="8"/>
    <x v="1"/>
    <s v="Kg"/>
    <n v="67"/>
    <n v="85.76"/>
    <n v="201"/>
    <n v="257.28000000000003"/>
    <n v="12"/>
    <x v="3"/>
    <x v="0"/>
    <x v="8"/>
    <n v="28.000000000000014"/>
  </r>
  <r>
    <d v="2021-04-12T00:00:00"/>
    <s v="P0029"/>
    <x v="7"/>
    <x v="2"/>
    <x v="0"/>
    <n v="0"/>
    <x v="19"/>
    <x v="4"/>
    <s v="Lt"/>
    <n v="47"/>
    <n v="53.11"/>
    <n v="188"/>
    <n v="212.44"/>
    <n v="12"/>
    <x v="3"/>
    <x v="0"/>
    <x v="79"/>
    <n v="12.999999999999998"/>
  </r>
  <r>
    <d v="2021-04-12T00:00:00"/>
    <s v="P0027"/>
    <x v="0"/>
    <x v="2"/>
    <x v="0"/>
    <n v="0"/>
    <x v="26"/>
    <x v="4"/>
    <s v="Lt"/>
    <n v="48"/>
    <n v="57.120000000000005"/>
    <n v="432"/>
    <n v="514.08000000000004"/>
    <n v="12"/>
    <x v="3"/>
    <x v="0"/>
    <x v="80"/>
    <n v="19.000000000000007"/>
  </r>
  <r>
    <d v="2021-04-12T00:00:00"/>
    <s v="P0033"/>
    <x v="10"/>
    <x v="2"/>
    <x v="1"/>
    <n v="0"/>
    <x v="38"/>
    <x v="4"/>
    <s v="Kg"/>
    <n v="95"/>
    <n v="119.7"/>
    <n v="1235"/>
    <n v="1556.1000000000001"/>
    <n v="12"/>
    <x v="3"/>
    <x v="0"/>
    <x v="81"/>
    <n v="26.000000000000011"/>
  </r>
  <r>
    <d v="2021-04-15T00:00:00"/>
    <s v="P0017"/>
    <x v="8"/>
    <x v="2"/>
    <x v="0"/>
    <n v="0"/>
    <x v="39"/>
    <x v="2"/>
    <s v="Ft"/>
    <n v="134"/>
    <n v="156.78"/>
    <n v="402"/>
    <n v="470.34000000000003"/>
    <n v="15"/>
    <x v="3"/>
    <x v="0"/>
    <x v="82"/>
    <n v="17.000000000000007"/>
  </r>
  <r>
    <d v="2021-04-16T00:00:00"/>
    <s v="P0018"/>
    <x v="1"/>
    <x v="2"/>
    <x v="1"/>
    <n v="0"/>
    <x v="30"/>
    <x v="2"/>
    <s v="No."/>
    <n v="37"/>
    <n v="49.21"/>
    <n v="555"/>
    <n v="738.15"/>
    <n v="16"/>
    <x v="3"/>
    <x v="0"/>
    <x v="83"/>
    <n v="32.999999999999993"/>
  </r>
  <r>
    <d v="2021-04-18T00:00:00"/>
    <s v="P0038"/>
    <x v="0"/>
    <x v="0"/>
    <x v="0"/>
    <n v="0"/>
    <x v="1"/>
    <x v="1"/>
    <s v="Kg"/>
    <n v="72"/>
    <n v="79.92"/>
    <n v="648"/>
    <n v="719.28"/>
    <n v="18"/>
    <x v="3"/>
    <x v="0"/>
    <x v="84"/>
    <n v="10.999999999999996"/>
  </r>
  <r>
    <d v="2021-04-18T00:00:00"/>
    <s v="P0019"/>
    <x v="10"/>
    <x v="2"/>
    <x v="1"/>
    <n v="0"/>
    <x v="40"/>
    <x v="2"/>
    <s v="Ft"/>
    <n v="150"/>
    <n v="210"/>
    <n v="1950"/>
    <n v="2730"/>
    <n v="18"/>
    <x v="3"/>
    <x v="0"/>
    <x v="85"/>
    <n v="40"/>
  </r>
  <r>
    <d v="2021-04-23T00:00:00"/>
    <s v="P0042"/>
    <x v="2"/>
    <x v="2"/>
    <x v="0"/>
    <n v="0"/>
    <x v="10"/>
    <x v="1"/>
    <s v="Ft"/>
    <n v="120"/>
    <n v="162"/>
    <n v="720"/>
    <n v="972"/>
    <n v="23"/>
    <x v="3"/>
    <x v="0"/>
    <x v="19"/>
    <n v="35"/>
  </r>
  <r>
    <d v="2021-04-23T00:00:00"/>
    <s v="P0028"/>
    <x v="9"/>
    <x v="2"/>
    <x v="0"/>
    <n v="0"/>
    <x v="33"/>
    <x v="4"/>
    <s v="No."/>
    <n v="37"/>
    <n v="41.81"/>
    <n v="370"/>
    <n v="418.1"/>
    <n v="23"/>
    <x v="3"/>
    <x v="0"/>
    <x v="55"/>
    <n v="13.000000000000005"/>
  </r>
  <r>
    <d v="2021-04-24T00:00:00"/>
    <s v="P0030"/>
    <x v="13"/>
    <x v="1"/>
    <x v="0"/>
    <n v="0"/>
    <x v="28"/>
    <x v="4"/>
    <s v="Ft"/>
    <n v="148"/>
    <n v="201.28"/>
    <n v="296"/>
    <n v="402.56"/>
    <n v="24"/>
    <x v="3"/>
    <x v="0"/>
    <x v="49"/>
    <n v="36"/>
  </r>
  <r>
    <d v="2021-04-26T00:00:00"/>
    <s v="P0037"/>
    <x v="8"/>
    <x v="2"/>
    <x v="0"/>
    <n v="0"/>
    <x v="8"/>
    <x v="1"/>
    <s v="Kg"/>
    <n v="67"/>
    <n v="85.76"/>
    <n v="201"/>
    <n v="257.28000000000003"/>
    <n v="26"/>
    <x v="3"/>
    <x v="0"/>
    <x v="8"/>
    <n v="28.000000000000014"/>
  </r>
  <r>
    <d v="2021-04-29T00:00:00"/>
    <s v="P0030"/>
    <x v="11"/>
    <x v="2"/>
    <x v="0"/>
    <n v="0"/>
    <x v="28"/>
    <x v="4"/>
    <s v="Ft"/>
    <n v="148"/>
    <n v="201.28"/>
    <n v="1036"/>
    <n v="1408.96"/>
    <n v="29"/>
    <x v="3"/>
    <x v="0"/>
    <x v="86"/>
    <n v="36.000000000000007"/>
  </r>
  <r>
    <d v="2021-04-30T00:00:00"/>
    <s v="P0029"/>
    <x v="5"/>
    <x v="2"/>
    <x v="0"/>
    <n v="0"/>
    <x v="19"/>
    <x v="4"/>
    <s v="Lt"/>
    <n v="47"/>
    <n v="53.11"/>
    <n v="47"/>
    <n v="53.11"/>
    <n v="30"/>
    <x v="3"/>
    <x v="0"/>
    <x v="87"/>
    <n v="12.999999999999998"/>
  </r>
  <r>
    <d v="2021-05-01T00:00:00"/>
    <s v="P0018"/>
    <x v="8"/>
    <x v="1"/>
    <x v="1"/>
    <n v="0"/>
    <x v="30"/>
    <x v="2"/>
    <s v="No."/>
    <n v="37"/>
    <n v="49.21"/>
    <n v="111"/>
    <n v="147.63"/>
    <n v="1"/>
    <x v="4"/>
    <x v="0"/>
    <x v="88"/>
    <n v="32.999999999999993"/>
  </r>
  <r>
    <d v="2021-05-01T00:00:00"/>
    <s v="P0042"/>
    <x v="5"/>
    <x v="1"/>
    <x v="1"/>
    <n v="0"/>
    <x v="10"/>
    <x v="1"/>
    <s v="Ft"/>
    <n v="120"/>
    <n v="162"/>
    <n v="120"/>
    <n v="162"/>
    <n v="1"/>
    <x v="4"/>
    <x v="0"/>
    <x v="65"/>
    <n v="35"/>
  </r>
  <r>
    <d v="2021-05-03T00:00:00"/>
    <s v="P0034"/>
    <x v="8"/>
    <x v="1"/>
    <x v="0"/>
    <n v="0"/>
    <x v="13"/>
    <x v="4"/>
    <s v="Lt"/>
    <n v="55"/>
    <n v="58.3"/>
    <n v="165"/>
    <n v="174.89999999999998"/>
    <n v="3"/>
    <x v="4"/>
    <x v="0"/>
    <x v="89"/>
    <n v="5.9999999999999858"/>
  </r>
  <r>
    <d v="2021-05-04T00:00:00"/>
    <s v="P0015"/>
    <x v="10"/>
    <x v="1"/>
    <x v="0"/>
    <n v="0"/>
    <x v="27"/>
    <x v="2"/>
    <s v="No."/>
    <n v="12"/>
    <n v="15.719999999999999"/>
    <n v="156"/>
    <n v="204.35999999999999"/>
    <n v="4"/>
    <x v="4"/>
    <x v="0"/>
    <x v="90"/>
    <n v="30.999999999999989"/>
  </r>
  <r>
    <d v="2021-05-04T00:00:00"/>
    <s v="P0014"/>
    <x v="7"/>
    <x v="2"/>
    <x v="1"/>
    <n v="0"/>
    <x v="9"/>
    <x v="2"/>
    <s v="Kg"/>
    <n v="112"/>
    <n v="146.72"/>
    <n v="448"/>
    <n v="586.88"/>
    <n v="4"/>
    <x v="4"/>
    <x v="0"/>
    <x v="9"/>
    <n v="31"/>
  </r>
  <r>
    <d v="2021-05-05T00:00:00"/>
    <s v="P0009"/>
    <x v="10"/>
    <x v="2"/>
    <x v="1"/>
    <n v="0"/>
    <x v="37"/>
    <x v="3"/>
    <s v="No."/>
    <n v="6"/>
    <n v="7.8599999999999994"/>
    <n v="78"/>
    <n v="102.17999999999999"/>
    <n v="5"/>
    <x v="4"/>
    <x v="0"/>
    <x v="91"/>
    <n v="30.999999999999989"/>
  </r>
  <r>
    <d v="2021-05-06T00:00:00"/>
    <s v="P0008"/>
    <x v="1"/>
    <x v="2"/>
    <x v="0"/>
    <n v="0"/>
    <x v="25"/>
    <x v="3"/>
    <s v="Kg"/>
    <n v="83"/>
    <n v="94.62"/>
    <n v="1245"/>
    <n v="1419.3000000000002"/>
    <n v="6"/>
    <x v="4"/>
    <x v="0"/>
    <x v="92"/>
    <n v="14.000000000000016"/>
  </r>
  <r>
    <d v="2021-05-06T00:00:00"/>
    <s v="P0009"/>
    <x v="2"/>
    <x v="1"/>
    <x v="0"/>
    <n v="0"/>
    <x v="37"/>
    <x v="3"/>
    <s v="No."/>
    <n v="6"/>
    <n v="7.8599999999999994"/>
    <n v="36"/>
    <n v="47.16"/>
    <n v="6"/>
    <x v="4"/>
    <x v="0"/>
    <x v="5"/>
    <n v="30.999999999999989"/>
  </r>
  <r>
    <d v="2021-05-07T00:00:00"/>
    <s v="P0018"/>
    <x v="5"/>
    <x v="2"/>
    <x v="1"/>
    <n v="0"/>
    <x v="30"/>
    <x v="2"/>
    <s v="No."/>
    <n v="37"/>
    <n v="49.21"/>
    <n v="37"/>
    <n v="49.21"/>
    <n v="7"/>
    <x v="4"/>
    <x v="0"/>
    <x v="93"/>
    <n v="33"/>
  </r>
  <r>
    <d v="2021-05-09T00:00:00"/>
    <s v="P0016"/>
    <x v="2"/>
    <x v="1"/>
    <x v="0"/>
    <n v="0"/>
    <x v="21"/>
    <x v="2"/>
    <s v="No."/>
    <n v="13"/>
    <n v="16.64"/>
    <n v="78"/>
    <n v="99.84"/>
    <n v="9"/>
    <x v="4"/>
    <x v="0"/>
    <x v="94"/>
    <n v="28.000000000000004"/>
  </r>
  <r>
    <d v="2021-05-09T00:00:00"/>
    <s v="P0028"/>
    <x v="6"/>
    <x v="2"/>
    <x v="1"/>
    <n v="0"/>
    <x v="33"/>
    <x v="4"/>
    <s v="No."/>
    <n v="37"/>
    <n v="41.81"/>
    <n v="296"/>
    <n v="334.48"/>
    <n v="9"/>
    <x v="4"/>
    <x v="0"/>
    <x v="95"/>
    <n v="13.000000000000005"/>
  </r>
  <r>
    <d v="2021-05-12T00:00:00"/>
    <s v="P0016"/>
    <x v="8"/>
    <x v="2"/>
    <x v="0"/>
    <n v="0"/>
    <x v="21"/>
    <x v="2"/>
    <s v="No."/>
    <n v="13"/>
    <n v="16.64"/>
    <n v="39"/>
    <n v="49.92"/>
    <n v="12"/>
    <x v="4"/>
    <x v="0"/>
    <x v="96"/>
    <n v="28.000000000000004"/>
  </r>
  <r>
    <d v="2021-05-12T00:00:00"/>
    <s v="P0035"/>
    <x v="1"/>
    <x v="2"/>
    <x v="0"/>
    <n v="0"/>
    <x v="4"/>
    <x v="4"/>
    <s v="No."/>
    <n v="5"/>
    <n v="6.7"/>
    <n v="75"/>
    <n v="100.5"/>
    <n v="12"/>
    <x v="4"/>
    <x v="0"/>
    <x v="97"/>
    <n v="34"/>
  </r>
  <r>
    <d v="2021-05-13T00:00:00"/>
    <s v="P0029"/>
    <x v="7"/>
    <x v="2"/>
    <x v="0"/>
    <n v="0"/>
    <x v="19"/>
    <x v="4"/>
    <s v="Lt"/>
    <n v="47"/>
    <n v="53.11"/>
    <n v="188"/>
    <n v="212.44"/>
    <n v="13"/>
    <x v="4"/>
    <x v="0"/>
    <x v="79"/>
    <n v="12.999999999999998"/>
  </r>
  <r>
    <d v="2021-05-20T00:00:00"/>
    <s v="P0042"/>
    <x v="13"/>
    <x v="1"/>
    <x v="1"/>
    <n v="0"/>
    <x v="10"/>
    <x v="1"/>
    <s v="Ft"/>
    <n v="120"/>
    <n v="162"/>
    <n v="240"/>
    <n v="324"/>
    <n v="20"/>
    <x v="4"/>
    <x v="0"/>
    <x v="98"/>
    <n v="35"/>
  </r>
  <r>
    <d v="2021-05-23T00:00:00"/>
    <s v="P0040"/>
    <x v="14"/>
    <x v="2"/>
    <x v="0"/>
    <n v="0"/>
    <x v="17"/>
    <x v="1"/>
    <s v="Kg"/>
    <n v="90"/>
    <n v="115.2"/>
    <n v="990"/>
    <n v="1267.2"/>
    <n v="23"/>
    <x v="4"/>
    <x v="0"/>
    <x v="99"/>
    <n v="28.000000000000004"/>
  </r>
  <r>
    <d v="2021-05-30T00:00:00"/>
    <s v="P0023"/>
    <x v="10"/>
    <x v="1"/>
    <x v="0"/>
    <n v="0"/>
    <x v="12"/>
    <x v="0"/>
    <s v="Ft"/>
    <n v="141"/>
    <n v="149.46"/>
    <n v="1833"/>
    <n v="1942.98"/>
    <n v="30"/>
    <x v="4"/>
    <x v="0"/>
    <x v="100"/>
    <n v="6.0000000000000009"/>
  </r>
  <r>
    <d v="2021-05-30T00:00:00"/>
    <s v="P0013"/>
    <x v="2"/>
    <x v="1"/>
    <x v="1"/>
    <n v="0"/>
    <x v="2"/>
    <x v="2"/>
    <s v="Kg"/>
    <n v="112"/>
    <n v="122.08"/>
    <n v="672"/>
    <n v="732.48"/>
    <n v="30"/>
    <x v="4"/>
    <x v="0"/>
    <x v="2"/>
    <n v="9.0000000000000018"/>
  </r>
  <r>
    <d v="2021-06-03T00:00:00"/>
    <s v="P0021"/>
    <x v="9"/>
    <x v="2"/>
    <x v="1"/>
    <n v="0"/>
    <x v="32"/>
    <x v="0"/>
    <s v="Ft"/>
    <n v="126"/>
    <n v="162.54"/>
    <n v="1260"/>
    <n v="1625.3999999999999"/>
    <n v="3"/>
    <x v="5"/>
    <x v="0"/>
    <x v="101"/>
    <n v="28.999999999999986"/>
  </r>
  <r>
    <d v="2021-06-04T00:00:00"/>
    <s v="P0020"/>
    <x v="6"/>
    <x v="0"/>
    <x v="0"/>
    <n v="0"/>
    <x v="14"/>
    <x v="0"/>
    <s v="Lt"/>
    <n v="61"/>
    <n v="76.25"/>
    <n v="488"/>
    <n v="610"/>
    <n v="4"/>
    <x v="5"/>
    <x v="0"/>
    <x v="102"/>
    <n v="25"/>
  </r>
  <r>
    <d v="2021-06-04T00:00:00"/>
    <s v="P0020"/>
    <x v="4"/>
    <x v="1"/>
    <x v="1"/>
    <n v="0"/>
    <x v="14"/>
    <x v="0"/>
    <s v="Lt"/>
    <n v="61"/>
    <n v="76.25"/>
    <n v="732"/>
    <n v="915"/>
    <n v="4"/>
    <x v="5"/>
    <x v="0"/>
    <x v="103"/>
    <n v="25"/>
  </r>
  <r>
    <d v="2021-06-05T00:00:00"/>
    <s v="P0022"/>
    <x v="1"/>
    <x v="0"/>
    <x v="0"/>
    <n v="0"/>
    <x v="22"/>
    <x v="0"/>
    <s v="Ft"/>
    <n v="121"/>
    <n v="141.57"/>
    <n v="1815"/>
    <n v="2123.5499999999997"/>
    <n v="5"/>
    <x v="5"/>
    <x v="0"/>
    <x v="104"/>
    <n v="16.999999999999986"/>
  </r>
  <r>
    <d v="2021-06-05T00:00:00"/>
    <s v="P0035"/>
    <x v="9"/>
    <x v="2"/>
    <x v="0"/>
    <n v="0"/>
    <x v="4"/>
    <x v="4"/>
    <s v="No."/>
    <n v="5"/>
    <n v="6.7"/>
    <n v="50"/>
    <n v="67"/>
    <n v="5"/>
    <x v="5"/>
    <x v="0"/>
    <x v="105"/>
    <n v="34"/>
  </r>
  <r>
    <d v="2021-06-06T00:00:00"/>
    <s v="P0033"/>
    <x v="2"/>
    <x v="2"/>
    <x v="0"/>
    <n v="0"/>
    <x v="38"/>
    <x v="4"/>
    <s v="Kg"/>
    <n v="95"/>
    <n v="119.7"/>
    <n v="570"/>
    <n v="718.2"/>
    <n v="6"/>
    <x v="5"/>
    <x v="0"/>
    <x v="106"/>
    <n v="26.000000000000007"/>
  </r>
  <r>
    <d v="2021-06-08T00:00:00"/>
    <s v="P0028"/>
    <x v="14"/>
    <x v="2"/>
    <x v="0"/>
    <n v="0"/>
    <x v="33"/>
    <x v="4"/>
    <s v="No."/>
    <n v="37"/>
    <n v="41.81"/>
    <n v="407"/>
    <n v="459.91"/>
    <n v="8"/>
    <x v="5"/>
    <x v="0"/>
    <x v="107"/>
    <n v="13.000000000000005"/>
  </r>
  <r>
    <d v="2021-06-08T00:00:00"/>
    <s v="P0004"/>
    <x v="14"/>
    <x v="0"/>
    <x v="1"/>
    <n v="0"/>
    <x v="3"/>
    <x v="3"/>
    <s v="Lt"/>
    <n v="44"/>
    <n v="48.84"/>
    <n v="484"/>
    <n v="537.24"/>
    <n v="8"/>
    <x v="5"/>
    <x v="0"/>
    <x v="108"/>
    <n v="11.000000000000002"/>
  </r>
  <r>
    <d v="2021-06-09T00:00:00"/>
    <s v="P0001"/>
    <x v="11"/>
    <x v="2"/>
    <x v="0"/>
    <n v="0"/>
    <x v="16"/>
    <x v="3"/>
    <s v="Kg"/>
    <n v="98"/>
    <n v="103.88"/>
    <n v="686"/>
    <n v="727.16"/>
    <n v="9"/>
    <x v="5"/>
    <x v="0"/>
    <x v="25"/>
    <n v="5.9999999999999956"/>
  </r>
  <r>
    <d v="2021-06-11T00:00:00"/>
    <s v="P0032"/>
    <x v="4"/>
    <x v="0"/>
    <x v="1"/>
    <n v="0"/>
    <x v="18"/>
    <x v="4"/>
    <s v="Kg"/>
    <n v="89"/>
    <n v="117.48"/>
    <n v="1068"/>
    <n v="1409.76"/>
    <n v="11"/>
    <x v="5"/>
    <x v="0"/>
    <x v="109"/>
    <n v="32"/>
  </r>
  <r>
    <d v="2021-06-12T00:00:00"/>
    <s v="P0041"/>
    <x v="2"/>
    <x v="2"/>
    <x v="0"/>
    <n v="0"/>
    <x v="41"/>
    <x v="1"/>
    <s v="Ft"/>
    <n v="138"/>
    <n v="173.88"/>
    <n v="828"/>
    <n v="1043.28"/>
    <n v="12"/>
    <x v="5"/>
    <x v="0"/>
    <x v="110"/>
    <n v="25.999999999999996"/>
  </r>
  <r>
    <d v="2021-06-14T00:00:00"/>
    <s v="P0025"/>
    <x v="9"/>
    <x v="1"/>
    <x v="1"/>
    <n v="0"/>
    <x v="7"/>
    <x v="0"/>
    <s v="No."/>
    <n v="7"/>
    <n v="8.33"/>
    <n v="70"/>
    <n v="83.3"/>
    <n v="14"/>
    <x v="5"/>
    <x v="0"/>
    <x v="111"/>
    <n v="18.999999999999993"/>
  </r>
  <r>
    <d v="2021-06-16T00:00:00"/>
    <s v="P0019"/>
    <x v="3"/>
    <x v="0"/>
    <x v="1"/>
    <n v="0"/>
    <x v="40"/>
    <x v="2"/>
    <s v="Ft"/>
    <n v="150"/>
    <n v="210"/>
    <n v="750"/>
    <n v="1050"/>
    <n v="16"/>
    <x v="5"/>
    <x v="0"/>
    <x v="112"/>
    <n v="40"/>
  </r>
  <r>
    <d v="2021-06-16T00:00:00"/>
    <s v="P0015"/>
    <x v="4"/>
    <x v="1"/>
    <x v="1"/>
    <n v="0"/>
    <x v="27"/>
    <x v="2"/>
    <s v="No."/>
    <n v="12"/>
    <n v="15.719999999999999"/>
    <n v="144"/>
    <n v="188.64"/>
    <n v="16"/>
    <x v="5"/>
    <x v="0"/>
    <x v="113"/>
    <n v="30.999999999999989"/>
  </r>
  <r>
    <d v="2021-06-16T00:00:00"/>
    <s v="P0039"/>
    <x v="14"/>
    <x v="2"/>
    <x v="1"/>
    <n v="0"/>
    <x v="34"/>
    <x v="1"/>
    <s v="No."/>
    <n v="37"/>
    <n v="42.55"/>
    <n v="407"/>
    <n v="468.04999999999995"/>
    <n v="16"/>
    <x v="5"/>
    <x v="0"/>
    <x v="56"/>
    <n v="14.999999999999988"/>
  </r>
  <r>
    <d v="2021-06-18T00:00:00"/>
    <s v="P0025"/>
    <x v="10"/>
    <x v="2"/>
    <x v="1"/>
    <n v="0"/>
    <x v="7"/>
    <x v="0"/>
    <s v="No."/>
    <n v="7"/>
    <n v="8.33"/>
    <n v="91"/>
    <n v="108.29"/>
    <n v="18"/>
    <x v="5"/>
    <x v="0"/>
    <x v="114"/>
    <n v="19.000000000000007"/>
  </r>
  <r>
    <d v="2021-06-19T00:00:00"/>
    <s v="P0041"/>
    <x v="3"/>
    <x v="2"/>
    <x v="0"/>
    <n v="0"/>
    <x v="41"/>
    <x v="1"/>
    <s v="Ft"/>
    <n v="138"/>
    <n v="173.88"/>
    <n v="690"/>
    <n v="869.4"/>
    <n v="19"/>
    <x v="5"/>
    <x v="0"/>
    <x v="115"/>
    <n v="25.999999999999996"/>
  </r>
  <r>
    <d v="2021-06-20T00:00:00"/>
    <s v="P0016"/>
    <x v="5"/>
    <x v="0"/>
    <x v="1"/>
    <n v="0"/>
    <x v="21"/>
    <x v="2"/>
    <s v="No."/>
    <n v="13"/>
    <n v="16.64"/>
    <n v="13"/>
    <n v="16.64"/>
    <n v="20"/>
    <x v="5"/>
    <x v="0"/>
    <x v="116"/>
    <n v="28.000000000000004"/>
  </r>
  <r>
    <d v="2021-06-23T00:00:00"/>
    <s v="P0016"/>
    <x v="7"/>
    <x v="2"/>
    <x v="0"/>
    <n v="0"/>
    <x v="21"/>
    <x v="2"/>
    <s v="No."/>
    <n v="13"/>
    <n v="16.64"/>
    <n v="52"/>
    <n v="66.56"/>
    <n v="23"/>
    <x v="5"/>
    <x v="0"/>
    <x v="117"/>
    <n v="28.000000000000004"/>
  </r>
  <r>
    <d v="2021-06-24T00:00:00"/>
    <s v="P0011"/>
    <x v="10"/>
    <x v="2"/>
    <x v="0"/>
    <n v="0"/>
    <x v="31"/>
    <x v="2"/>
    <s v="Lt"/>
    <n v="44"/>
    <n v="48.4"/>
    <n v="572"/>
    <n v="629.19999999999993"/>
    <n v="24"/>
    <x v="5"/>
    <x v="0"/>
    <x v="118"/>
    <n v="9.9999999999999876"/>
  </r>
  <r>
    <d v="2021-06-26T00:00:00"/>
    <s v="P0009"/>
    <x v="11"/>
    <x v="1"/>
    <x v="0"/>
    <n v="0"/>
    <x v="37"/>
    <x v="3"/>
    <s v="No."/>
    <n v="6"/>
    <n v="7.8599999999999994"/>
    <n v="42"/>
    <n v="55.019999999999996"/>
    <n v="26"/>
    <x v="5"/>
    <x v="0"/>
    <x v="119"/>
    <n v="30.999999999999989"/>
  </r>
  <r>
    <d v="2021-06-27T00:00:00"/>
    <s v="P0005"/>
    <x v="14"/>
    <x v="2"/>
    <x v="1"/>
    <n v="0"/>
    <x v="24"/>
    <x v="3"/>
    <s v="Ft"/>
    <n v="133"/>
    <n v="155.61000000000001"/>
    <n v="1463"/>
    <n v="1711.71"/>
    <n v="27"/>
    <x v="5"/>
    <x v="0"/>
    <x v="120"/>
    <n v="17"/>
  </r>
  <r>
    <d v="2021-06-28T00:00:00"/>
    <s v="P0021"/>
    <x v="13"/>
    <x v="1"/>
    <x v="1"/>
    <n v="0"/>
    <x v="32"/>
    <x v="0"/>
    <s v="Ft"/>
    <n v="126"/>
    <n v="162.54"/>
    <n v="252"/>
    <n v="325.08"/>
    <n v="28"/>
    <x v="5"/>
    <x v="0"/>
    <x v="121"/>
    <n v="28.999999999999993"/>
  </r>
  <r>
    <d v="2021-06-28T00:00:00"/>
    <s v="P0035"/>
    <x v="11"/>
    <x v="1"/>
    <x v="0"/>
    <n v="0"/>
    <x v="4"/>
    <x v="4"/>
    <s v="No."/>
    <n v="5"/>
    <n v="6.7"/>
    <n v="35"/>
    <n v="46.9"/>
    <n v="28"/>
    <x v="5"/>
    <x v="0"/>
    <x v="21"/>
    <n v="34"/>
  </r>
  <r>
    <d v="2021-06-29T00:00:00"/>
    <s v="P0014"/>
    <x v="7"/>
    <x v="2"/>
    <x v="0"/>
    <n v="0"/>
    <x v="9"/>
    <x v="2"/>
    <s v="Kg"/>
    <n v="112"/>
    <n v="146.72"/>
    <n v="448"/>
    <n v="586.88"/>
    <n v="29"/>
    <x v="5"/>
    <x v="0"/>
    <x v="9"/>
    <n v="31"/>
  </r>
  <r>
    <d v="2021-07-01T00:00:00"/>
    <s v="P0005"/>
    <x v="14"/>
    <x v="2"/>
    <x v="1"/>
    <n v="0"/>
    <x v="24"/>
    <x v="3"/>
    <s v="Ft"/>
    <n v="133"/>
    <n v="155.61000000000001"/>
    <n v="1463"/>
    <n v="1711.71"/>
    <n v="1"/>
    <x v="6"/>
    <x v="0"/>
    <x v="120"/>
    <n v="17"/>
  </r>
  <r>
    <d v="2021-07-02T00:00:00"/>
    <s v="P0010"/>
    <x v="14"/>
    <x v="2"/>
    <x v="1"/>
    <n v="0"/>
    <x v="20"/>
    <x v="2"/>
    <s v="Ft"/>
    <n v="148"/>
    <n v="164.28"/>
    <n v="1628"/>
    <n v="1807.08"/>
    <n v="2"/>
    <x v="6"/>
    <x v="0"/>
    <x v="122"/>
    <n v="10.999999999999996"/>
  </r>
  <r>
    <d v="2021-07-03T00:00:00"/>
    <s v="P0033"/>
    <x v="0"/>
    <x v="1"/>
    <x v="1"/>
    <n v="0"/>
    <x v="38"/>
    <x v="4"/>
    <s v="Kg"/>
    <n v="95"/>
    <n v="119.7"/>
    <n v="855"/>
    <n v="1077.3"/>
    <n v="3"/>
    <x v="6"/>
    <x v="0"/>
    <x v="123"/>
    <n v="25.999999999999996"/>
  </r>
  <r>
    <d v="2021-07-03T00:00:00"/>
    <s v="P0003"/>
    <x v="6"/>
    <x v="1"/>
    <x v="1"/>
    <n v="0"/>
    <x v="6"/>
    <x v="3"/>
    <s v="Kg"/>
    <n v="71"/>
    <n v="80.94"/>
    <n v="568"/>
    <n v="647.52"/>
    <n v="3"/>
    <x v="6"/>
    <x v="0"/>
    <x v="6"/>
    <n v="13.999999999999996"/>
  </r>
  <r>
    <d v="2021-07-05T00:00:00"/>
    <s v="P0002"/>
    <x v="6"/>
    <x v="2"/>
    <x v="0"/>
    <n v="0"/>
    <x v="29"/>
    <x v="3"/>
    <s v="Kg"/>
    <n v="105"/>
    <n v="142.80000000000001"/>
    <n v="840"/>
    <n v="1142.4000000000001"/>
    <n v="5"/>
    <x v="6"/>
    <x v="0"/>
    <x v="62"/>
    <n v="36.000000000000007"/>
  </r>
  <r>
    <d v="2021-07-06T00:00:00"/>
    <s v="P0041"/>
    <x v="1"/>
    <x v="2"/>
    <x v="1"/>
    <n v="0"/>
    <x v="41"/>
    <x v="1"/>
    <s v="Ft"/>
    <n v="138"/>
    <n v="173.88"/>
    <n v="2070"/>
    <n v="2608.1999999999998"/>
    <n v="6"/>
    <x v="6"/>
    <x v="0"/>
    <x v="124"/>
    <n v="25.999999999999989"/>
  </r>
  <r>
    <d v="2021-07-08T00:00:00"/>
    <s v="P0004"/>
    <x v="9"/>
    <x v="2"/>
    <x v="0"/>
    <n v="0"/>
    <x v="3"/>
    <x v="3"/>
    <s v="Lt"/>
    <n v="44"/>
    <n v="48.84"/>
    <n v="440"/>
    <n v="488.40000000000003"/>
    <n v="8"/>
    <x v="6"/>
    <x v="0"/>
    <x v="28"/>
    <n v="11.000000000000009"/>
  </r>
  <r>
    <d v="2021-07-10T00:00:00"/>
    <s v="P0034"/>
    <x v="2"/>
    <x v="0"/>
    <x v="1"/>
    <n v="0"/>
    <x v="13"/>
    <x v="4"/>
    <s v="Lt"/>
    <n v="55"/>
    <n v="58.3"/>
    <n v="330"/>
    <n v="349.79999999999995"/>
    <n v="10"/>
    <x v="6"/>
    <x v="0"/>
    <x v="20"/>
    <n v="5.9999999999999858"/>
  </r>
  <r>
    <d v="2021-07-11T00:00:00"/>
    <s v="P0009"/>
    <x v="7"/>
    <x v="0"/>
    <x v="0"/>
    <n v="0"/>
    <x v="37"/>
    <x v="3"/>
    <s v="No."/>
    <n v="6"/>
    <n v="7.8599999999999994"/>
    <n v="24"/>
    <n v="31.439999999999998"/>
    <n v="11"/>
    <x v="6"/>
    <x v="0"/>
    <x v="125"/>
    <n v="30.999999999999989"/>
  </r>
  <r>
    <d v="2021-07-13T00:00:00"/>
    <s v="P0019"/>
    <x v="5"/>
    <x v="2"/>
    <x v="1"/>
    <n v="0"/>
    <x v="40"/>
    <x v="2"/>
    <s v="Ft"/>
    <n v="150"/>
    <n v="210"/>
    <n v="150"/>
    <n v="210"/>
    <n v="13"/>
    <x v="6"/>
    <x v="0"/>
    <x v="126"/>
    <n v="40"/>
  </r>
  <r>
    <d v="2021-07-16T00:00:00"/>
    <s v="P0023"/>
    <x v="6"/>
    <x v="0"/>
    <x v="1"/>
    <n v="0"/>
    <x v="12"/>
    <x v="0"/>
    <s v="Ft"/>
    <n v="141"/>
    <n v="149.46"/>
    <n v="1128"/>
    <n v="1195.68"/>
    <n v="16"/>
    <x v="6"/>
    <x v="0"/>
    <x v="127"/>
    <n v="6.0000000000000053"/>
  </r>
  <r>
    <d v="2021-07-18T00:00:00"/>
    <s v="P0027"/>
    <x v="12"/>
    <x v="1"/>
    <x v="0"/>
    <n v="0"/>
    <x v="26"/>
    <x v="4"/>
    <s v="Lt"/>
    <n v="48"/>
    <n v="57.120000000000005"/>
    <n v="672"/>
    <n v="799.68000000000006"/>
    <n v="18"/>
    <x v="6"/>
    <x v="0"/>
    <x v="128"/>
    <n v="19.000000000000007"/>
  </r>
  <r>
    <d v="2021-07-20T00:00:00"/>
    <s v="P0038"/>
    <x v="14"/>
    <x v="1"/>
    <x v="0"/>
    <n v="0"/>
    <x v="1"/>
    <x v="1"/>
    <s v="Kg"/>
    <n v="72"/>
    <n v="79.92"/>
    <n v="792"/>
    <n v="879.12"/>
    <n v="20"/>
    <x v="6"/>
    <x v="0"/>
    <x v="129"/>
    <n v="11"/>
  </r>
  <r>
    <d v="2021-07-20T00:00:00"/>
    <s v="P0043"/>
    <x v="3"/>
    <x v="2"/>
    <x v="0"/>
    <n v="0"/>
    <x v="23"/>
    <x v="1"/>
    <s v="Kg"/>
    <n v="67"/>
    <n v="83.08"/>
    <n v="335"/>
    <n v="415.4"/>
    <n v="20"/>
    <x v="6"/>
    <x v="0"/>
    <x v="130"/>
    <n v="23.999999999999993"/>
  </r>
  <r>
    <d v="2021-07-21T00:00:00"/>
    <s v="P0029"/>
    <x v="1"/>
    <x v="2"/>
    <x v="0"/>
    <n v="0"/>
    <x v="19"/>
    <x v="4"/>
    <s v="Lt"/>
    <n v="47"/>
    <n v="53.11"/>
    <n v="705"/>
    <n v="796.65"/>
    <n v="21"/>
    <x v="6"/>
    <x v="0"/>
    <x v="131"/>
    <n v="12.999999999999998"/>
  </r>
  <r>
    <d v="2021-07-22T00:00:00"/>
    <s v="P0026"/>
    <x v="8"/>
    <x v="0"/>
    <x v="1"/>
    <n v="0"/>
    <x v="42"/>
    <x v="4"/>
    <s v="No."/>
    <n v="18"/>
    <n v="24.66"/>
    <n v="54"/>
    <n v="73.98"/>
    <n v="22"/>
    <x v="6"/>
    <x v="0"/>
    <x v="132"/>
    <n v="37.000000000000007"/>
  </r>
  <r>
    <d v="2021-07-22T00:00:00"/>
    <s v="P0024"/>
    <x v="12"/>
    <x v="1"/>
    <x v="1"/>
    <n v="0"/>
    <x v="0"/>
    <x v="0"/>
    <s v="Ft"/>
    <n v="144"/>
    <n v="156.96"/>
    <n v="2016"/>
    <n v="2197.44"/>
    <n v="22"/>
    <x v="6"/>
    <x v="0"/>
    <x v="64"/>
    <n v="9.0000000000000018"/>
  </r>
  <r>
    <d v="2021-07-23T00:00:00"/>
    <s v="P0036"/>
    <x v="11"/>
    <x v="0"/>
    <x v="0"/>
    <n v="0"/>
    <x v="43"/>
    <x v="4"/>
    <s v="Kg"/>
    <n v="90"/>
    <n v="96.3"/>
    <n v="630"/>
    <n v="674.1"/>
    <n v="23"/>
    <x v="6"/>
    <x v="0"/>
    <x v="133"/>
    <n v="7.0000000000000036"/>
  </r>
  <r>
    <d v="2021-07-23T00:00:00"/>
    <s v="P0037"/>
    <x v="6"/>
    <x v="2"/>
    <x v="0"/>
    <n v="0"/>
    <x v="8"/>
    <x v="1"/>
    <s v="Kg"/>
    <n v="67"/>
    <n v="85.76"/>
    <n v="536"/>
    <n v="686.08"/>
    <n v="23"/>
    <x v="6"/>
    <x v="0"/>
    <x v="134"/>
    <n v="28.000000000000007"/>
  </r>
  <r>
    <d v="2021-07-24T00:00:00"/>
    <s v="P0009"/>
    <x v="7"/>
    <x v="1"/>
    <x v="1"/>
    <n v="0"/>
    <x v="37"/>
    <x v="3"/>
    <s v="No."/>
    <n v="6"/>
    <n v="7.8599999999999994"/>
    <n v="24"/>
    <n v="31.439999999999998"/>
    <n v="24"/>
    <x v="6"/>
    <x v="0"/>
    <x v="125"/>
    <n v="30.999999999999989"/>
  </r>
  <r>
    <d v="2021-07-29T00:00:00"/>
    <s v="P0044"/>
    <x v="1"/>
    <x v="1"/>
    <x v="1"/>
    <n v="0"/>
    <x v="11"/>
    <x v="1"/>
    <s v="Kg"/>
    <n v="76"/>
    <n v="82.08"/>
    <n v="1140"/>
    <n v="1231.2"/>
    <n v="29"/>
    <x v="6"/>
    <x v="0"/>
    <x v="135"/>
    <n v="8.0000000000000036"/>
  </r>
  <r>
    <d v="2021-08-01T00:00:00"/>
    <s v="P0001"/>
    <x v="14"/>
    <x v="2"/>
    <x v="1"/>
    <n v="0"/>
    <x v="16"/>
    <x v="3"/>
    <s v="Kg"/>
    <n v="98"/>
    <n v="103.88"/>
    <n v="1078"/>
    <n v="1142.6799999999998"/>
    <n v="1"/>
    <x v="7"/>
    <x v="0"/>
    <x v="136"/>
    <n v="5.9999999999999849"/>
  </r>
  <r>
    <d v="2021-08-02T00:00:00"/>
    <s v="P0023"/>
    <x v="8"/>
    <x v="2"/>
    <x v="0"/>
    <n v="0"/>
    <x v="12"/>
    <x v="0"/>
    <s v="Ft"/>
    <n v="141"/>
    <n v="149.46"/>
    <n v="423"/>
    <n v="448.38"/>
    <n v="2"/>
    <x v="7"/>
    <x v="0"/>
    <x v="13"/>
    <n v="5.9999999999999991"/>
  </r>
  <r>
    <d v="2021-08-03T00:00:00"/>
    <s v="P0022"/>
    <x v="10"/>
    <x v="1"/>
    <x v="0"/>
    <n v="0"/>
    <x v="22"/>
    <x v="0"/>
    <s v="Ft"/>
    <n v="121"/>
    <n v="141.57"/>
    <n v="1573"/>
    <n v="1840.4099999999999"/>
    <n v="3"/>
    <x v="7"/>
    <x v="0"/>
    <x v="137"/>
    <n v="16.999999999999989"/>
  </r>
  <r>
    <d v="2021-08-03T00:00:00"/>
    <s v="P0034"/>
    <x v="4"/>
    <x v="1"/>
    <x v="0"/>
    <n v="0"/>
    <x v="13"/>
    <x v="4"/>
    <s v="Lt"/>
    <n v="55"/>
    <n v="58.3"/>
    <n v="660"/>
    <n v="699.59999999999991"/>
    <n v="3"/>
    <x v="7"/>
    <x v="0"/>
    <x v="138"/>
    <n v="5.9999999999999858"/>
  </r>
  <r>
    <d v="2021-08-05T00:00:00"/>
    <s v="P0028"/>
    <x v="12"/>
    <x v="2"/>
    <x v="1"/>
    <n v="0"/>
    <x v="33"/>
    <x v="4"/>
    <s v="No."/>
    <n v="37"/>
    <n v="41.81"/>
    <n v="518"/>
    <n v="585.34"/>
    <n v="5"/>
    <x v="7"/>
    <x v="0"/>
    <x v="139"/>
    <n v="13.000000000000005"/>
  </r>
  <r>
    <d v="2021-08-06T00:00:00"/>
    <s v="P0037"/>
    <x v="5"/>
    <x v="0"/>
    <x v="1"/>
    <n v="0"/>
    <x v="8"/>
    <x v="1"/>
    <s v="Kg"/>
    <n v="67"/>
    <n v="85.76"/>
    <n v="67"/>
    <n v="85.76"/>
    <n v="6"/>
    <x v="7"/>
    <x v="0"/>
    <x v="140"/>
    <n v="28.000000000000007"/>
  </r>
  <r>
    <d v="2021-08-10T00:00:00"/>
    <s v="P0005"/>
    <x v="7"/>
    <x v="0"/>
    <x v="1"/>
    <n v="0"/>
    <x v="24"/>
    <x v="3"/>
    <s v="Ft"/>
    <n v="133"/>
    <n v="155.61000000000001"/>
    <n v="532"/>
    <n v="622.44000000000005"/>
    <n v="10"/>
    <x v="7"/>
    <x v="0"/>
    <x v="141"/>
    <n v="17.000000000000011"/>
  </r>
  <r>
    <d v="2021-08-10T00:00:00"/>
    <s v="P0044"/>
    <x v="9"/>
    <x v="1"/>
    <x v="1"/>
    <n v="0"/>
    <x v="11"/>
    <x v="1"/>
    <s v="Kg"/>
    <n v="76"/>
    <n v="82.08"/>
    <n v="760"/>
    <n v="820.8"/>
    <n v="10"/>
    <x v="7"/>
    <x v="0"/>
    <x v="142"/>
    <n v="7.9999999999999947"/>
  </r>
  <r>
    <d v="2021-08-10T00:00:00"/>
    <s v="P0006"/>
    <x v="2"/>
    <x v="2"/>
    <x v="1"/>
    <n v="0"/>
    <x v="15"/>
    <x v="3"/>
    <s v="Kg"/>
    <n v="75"/>
    <n v="85.5"/>
    <n v="450"/>
    <n v="513"/>
    <n v="10"/>
    <x v="7"/>
    <x v="0"/>
    <x v="143"/>
    <n v="14.000000000000002"/>
  </r>
  <r>
    <d v="2021-08-11T00:00:00"/>
    <s v="P0023"/>
    <x v="7"/>
    <x v="2"/>
    <x v="0"/>
    <n v="0"/>
    <x v="12"/>
    <x v="0"/>
    <s v="Ft"/>
    <n v="141"/>
    <n v="149.46"/>
    <n v="564"/>
    <n v="597.84"/>
    <n v="11"/>
    <x v="7"/>
    <x v="0"/>
    <x v="144"/>
    <n v="6.0000000000000053"/>
  </r>
  <r>
    <d v="2021-08-13T00:00:00"/>
    <s v="P0011"/>
    <x v="10"/>
    <x v="2"/>
    <x v="0"/>
    <n v="0"/>
    <x v="31"/>
    <x v="2"/>
    <s v="Lt"/>
    <n v="44"/>
    <n v="48.4"/>
    <n v="572"/>
    <n v="629.19999999999993"/>
    <n v="13"/>
    <x v="7"/>
    <x v="0"/>
    <x v="118"/>
    <n v="9.9999999999999876"/>
  </r>
  <r>
    <d v="2021-08-13T00:00:00"/>
    <s v="P0027"/>
    <x v="0"/>
    <x v="2"/>
    <x v="0"/>
    <n v="0"/>
    <x v="26"/>
    <x v="4"/>
    <s v="Lt"/>
    <n v="48"/>
    <n v="57.120000000000005"/>
    <n v="432"/>
    <n v="514.08000000000004"/>
    <n v="13"/>
    <x v="7"/>
    <x v="0"/>
    <x v="80"/>
    <n v="19.000000000000007"/>
  </r>
  <r>
    <d v="2021-08-16T00:00:00"/>
    <s v="P0003"/>
    <x v="8"/>
    <x v="1"/>
    <x v="0"/>
    <n v="0"/>
    <x v="6"/>
    <x v="3"/>
    <s v="Kg"/>
    <n v="71"/>
    <n v="80.94"/>
    <n v="213"/>
    <n v="242.82"/>
    <n v="16"/>
    <x v="7"/>
    <x v="0"/>
    <x v="145"/>
    <n v="13.999999999999996"/>
  </r>
  <r>
    <d v="2021-08-18T00:00:00"/>
    <s v="P0025"/>
    <x v="2"/>
    <x v="2"/>
    <x v="0"/>
    <n v="0"/>
    <x v="7"/>
    <x v="0"/>
    <s v="No."/>
    <n v="7"/>
    <n v="8.33"/>
    <n v="42"/>
    <n v="49.980000000000004"/>
    <n v="18"/>
    <x v="7"/>
    <x v="0"/>
    <x v="146"/>
    <n v="19.000000000000007"/>
  </r>
  <r>
    <d v="2021-08-20T00:00:00"/>
    <s v="P0020"/>
    <x v="1"/>
    <x v="2"/>
    <x v="1"/>
    <n v="0"/>
    <x v="14"/>
    <x v="0"/>
    <s v="Lt"/>
    <n v="61"/>
    <n v="76.25"/>
    <n v="915"/>
    <n v="1143.75"/>
    <n v="20"/>
    <x v="7"/>
    <x v="0"/>
    <x v="147"/>
    <n v="25"/>
  </r>
  <r>
    <d v="2021-08-20T00:00:00"/>
    <s v="P0031"/>
    <x v="0"/>
    <x v="2"/>
    <x v="0"/>
    <n v="0"/>
    <x v="5"/>
    <x v="4"/>
    <s v="Kg"/>
    <n v="93"/>
    <n v="104.16"/>
    <n v="837"/>
    <n v="937.43999999999994"/>
    <n v="20"/>
    <x v="7"/>
    <x v="0"/>
    <x v="148"/>
    <n v="11.999999999999993"/>
  </r>
  <r>
    <d v="2021-08-20T00:00:00"/>
    <s v="P0028"/>
    <x v="10"/>
    <x v="2"/>
    <x v="0"/>
    <n v="0"/>
    <x v="33"/>
    <x v="4"/>
    <s v="No."/>
    <n v="37"/>
    <n v="41.81"/>
    <n v="481"/>
    <n v="543.53"/>
    <n v="20"/>
    <x v="7"/>
    <x v="0"/>
    <x v="149"/>
    <n v="12.999999999999995"/>
  </r>
  <r>
    <d v="2021-08-26T00:00:00"/>
    <s v="P0039"/>
    <x v="7"/>
    <x v="2"/>
    <x v="0"/>
    <n v="0"/>
    <x v="34"/>
    <x v="1"/>
    <s v="No."/>
    <n v="37"/>
    <n v="42.55"/>
    <n v="148"/>
    <n v="170.2"/>
    <n v="26"/>
    <x v="7"/>
    <x v="0"/>
    <x v="150"/>
    <n v="14.999999999999991"/>
  </r>
  <r>
    <d v="2021-08-29T00:00:00"/>
    <s v="P0034"/>
    <x v="4"/>
    <x v="0"/>
    <x v="0"/>
    <n v="0"/>
    <x v="13"/>
    <x v="4"/>
    <s v="Lt"/>
    <n v="55"/>
    <n v="58.3"/>
    <n v="660"/>
    <n v="699.59999999999991"/>
    <n v="29"/>
    <x v="7"/>
    <x v="0"/>
    <x v="138"/>
    <n v="5.9999999999999858"/>
  </r>
  <r>
    <d v="2021-08-30T00:00:00"/>
    <s v="P0013"/>
    <x v="10"/>
    <x v="2"/>
    <x v="0"/>
    <n v="0"/>
    <x v="2"/>
    <x v="2"/>
    <s v="Kg"/>
    <n v="112"/>
    <n v="122.08"/>
    <n v="1456"/>
    <n v="1587.04"/>
    <n v="30"/>
    <x v="7"/>
    <x v="0"/>
    <x v="151"/>
    <n v="8.9999999999999964"/>
  </r>
  <r>
    <d v="2021-08-31T00:00:00"/>
    <s v="P0001"/>
    <x v="13"/>
    <x v="2"/>
    <x v="0"/>
    <n v="0"/>
    <x v="16"/>
    <x v="3"/>
    <s v="Kg"/>
    <n v="98"/>
    <n v="103.88"/>
    <n v="196"/>
    <n v="207.76"/>
    <n v="31"/>
    <x v="7"/>
    <x v="0"/>
    <x v="152"/>
    <n v="5.9999999999999956"/>
  </r>
  <r>
    <d v="2021-08-31T00:00:00"/>
    <s v="P0035"/>
    <x v="14"/>
    <x v="2"/>
    <x v="0"/>
    <n v="0"/>
    <x v="4"/>
    <x v="4"/>
    <s v="No."/>
    <n v="5"/>
    <n v="6.7"/>
    <n v="55"/>
    <n v="73.7"/>
    <n v="31"/>
    <x v="7"/>
    <x v="0"/>
    <x v="153"/>
    <n v="34"/>
  </r>
  <r>
    <d v="2021-09-01T00:00:00"/>
    <s v="P0024"/>
    <x v="5"/>
    <x v="0"/>
    <x v="1"/>
    <n v="0"/>
    <x v="0"/>
    <x v="0"/>
    <s v="Ft"/>
    <n v="144"/>
    <n v="156.96"/>
    <n v="144"/>
    <n v="156.96"/>
    <n v="1"/>
    <x v="8"/>
    <x v="0"/>
    <x v="154"/>
    <n v="9.0000000000000053"/>
  </r>
  <r>
    <d v="2021-09-01T00:00:00"/>
    <s v="P0003"/>
    <x v="12"/>
    <x v="1"/>
    <x v="0"/>
    <n v="0"/>
    <x v="6"/>
    <x v="3"/>
    <s v="Kg"/>
    <n v="71"/>
    <n v="80.94"/>
    <n v="994"/>
    <n v="1133.1599999999999"/>
    <n v="1"/>
    <x v="8"/>
    <x v="0"/>
    <x v="155"/>
    <n v="13.999999999999984"/>
  </r>
  <r>
    <d v="2021-09-03T00:00:00"/>
    <s v="P0041"/>
    <x v="6"/>
    <x v="2"/>
    <x v="0"/>
    <n v="0"/>
    <x v="41"/>
    <x v="1"/>
    <s v="Ft"/>
    <n v="138"/>
    <n v="173.88"/>
    <n v="1104"/>
    <n v="1391.04"/>
    <n v="3"/>
    <x v="8"/>
    <x v="0"/>
    <x v="156"/>
    <n v="25.999999999999996"/>
  </r>
  <r>
    <d v="2021-09-04T00:00:00"/>
    <s v="P0028"/>
    <x v="11"/>
    <x v="2"/>
    <x v="0"/>
    <n v="0"/>
    <x v="33"/>
    <x v="4"/>
    <s v="No."/>
    <n v="37"/>
    <n v="41.81"/>
    <n v="259"/>
    <n v="292.67"/>
    <n v="4"/>
    <x v="8"/>
    <x v="0"/>
    <x v="157"/>
    <n v="13.000000000000005"/>
  </r>
  <r>
    <d v="2021-09-04T00:00:00"/>
    <s v="P0023"/>
    <x v="1"/>
    <x v="2"/>
    <x v="0"/>
    <n v="0"/>
    <x v="12"/>
    <x v="0"/>
    <s v="Ft"/>
    <n v="141"/>
    <n v="149.46"/>
    <n v="2115"/>
    <n v="2241.9"/>
    <n v="4"/>
    <x v="8"/>
    <x v="0"/>
    <x v="158"/>
    <n v="6.0000000000000044"/>
  </r>
  <r>
    <d v="2021-09-05T00:00:00"/>
    <s v="P0032"/>
    <x v="5"/>
    <x v="2"/>
    <x v="1"/>
    <n v="0"/>
    <x v="18"/>
    <x v="4"/>
    <s v="Kg"/>
    <n v="89"/>
    <n v="117.48"/>
    <n v="89"/>
    <n v="117.48"/>
    <n v="5"/>
    <x v="8"/>
    <x v="0"/>
    <x v="159"/>
    <n v="32.000000000000007"/>
  </r>
  <r>
    <d v="2021-09-07T00:00:00"/>
    <s v="P0019"/>
    <x v="3"/>
    <x v="2"/>
    <x v="0"/>
    <n v="0"/>
    <x v="40"/>
    <x v="2"/>
    <s v="Ft"/>
    <n v="150"/>
    <n v="210"/>
    <n v="750"/>
    <n v="1050"/>
    <n v="7"/>
    <x v="8"/>
    <x v="0"/>
    <x v="112"/>
    <n v="40"/>
  </r>
  <r>
    <d v="2021-09-09T00:00:00"/>
    <s v="P0044"/>
    <x v="7"/>
    <x v="2"/>
    <x v="0"/>
    <n v="0"/>
    <x v="11"/>
    <x v="1"/>
    <s v="Kg"/>
    <n v="76"/>
    <n v="82.08"/>
    <n v="304"/>
    <n v="328.32"/>
    <n v="9"/>
    <x v="8"/>
    <x v="0"/>
    <x v="160"/>
    <n v="7.9999999999999973"/>
  </r>
  <r>
    <d v="2021-09-10T00:00:00"/>
    <s v="P0030"/>
    <x v="2"/>
    <x v="2"/>
    <x v="0"/>
    <n v="0"/>
    <x v="28"/>
    <x v="4"/>
    <s v="Ft"/>
    <n v="148"/>
    <n v="201.28"/>
    <n v="888"/>
    <n v="1207.68"/>
    <n v="10"/>
    <x v="8"/>
    <x v="0"/>
    <x v="161"/>
    <n v="36.000000000000007"/>
  </r>
  <r>
    <d v="2021-09-10T00:00:00"/>
    <s v="P0001"/>
    <x v="0"/>
    <x v="0"/>
    <x v="0"/>
    <n v="0"/>
    <x v="16"/>
    <x v="3"/>
    <s v="Kg"/>
    <n v="98"/>
    <n v="103.88"/>
    <n v="882"/>
    <n v="934.92"/>
    <n v="10"/>
    <x v="8"/>
    <x v="0"/>
    <x v="162"/>
    <n v="5.9999999999999956"/>
  </r>
  <r>
    <d v="2021-09-10T00:00:00"/>
    <s v="P0026"/>
    <x v="13"/>
    <x v="2"/>
    <x v="0"/>
    <n v="0"/>
    <x v="42"/>
    <x v="4"/>
    <s v="No."/>
    <n v="18"/>
    <n v="24.66"/>
    <n v="36"/>
    <n v="49.32"/>
    <n v="10"/>
    <x v="8"/>
    <x v="0"/>
    <x v="163"/>
    <n v="37"/>
  </r>
  <r>
    <d v="2021-09-11T00:00:00"/>
    <s v="P0001"/>
    <x v="2"/>
    <x v="0"/>
    <x v="0"/>
    <n v="0"/>
    <x v="16"/>
    <x v="3"/>
    <s v="Kg"/>
    <n v="98"/>
    <n v="103.88"/>
    <n v="588"/>
    <n v="623.28"/>
    <n v="11"/>
    <x v="8"/>
    <x v="0"/>
    <x v="164"/>
    <n v="5.9999999999999956"/>
  </r>
  <r>
    <d v="2021-09-13T00:00:00"/>
    <s v="P0041"/>
    <x v="11"/>
    <x v="2"/>
    <x v="1"/>
    <n v="0"/>
    <x v="41"/>
    <x v="1"/>
    <s v="Ft"/>
    <n v="138"/>
    <n v="173.88"/>
    <n v="966"/>
    <n v="1217.1599999999999"/>
    <n v="13"/>
    <x v="8"/>
    <x v="0"/>
    <x v="165"/>
    <n v="25.999999999999986"/>
  </r>
  <r>
    <d v="2021-09-15T00:00:00"/>
    <s v="P0042"/>
    <x v="2"/>
    <x v="2"/>
    <x v="0"/>
    <n v="0"/>
    <x v="10"/>
    <x v="1"/>
    <s v="Ft"/>
    <n v="120"/>
    <n v="162"/>
    <n v="720"/>
    <n v="972"/>
    <n v="15"/>
    <x v="8"/>
    <x v="0"/>
    <x v="19"/>
    <n v="35"/>
  </r>
  <r>
    <d v="2021-09-15T00:00:00"/>
    <s v="P0042"/>
    <x v="12"/>
    <x v="2"/>
    <x v="0"/>
    <n v="0"/>
    <x v="10"/>
    <x v="1"/>
    <s v="Ft"/>
    <n v="120"/>
    <n v="162"/>
    <n v="1680"/>
    <n v="2268"/>
    <n v="15"/>
    <x v="8"/>
    <x v="0"/>
    <x v="166"/>
    <n v="35"/>
  </r>
  <r>
    <d v="2021-09-21T00:00:00"/>
    <s v="P0020"/>
    <x v="11"/>
    <x v="0"/>
    <x v="1"/>
    <n v="0"/>
    <x v="14"/>
    <x v="0"/>
    <s v="Lt"/>
    <n v="61"/>
    <n v="76.25"/>
    <n v="427"/>
    <n v="533.75"/>
    <n v="21"/>
    <x v="8"/>
    <x v="0"/>
    <x v="167"/>
    <n v="25"/>
  </r>
  <r>
    <d v="2021-09-22T00:00:00"/>
    <s v="P0040"/>
    <x v="13"/>
    <x v="1"/>
    <x v="1"/>
    <n v="0"/>
    <x v="17"/>
    <x v="1"/>
    <s v="Kg"/>
    <n v="90"/>
    <n v="115.2"/>
    <n v="180"/>
    <n v="230.4"/>
    <n v="22"/>
    <x v="8"/>
    <x v="0"/>
    <x v="168"/>
    <n v="28.000000000000004"/>
  </r>
  <r>
    <d v="2021-09-22T00:00:00"/>
    <s v="P0002"/>
    <x v="7"/>
    <x v="2"/>
    <x v="1"/>
    <n v="0"/>
    <x v="29"/>
    <x v="3"/>
    <s v="Kg"/>
    <n v="105"/>
    <n v="142.80000000000001"/>
    <n v="420"/>
    <n v="571.20000000000005"/>
    <n v="22"/>
    <x v="8"/>
    <x v="0"/>
    <x v="47"/>
    <n v="36.000000000000007"/>
  </r>
  <r>
    <d v="2021-09-23T00:00:00"/>
    <s v="P0018"/>
    <x v="4"/>
    <x v="2"/>
    <x v="1"/>
    <n v="0"/>
    <x v="30"/>
    <x v="2"/>
    <s v="No."/>
    <n v="37"/>
    <n v="49.21"/>
    <n v="444"/>
    <n v="590.52"/>
    <n v="23"/>
    <x v="8"/>
    <x v="0"/>
    <x v="69"/>
    <n v="32.999999999999993"/>
  </r>
  <r>
    <d v="2021-09-23T00:00:00"/>
    <s v="P0021"/>
    <x v="11"/>
    <x v="1"/>
    <x v="0"/>
    <n v="0"/>
    <x v="32"/>
    <x v="0"/>
    <s v="Ft"/>
    <n v="126"/>
    <n v="162.54"/>
    <n v="882"/>
    <n v="1137.78"/>
    <n v="23"/>
    <x v="8"/>
    <x v="0"/>
    <x v="169"/>
    <n v="28.999999999999996"/>
  </r>
  <r>
    <d v="2021-09-27T00:00:00"/>
    <s v="P0034"/>
    <x v="5"/>
    <x v="2"/>
    <x v="1"/>
    <n v="0"/>
    <x v="13"/>
    <x v="4"/>
    <s v="Lt"/>
    <n v="55"/>
    <n v="58.3"/>
    <n v="55"/>
    <n v="58.3"/>
    <n v="27"/>
    <x v="8"/>
    <x v="0"/>
    <x v="170"/>
    <n v="5.9999999999999947"/>
  </r>
  <r>
    <d v="2021-09-30T00:00:00"/>
    <s v="P0014"/>
    <x v="0"/>
    <x v="1"/>
    <x v="0"/>
    <n v="0"/>
    <x v="9"/>
    <x v="2"/>
    <s v="Kg"/>
    <n v="112"/>
    <n v="146.72"/>
    <n v="1008"/>
    <n v="1320.48"/>
    <n v="30"/>
    <x v="8"/>
    <x v="0"/>
    <x v="171"/>
    <n v="31"/>
  </r>
  <r>
    <d v="2021-09-30T00:00:00"/>
    <s v="P0006"/>
    <x v="3"/>
    <x v="1"/>
    <x v="0"/>
    <n v="0"/>
    <x v="15"/>
    <x v="3"/>
    <s v="Kg"/>
    <n v="75"/>
    <n v="85.5"/>
    <n v="375"/>
    <n v="427.5"/>
    <n v="30"/>
    <x v="8"/>
    <x v="0"/>
    <x v="172"/>
    <n v="14.000000000000002"/>
  </r>
  <r>
    <d v="2021-10-01T00:00:00"/>
    <s v="P0030"/>
    <x v="12"/>
    <x v="1"/>
    <x v="1"/>
    <n v="0"/>
    <x v="28"/>
    <x v="4"/>
    <s v="Ft"/>
    <n v="148"/>
    <n v="201.28"/>
    <n v="2072"/>
    <n v="2817.92"/>
    <n v="1"/>
    <x v="9"/>
    <x v="0"/>
    <x v="173"/>
    <n v="36.000000000000007"/>
  </r>
  <r>
    <d v="2021-10-02T00:00:00"/>
    <s v="P0014"/>
    <x v="1"/>
    <x v="2"/>
    <x v="0"/>
    <n v="0"/>
    <x v="9"/>
    <x v="2"/>
    <s v="Kg"/>
    <n v="112"/>
    <n v="146.72"/>
    <n v="1680"/>
    <n v="2200.8000000000002"/>
    <n v="2"/>
    <x v="9"/>
    <x v="0"/>
    <x v="174"/>
    <n v="31.000000000000011"/>
  </r>
  <r>
    <d v="2021-10-03T00:00:00"/>
    <s v="P0019"/>
    <x v="0"/>
    <x v="2"/>
    <x v="0"/>
    <n v="0"/>
    <x v="40"/>
    <x v="2"/>
    <s v="Ft"/>
    <n v="150"/>
    <n v="210"/>
    <n v="1350"/>
    <n v="1890"/>
    <n v="3"/>
    <x v="9"/>
    <x v="0"/>
    <x v="175"/>
    <n v="40"/>
  </r>
  <r>
    <d v="2021-10-06T00:00:00"/>
    <s v="P0035"/>
    <x v="5"/>
    <x v="2"/>
    <x v="0"/>
    <n v="0"/>
    <x v="4"/>
    <x v="4"/>
    <s v="No."/>
    <n v="5"/>
    <n v="6.7"/>
    <n v="5"/>
    <n v="6.7"/>
    <n v="6"/>
    <x v="9"/>
    <x v="0"/>
    <x v="37"/>
    <n v="34"/>
  </r>
  <r>
    <d v="2021-10-06T00:00:00"/>
    <s v="P0036"/>
    <x v="4"/>
    <x v="1"/>
    <x v="0"/>
    <n v="0"/>
    <x v="43"/>
    <x v="4"/>
    <s v="Kg"/>
    <n v="90"/>
    <n v="96.3"/>
    <n v="1080"/>
    <n v="1155.5999999999999"/>
    <n v="6"/>
    <x v="9"/>
    <x v="0"/>
    <x v="176"/>
    <n v="6.9999999999999911"/>
  </r>
  <r>
    <d v="2021-10-07T00:00:00"/>
    <s v="P0026"/>
    <x v="2"/>
    <x v="2"/>
    <x v="1"/>
    <n v="0"/>
    <x v="42"/>
    <x v="4"/>
    <s v="No."/>
    <n v="18"/>
    <n v="24.66"/>
    <n v="108"/>
    <n v="147.96"/>
    <n v="7"/>
    <x v="9"/>
    <x v="0"/>
    <x v="177"/>
    <n v="37.000000000000007"/>
  </r>
  <r>
    <d v="2021-10-09T00:00:00"/>
    <s v="P0038"/>
    <x v="3"/>
    <x v="2"/>
    <x v="1"/>
    <n v="0"/>
    <x v="1"/>
    <x v="1"/>
    <s v="Kg"/>
    <n v="72"/>
    <n v="79.92"/>
    <n v="360"/>
    <n v="399.6"/>
    <n v="9"/>
    <x v="9"/>
    <x v="0"/>
    <x v="178"/>
    <n v="11.000000000000007"/>
  </r>
  <r>
    <d v="2021-10-09T00:00:00"/>
    <s v="P0032"/>
    <x v="14"/>
    <x v="1"/>
    <x v="1"/>
    <n v="0"/>
    <x v="18"/>
    <x v="4"/>
    <s v="Kg"/>
    <n v="89"/>
    <n v="117.48"/>
    <n v="979"/>
    <n v="1292.28"/>
    <n v="9"/>
    <x v="9"/>
    <x v="0"/>
    <x v="48"/>
    <n v="31.999999999999996"/>
  </r>
  <r>
    <d v="2021-10-10T00:00:00"/>
    <s v="P0035"/>
    <x v="12"/>
    <x v="2"/>
    <x v="1"/>
    <n v="0"/>
    <x v="4"/>
    <x v="4"/>
    <s v="No."/>
    <n v="5"/>
    <n v="6.7"/>
    <n v="70"/>
    <n v="93.8"/>
    <n v="10"/>
    <x v="9"/>
    <x v="0"/>
    <x v="179"/>
    <n v="34"/>
  </r>
  <r>
    <d v="2021-10-11T00:00:00"/>
    <s v="P0011"/>
    <x v="1"/>
    <x v="2"/>
    <x v="1"/>
    <n v="0"/>
    <x v="31"/>
    <x v="2"/>
    <s v="Lt"/>
    <n v="44"/>
    <n v="48.4"/>
    <n v="660"/>
    <n v="726"/>
    <n v="11"/>
    <x v="9"/>
    <x v="0"/>
    <x v="180"/>
    <n v="10"/>
  </r>
  <r>
    <d v="2021-10-12T00:00:00"/>
    <s v="P0027"/>
    <x v="6"/>
    <x v="1"/>
    <x v="0"/>
    <n v="0"/>
    <x v="26"/>
    <x v="4"/>
    <s v="Lt"/>
    <n v="48"/>
    <n v="57.120000000000005"/>
    <n v="384"/>
    <n v="456.96000000000004"/>
    <n v="12"/>
    <x v="9"/>
    <x v="0"/>
    <x v="181"/>
    <n v="19.000000000000007"/>
  </r>
  <r>
    <d v="2021-10-17T00:00:00"/>
    <s v="P0001"/>
    <x v="10"/>
    <x v="2"/>
    <x v="0"/>
    <n v="0"/>
    <x v="16"/>
    <x v="3"/>
    <s v="Kg"/>
    <n v="98"/>
    <n v="103.88"/>
    <n v="1274"/>
    <n v="1350.44"/>
    <n v="17"/>
    <x v="9"/>
    <x v="0"/>
    <x v="182"/>
    <n v="6.0000000000000036"/>
  </r>
  <r>
    <d v="2021-10-18T00:00:00"/>
    <s v="P0025"/>
    <x v="2"/>
    <x v="1"/>
    <x v="1"/>
    <n v="0"/>
    <x v="7"/>
    <x v="0"/>
    <s v="No."/>
    <n v="7"/>
    <n v="8.33"/>
    <n v="42"/>
    <n v="49.980000000000004"/>
    <n v="18"/>
    <x v="9"/>
    <x v="0"/>
    <x v="146"/>
    <n v="19.000000000000007"/>
  </r>
  <r>
    <d v="2021-10-18T00:00:00"/>
    <s v="P0021"/>
    <x v="10"/>
    <x v="1"/>
    <x v="1"/>
    <n v="0"/>
    <x v="32"/>
    <x v="0"/>
    <s v="Ft"/>
    <n v="126"/>
    <n v="162.54"/>
    <n v="1638"/>
    <n v="2113.02"/>
    <n v="18"/>
    <x v="9"/>
    <x v="0"/>
    <x v="183"/>
    <n v="28.999999999999996"/>
  </r>
  <r>
    <d v="2021-10-22T00:00:00"/>
    <s v="P0011"/>
    <x v="11"/>
    <x v="2"/>
    <x v="1"/>
    <n v="0"/>
    <x v="31"/>
    <x v="2"/>
    <s v="Lt"/>
    <n v="44"/>
    <n v="48.4"/>
    <n v="308"/>
    <n v="338.8"/>
    <n v="22"/>
    <x v="9"/>
    <x v="0"/>
    <x v="184"/>
    <n v="10.000000000000004"/>
  </r>
  <r>
    <d v="2021-10-22T00:00:00"/>
    <s v="P0024"/>
    <x v="10"/>
    <x v="1"/>
    <x v="1"/>
    <n v="0"/>
    <x v="0"/>
    <x v="0"/>
    <s v="Ft"/>
    <n v="144"/>
    <n v="156.96"/>
    <n v="1872"/>
    <n v="2040.48"/>
    <n v="22"/>
    <x v="9"/>
    <x v="0"/>
    <x v="185"/>
    <n v="9.0000000000000018"/>
  </r>
  <r>
    <d v="2021-10-22T00:00:00"/>
    <s v="P0009"/>
    <x v="5"/>
    <x v="2"/>
    <x v="1"/>
    <n v="0"/>
    <x v="37"/>
    <x v="3"/>
    <s v="No."/>
    <n v="6"/>
    <n v="7.8599999999999994"/>
    <n v="6"/>
    <n v="7.8599999999999994"/>
    <n v="22"/>
    <x v="9"/>
    <x v="0"/>
    <x v="186"/>
    <n v="30.999999999999989"/>
  </r>
  <r>
    <d v="2021-10-24T00:00:00"/>
    <s v="P0011"/>
    <x v="8"/>
    <x v="0"/>
    <x v="1"/>
    <n v="0"/>
    <x v="31"/>
    <x v="2"/>
    <s v="Lt"/>
    <n v="44"/>
    <n v="48.4"/>
    <n v="132"/>
    <n v="145.19999999999999"/>
    <n v="24"/>
    <x v="9"/>
    <x v="0"/>
    <x v="15"/>
    <n v="9.9999999999999911"/>
  </r>
  <r>
    <d v="2021-10-25T00:00:00"/>
    <s v="P0044"/>
    <x v="0"/>
    <x v="1"/>
    <x v="1"/>
    <n v="0"/>
    <x v="11"/>
    <x v="1"/>
    <s v="Kg"/>
    <n v="76"/>
    <n v="82.08"/>
    <n v="684"/>
    <n v="738.72"/>
    <n v="25"/>
    <x v="9"/>
    <x v="0"/>
    <x v="23"/>
    <n v="8.0000000000000036"/>
  </r>
  <r>
    <d v="2021-10-26T00:00:00"/>
    <s v="P0004"/>
    <x v="2"/>
    <x v="0"/>
    <x v="1"/>
    <n v="0"/>
    <x v="3"/>
    <x v="3"/>
    <s v="Lt"/>
    <n v="44"/>
    <n v="48.84"/>
    <n v="264"/>
    <n v="293.04000000000002"/>
    <n v="26"/>
    <x v="9"/>
    <x v="0"/>
    <x v="187"/>
    <n v="11.000000000000009"/>
  </r>
  <r>
    <d v="2021-10-28T00:00:00"/>
    <s v="P0008"/>
    <x v="5"/>
    <x v="2"/>
    <x v="1"/>
    <n v="0"/>
    <x v="25"/>
    <x v="3"/>
    <s v="Kg"/>
    <n v="83"/>
    <n v="94.62"/>
    <n v="83"/>
    <n v="94.62"/>
    <n v="28"/>
    <x v="9"/>
    <x v="0"/>
    <x v="188"/>
    <n v="14.000000000000004"/>
  </r>
  <r>
    <d v="2021-10-29T00:00:00"/>
    <s v="P0038"/>
    <x v="12"/>
    <x v="1"/>
    <x v="0"/>
    <n v="0"/>
    <x v="1"/>
    <x v="1"/>
    <s v="Kg"/>
    <n v="72"/>
    <n v="79.92"/>
    <n v="1008"/>
    <n v="1118.8800000000001"/>
    <n v="29"/>
    <x v="9"/>
    <x v="0"/>
    <x v="189"/>
    <n v="11.000000000000011"/>
  </r>
  <r>
    <d v="2021-10-31T00:00:00"/>
    <s v="P0021"/>
    <x v="2"/>
    <x v="1"/>
    <x v="1"/>
    <n v="0"/>
    <x v="32"/>
    <x v="0"/>
    <s v="Ft"/>
    <n v="126"/>
    <n v="162.54"/>
    <n v="756"/>
    <n v="975.24"/>
    <n v="31"/>
    <x v="9"/>
    <x v="0"/>
    <x v="190"/>
    <n v="29.000000000000004"/>
  </r>
  <r>
    <d v="2021-11-03T00:00:00"/>
    <s v="P0013"/>
    <x v="4"/>
    <x v="2"/>
    <x v="1"/>
    <n v="0"/>
    <x v="2"/>
    <x v="2"/>
    <s v="Kg"/>
    <n v="112"/>
    <n v="122.08"/>
    <n v="1344"/>
    <n v="1464.96"/>
    <n v="3"/>
    <x v="10"/>
    <x v="0"/>
    <x v="191"/>
    <n v="9.0000000000000018"/>
  </r>
  <r>
    <d v="2021-11-06T00:00:00"/>
    <s v="P0036"/>
    <x v="9"/>
    <x v="2"/>
    <x v="0"/>
    <n v="0"/>
    <x v="43"/>
    <x v="4"/>
    <s v="Kg"/>
    <n v="90"/>
    <n v="96.3"/>
    <n v="900"/>
    <n v="963"/>
    <n v="6"/>
    <x v="10"/>
    <x v="0"/>
    <x v="143"/>
    <n v="7.0000000000000009"/>
  </r>
  <r>
    <d v="2021-11-08T00:00:00"/>
    <s v="P0007"/>
    <x v="1"/>
    <x v="2"/>
    <x v="0"/>
    <n v="0"/>
    <x v="36"/>
    <x v="3"/>
    <s v="Lt"/>
    <n v="43"/>
    <n v="47.730000000000004"/>
    <n v="645"/>
    <n v="715.95"/>
    <n v="8"/>
    <x v="10"/>
    <x v="0"/>
    <x v="192"/>
    <n v="11.000000000000007"/>
  </r>
  <r>
    <d v="2021-11-10T00:00:00"/>
    <s v="P0042"/>
    <x v="2"/>
    <x v="1"/>
    <x v="1"/>
    <n v="0"/>
    <x v="10"/>
    <x v="1"/>
    <s v="Ft"/>
    <n v="120"/>
    <n v="162"/>
    <n v="720"/>
    <n v="972"/>
    <n v="10"/>
    <x v="10"/>
    <x v="0"/>
    <x v="19"/>
    <n v="35"/>
  </r>
  <r>
    <d v="2021-11-11T00:00:00"/>
    <s v="P0040"/>
    <x v="4"/>
    <x v="0"/>
    <x v="0"/>
    <n v="0"/>
    <x v="17"/>
    <x v="1"/>
    <s v="Kg"/>
    <n v="90"/>
    <n v="115.2"/>
    <n v="1080"/>
    <n v="1382.4"/>
    <n v="11"/>
    <x v="10"/>
    <x v="0"/>
    <x v="62"/>
    <n v="28.000000000000007"/>
  </r>
  <r>
    <d v="2021-11-12T00:00:00"/>
    <s v="P0010"/>
    <x v="8"/>
    <x v="1"/>
    <x v="1"/>
    <n v="0"/>
    <x v="20"/>
    <x v="2"/>
    <s v="Ft"/>
    <n v="148"/>
    <n v="164.28"/>
    <n v="444"/>
    <n v="492.84000000000003"/>
    <n v="12"/>
    <x v="10"/>
    <x v="0"/>
    <x v="193"/>
    <n v="11.000000000000007"/>
  </r>
  <r>
    <d v="2021-11-20T00:00:00"/>
    <s v="P0034"/>
    <x v="12"/>
    <x v="1"/>
    <x v="0"/>
    <n v="0"/>
    <x v="13"/>
    <x v="4"/>
    <s v="Lt"/>
    <n v="55"/>
    <n v="58.3"/>
    <n v="770"/>
    <n v="816.19999999999993"/>
    <n v="20"/>
    <x v="10"/>
    <x v="0"/>
    <x v="38"/>
    <n v="5.9999999999999911"/>
  </r>
  <r>
    <d v="2021-11-20T00:00:00"/>
    <s v="P0008"/>
    <x v="14"/>
    <x v="1"/>
    <x v="1"/>
    <n v="0"/>
    <x v="25"/>
    <x v="3"/>
    <s v="Kg"/>
    <n v="83"/>
    <n v="94.62"/>
    <n v="913"/>
    <n v="1040.8200000000002"/>
    <n v="20"/>
    <x v="10"/>
    <x v="0"/>
    <x v="194"/>
    <n v="14.000000000000018"/>
  </r>
  <r>
    <d v="2021-11-21T00:00:00"/>
    <s v="P0014"/>
    <x v="5"/>
    <x v="0"/>
    <x v="0"/>
    <n v="0"/>
    <x v="9"/>
    <x v="2"/>
    <s v="Kg"/>
    <n v="112"/>
    <n v="146.72"/>
    <n v="112"/>
    <n v="146.72"/>
    <n v="21"/>
    <x v="10"/>
    <x v="0"/>
    <x v="195"/>
    <n v="31"/>
  </r>
  <r>
    <d v="2021-11-21T00:00:00"/>
    <s v="P0006"/>
    <x v="5"/>
    <x v="1"/>
    <x v="1"/>
    <n v="0"/>
    <x v="15"/>
    <x v="3"/>
    <s v="Kg"/>
    <n v="75"/>
    <n v="85.5"/>
    <n v="75"/>
    <n v="85.5"/>
    <n v="21"/>
    <x v="10"/>
    <x v="0"/>
    <x v="196"/>
    <n v="14.000000000000002"/>
  </r>
  <r>
    <d v="2021-11-27T00:00:00"/>
    <s v="P0012"/>
    <x v="6"/>
    <x v="1"/>
    <x v="0"/>
    <n v="0"/>
    <x v="35"/>
    <x v="2"/>
    <s v="Kg"/>
    <n v="73"/>
    <n v="94.17"/>
    <n v="584"/>
    <n v="753.36"/>
    <n v="27"/>
    <x v="10"/>
    <x v="0"/>
    <x v="197"/>
    <n v="29.000000000000004"/>
  </r>
  <r>
    <d v="2021-11-28T00:00:00"/>
    <s v="P0040"/>
    <x v="13"/>
    <x v="2"/>
    <x v="1"/>
    <n v="0"/>
    <x v="17"/>
    <x v="1"/>
    <s v="Kg"/>
    <n v="90"/>
    <n v="115.2"/>
    <n v="180"/>
    <n v="230.4"/>
    <n v="28"/>
    <x v="10"/>
    <x v="0"/>
    <x v="168"/>
    <n v="28.000000000000004"/>
  </r>
  <r>
    <d v="2021-11-30T00:00:00"/>
    <s v="P0039"/>
    <x v="1"/>
    <x v="2"/>
    <x v="0"/>
    <n v="0"/>
    <x v="34"/>
    <x v="1"/>
    <s v="No."/>
    <n v="37"/>
    <n v="42.55"/>
    <n v="555"/>
    <n v="638.25"/>
    <n v="30"/>
    <x v="10"/>
    <x v="0"/>
    <x v="198"/>
    <n v="15"/>
  </r>
  <r>
    <d v="2021-12-02T00:00:00"/>
    <s v="P0016"/>
    <x v="9"/>
    <x v="2"/>
    <x v="1"/>
    <n v="0"/>
    <x v="21"/>
    <x v="2"/>
    <s v="No."/>
    <n v="13"/>
    <n v="16.64"/>
    <n v="130"/>
    <n v="166.4"/>
    <n v="2"/>
    <x v="11"/>
    <x v="0"/>
    <x v="199"/>
    <n v="28.000000000000004"/>
  </r>
  <r>
    <d v="2021-12-03T00:00:00"/>
    <s v="P0034"/>
    <x v="13"/>
    <x v="1"/>
    <x v="1"/>
    <n v="0"/>
    <x v="13"/>
    <x v="4"/>
    <s v="Lt"/>
    <n v="55"/>
    <n v="58.3"/>
    <n v="110"/>
    <n v="116.6"/>
    <n v="3"/>
    <x v="11"/>
    <x v="0"/>
    <x v="200"/>
    <n v="5.9999999999999947"/>
  </r>
  <r>
    <d v="2021-12-03T00:00:00"/>
    <s v="P0019"/>
    <x v="6"/>
    <x v="1"/>
    <x v="0"/>
    <n v="0"/>
    <x v="40"/>
    <x v="2"/>
    <s v="Ft"/>
    <n v="150"/>
    <n v="210"/>
    <n v="1200"/>
    <n v="1680"/>
    <n v="3"/>
    <x v="11"/>
    <x v="0"/>
    <x v="201"/>
    <n v="40"/>
  </r>
  <r>
    <d v="2021-12-05T00:00:00"/>
    <s v="P0004"/>
    <x v="1"/>
    <x v="2"/>
    <x v="1"/>
    <n v="0"/>
    <x v="3"/>
    <x v="3"/>
    <s v="Lt"/>
    <n v="44"/>
    <n v="48.84"/>
    <n v="660"/>
    <n v="732.6"/>
    <n v="5"/>
    <x v="11"/>
    <x v="0"/>
    <x v="17"/>
    <n v="11.000000000000004"/>
  </r>
  <r>
    <d v="2021-12-05T00:00:00"/>
    <s v="P0010"/>
    <x v="5"/>
    <x v="2"/>
    <x v="0"/>
    <n v="0"/>
    <x v="20"/>
    <x v="2"/>
    <s v="Ft"/>
    <n v="148"/>
    <n v="164.28"/>
    <n v="148"/>
    <n v="164.28"/>
    <n v="5"/>
    <x v="11"/>
    <x v="0"/>
    <x v="202"/>
    <n v="11.000000000000002"/>
  </r>
  <r>
    <d v="2021-12-07T00:00:00"/>
    <s v="P0013"/>
    <x v="6"/>
    <x v="2"/>
    <x v="0"/>
    <n v="0"/>
    <x v="2"/>
    <x v="2"/>
    <s v="Kg"/>
    <n v="112"/>
    <n v="122.08"/>
    <n v="896"/>
    <n v="976.64"/>
    <n v="7"/>
    <x v="11"/>
    <x v="0"/>
    <x v="203"/>
    <n v="8.9999999999999982"/>
  </r>
  <r>
    <d v="2021-12-08T00:00:00"/>
    <s v="P0044"/>
    <x v="12"/>
    <x v="2"/>
    <x v="0"/>
    <n v="0"/>
    <x v="11"/>
    <x v="1"/>
    <s v="Kg"/>
    <n v="76"/>
    <n v="82.08"/>
    <n v="1064"/>
    <n v="1149.1199999999999"/>
    <n v="8"/>
    <x v="11"/>
    <x v="0"/>
    <x v="204"/>
    <n v="7.9999999999999893"/>
  </r>
  <r>
    <d v="2021-12-14T00:00:00"/>
    <s v="P0042"/>
    <x v="7"/>
    <x v="2"/>
    <x v="0"/>
    <n v="0"/>
    <x v="10"/>
    <x v="1"/>
    <s v="Ft"/>
    <n v="120"/>
    <n v="162"/>
    <n v="480"/>
    <n v="648"/>
    <n v="14"/>
    <x v="11"/>
    <x v="0"/>
    <x v="10"/>
    <n v="35"/>
  </r>
  <r>
    <d v="2021-12-18T00:00:00"/>
    <s v="P0003"/>
    <x v="13"/>
    <x v="2"/>
    <x v="1"/>
    <n v="0"/>
    <x v="6"/>
    <x v="3"/>
    <s v="Kg"/>
    <n v="71"/>
    <n v="80.94"/>
    <n v="142"/>
    <n v="161.88"/>
    <n v="18"/>
    <x v="11"/>
    <x v="0"/>
    <x v="205"/>
    <n v="13.999999999999996"/>
  </r>
  <r>
    <d v="2021-12-18T00:00:00"/>
    <s v="P0022"/>
    <x v="6"/>
    <x v="1"/>
    <x v="1"/>
    <n v="0"/>
    <x v="22"/>
    <x v="0"/>
    <s v="Ft"/>
    <n v="121"/>
    <n v="141.57"/>
    <n v="968"/>
    <n v="1132.56"/>
    <n v="18"/>
    <x v="11"/>
    <x v="0"/>
    <x v="206"/>
    <n v="16.999999999999996"/>
  </r>
  <r>
    <d v="2021-12-19T00:00:00"/>
    <s v="P0023"/>
    <x v="4"/>
    <x v="2"/>
    <x v="0"/>
    <n v="0"/>
    <x v="12"/>
    <x v="0"/>
    <s v="Ft"/>
    <n v="141"/>
    <n v="149.46"/>
    <n v="1692"/>
    <n v="1793.52"/>
    <n v="19"/>
    <x v="11"/>
    <x v="0"/>
    <x v="207"/>
    <n v="5.9999999999999991"/>
  </r>
  <r>
    <d v="2021-12-19T00:00:00"/>
    <s v="P0029"/>
    <x v="8"/>
    <x v="0"/>
    <x v="0"/>
    <n v="0"/>
    <x v="19"/>
    <x v="4"/>
    <s v="Lt"/>
    <n v="47"/>
    <n v="53.11"/>
    <n v="141"/>
    <n v="159.32999999999998"/>
    <n v="19"/>
    <x v="11"/>
    <x v="0"/>
    <x v="208"/>
    <n v="12.999999999999989"/>
  </r>
  <r>
    <d v="2021-12-19T00:00:00"/>
    <s v="P0011"/>
    <x v="9"/>
    <x v="1"/>
    <x v="0"/>
    <n v="0"/>
    <x v="31"/>
    <x v="2"/>
    <s v="Lt"/>
    <n v="44"/>
    <n v="48.4"/>
    <n v="440"/>
    <n v="484"/>
    <n v="19"/>
    <x v="11"/>
    <x v="0"/>
    <x v="209"/>
    <n v="10"/>
  </r>
  <r>
    <d v="2021-12-20T00:00:00"/>
    <s v="P0012"/>
    <x v="12"/>
    <x v="2"/>
    <x v="0"/>
    <n v="0"/>
    <x v="35"/>
    <x v="2"/>
    <s v="Kg"/>
    <n v="73"/>
    <n v="94.17"/>
    <n v="1022"/>
    <n v="1318.38"/>
    <n v="20"/>
    <x v="11"/>
    <x v="0"/>
    <x v="57"/>
    <n v="29.000000000000011"/>
  </r>
  <r>
    <d v="2021-12-21T00:00:00"/>
    <s v="P0026"/>
    <x v="9"/>
    <x v="1"/>
    <x v="1"/>
    <n v="0"/>
    <x v="42"/>
    <x v="4"/>
    <s v="No."/>
    <n v="18"/>
    <n v="24.66"/>
    <n v="180"/>
    <n v="246.6"/>
    <n v="21"/>
    <x v="11"/>
    <x v="0"/>
    <x v="210"/>
    <n v="37"/>
  </r>
  <r>
    <d v="2021-12-24T00:00:00"/>
    <s v="P0042"/>
    <x v="6"/>
    <x v="0"/>
    <x v="1"/>
    <n v="0"/>
    <x v="10"/>
    <x v="1"/>
    <s v="Ft"/>
    <n v="120"/>
    <n v="162"/>
    <n v="960"/>
    <n v="1296"/>
    <n v="24"/>
    <x v="11"/>
    <x v="0"/>
    <x v="58"/>
    <n v="35"/>
  </r>
  <r>
    <d v="2021-12-24T00:00:00"/>
    <s v="P0036"/>
    <x v="6"/>
    <x v="0"/>
    <x v="0"/>
    <n v="0"/>
    <x v="43"/>
    <x v="4"/>
    <s v="Kg"/>
    <n v="90"/>
    <n v="96.3"/>
    <n v="720"/>
    <n v="770.4"/>
    <n v="24"/>
    <x v="11"/>
    <x v="0"/>
    <x v="44"/>
    <n v="6.9999999999999964"/>
  </r>
  <r>
    <d v="2021-12-26T00:00:00"/>
    <s v="P0041"/>
    <x v="12"/>
    <x v="1"/>
    <x v="1"/>
    <n v="0"/>
    <x v="41"/>
    <x v="1"/>
    <s v="Ft"/>
    <n v="138"/>
    <n v="173.88"/>
    <n v="1932"/>
    <n v="2434.3199999999997"/>
    <n v="26"/>
    <x v="11"/>
    <x v="0"/>
    <x v="211"/>
    <n v="25.999999999999986"/>
  </r>
  <r>
    <d v="2021-12-27T00:00:00"/>
    <s v="P0029"/>
    <x v="12"/>
    <x v="2"/>
    <x v="1"/>
    <n v="0"/>
    <x v="19"/>
    <x v="4"/>
    <s v="Lt"/>
    <n v="47"/>
    <n v="53.11"/>
    <n v="658"/>
    <n v="743.54"/>
    <n v="27"/>
    <x v="11"/>
    <x v="0"/>
    <x v="212"/>
    <n v="12.999999999999995"/>
  </r>
  <r>
    <d v="2021-12-28T00:00:00"/>
    <s v="P0029"/>
    <x v="2"/>
    <x v="2"/>
    <x v="1"/>
    <n v="0"/>
    <x v="19"/>
    <x v="4"/>
    <s v="Lt"/>
    <n v="47"/>
    <n v="53.11"/>
    <n v="282"/>
    <n v="318.65999999999997"/>
    <n v="28"/>
    <x v="11"/>
    <x v="0"/>
    <x v="53"/>
    <n v="12.999999999999989"/>
  </r>
  <r>
    <d v="2021-12-30T00:00:00"/>
    <s v="P0010"/>
    <x v="10"/>
    <x v="1"/>
    <x v="0"/>
    <n v="0"/>
    <x v="20"/>
    <x v="2"/>
    <s v="Ft"/>
    <n v="148"/>
    <n v="164.28"/>
    <n v="1924"/>
    <n v="2135.64"/>
    <n v="30"/>
    <x v="11"/>
    <x v="0"/>
    <x v="213"/>
    <n v="10.999999999999993"/>
  </r>
  <r>
    <d v="2022-01-01T00:00:00"/>
    <s v="P0022"/>
    <x v="5"/>
    <x v="0"/>
    <x v="1"/>
    <n v="0"/>
    <x v="22"/>
    <x v="0"/>
    <s v="Ft"/>
    <n v="121"/>
    <n v="141.57"/>
    <n v="121"/>
    <n v="141.57"/>
    <n v="1"/>
    <x v="0"/>
    <x v="1"/>
    <x v="214"/>
    <n v="16.999999999999996"/>
  </r>
  <r>
    <d v="2022-01-02T00:00:00"/>
    <s v="P0010"/>
    <x v="11"/>
    <x v="2"/>
    <x v="1"/>
    <n v="0"/>
    <x v="20"/>
    <x v="2"/>
    <s v="Ft"/>
    <n v="148"/>
    <n v="164.28"/>
    <n v="1036"/>
    <n v="1149.96"/>
    <n v="2"/>
    <x v="0"/>
    <x v="1"/>
    <x v="30"/>
    <n v="11.000000000000004"/>
  </r>
  <r>
    <d v="2022-01-02T00:00:00"/>
    <s v="P0015"/>
    <x v="13"/>
    <x v="1"/>
    <x v="1"/>
    <n v="0"/>
    <x v="27"/>
    <x v="2"/>
    <s v="No."/>
    <n v="12"/>
    <n v="15.719999999999999"/>
    <n v="24"/>
    <n v="31.439999999999998"/>
    <n v="2"/>
    <x v="0"/>
    <x v="1"/>
    <x v="125"/>
    <n v="30.999999999999989"/>
  </r>
  <r>
    <d v="2022-01-02T00:00:00"/>
    <s v="P0033"/>
    <x v="5"/>
    <x v="2"/>
    <x v="1"/>
    <n v="0"/>
    <x v="38"/>
    <x v="4"/>
    <s v="Kg"/>
    <n v="95"/>
    <n v="119.7"/>
    <n v="95"/>
    <n v="119.7"/>
    <n v="2"/>
    <x v="0"/>
    <x v="1"/>
    <x v="215"/>
    <n v="26"/>
  </r>
  <r>
    <d v="2022-01-03T00:00:00"/>
    <s v="P0043"/>
    <x v="0"/>
    <x v="2"/>
    <x v="1"/>
    <n v="0"/>
    <x v="23"/>
    <x v="1"/>
    <s v="Kg"/>
    <n v="67"/>
    <n v="83.08"/>
    <n v="603"/>
    <n v="747.72"/>
    <n v="3"/>
    <x v="0"/>
    <x v="1"/>
    <x v="36"/>
    <n v="24.000000000000004"/>
  </r>
  <r>
    <d v="2022-01-04T00:00:00"/>
    <s v="P0012"/>
    <x v="6"/>
    <x v="2"/>
    <x v="0"/>
    <n v="0"/>
    <x v="35"/>
    <x v="2"/>
    <s v="Kg"/>
    <n v="73"/>
    <n v="94.17"/>
    <n v="584"/>
    <n v="753.36"/>
    <n v="4"/>
    <x v="0"/>
    <x v="1"/>
    <x v="197"/>
    <n v="29.000000000000004"/>
  </r>
  <r>
    <d v="2022-01-04T00:00:00"/>
    <s v="P0029"/>
    <x v="5"/>
    <x v="1"/>
    <x v="0"/>
    <n v="0"/>
    <x v="19"/>
    <x v="4"/>
    <s v="Lt"/>
    <n v="47"/>
    <n v="53.11"/>
    <n v="47"/>
    <n v="53.11"/>
    <n v="4"/>
    <x v="0"/>
    <x v="1"/>
    <x v="87"/>
    <n v="12.999999999999998"/>
  </r>
  <r>
    <d v="2022-01-09T00:00:00"/>
    <s v="P0032"/>
    <x v="4"/>
    <x v="2"/>
    <x v="0"/>
    <n v="0"/>
    <x v="18"/>
    <x v="4"/>
    <s v="Kg"/>
    <n v="89"/>
    <n v="117.48"/>
    <n v="1068"/>
    <n v="1409.76"/>
    <n v="9"/>
    <x v="0"/>
    <x v="1"/>
    <x v="109"/>
    <n v="32"/>
  </r>
  <r>
    <d v="2022-01-10T00:00:00"/>
    <s v="P0034"/>
    <x v="12"/>
    <x v="1"/>
    <x v="0"/>
    <n v="0"/>
    <x v="13"/>
    <x v="4"/>
    <s v="Lt"/>
    <n v="55"/>
    <n v="58.3"/>
    <n v="770"/>
    <n v="816.19999999999993"/>
    <n v="10"/>
    <x v="0"/>
    <x v="1"/>
    <x v="38"/>
    <n v="5.9999999999999911"/>
  </r>
  <r>
    <d v="2022-01-11T00:00:00"/>
    <s v="P0032"/>
    <x v="13"/>
    <x v="2"/>
    <x v="0"/>
    <n v="0"/>
    <x v="18"/>
    <x v="4"/>
    <s v="Kg"/>
    <n v="89"/>
    <n v="117.48"/>
    <n v="178"/>
    <n v="234.96"/>
    <n v="11"/>
    <x v="0"/>
    <x v="1"/>
    <x v="216"/>
    <n v="32.000000000000007"/>
  </r>
  <r>
    <d v="2022-01-13T00:00:00"/>
    <s v="P0019"/>
    <x v="2"/>
    <x v="1"/>
    <x v="0"/>
    <n v="0"/>
    <x v="40"/>
    <x v="2"/>
    <s v="Ft"/>
    <n v="150"/>
    <n v="210"/>
    <n v="900"/>
    <n v="1260"/>
    <n v="13"/>
    <x v="0"/>
    <x v="1"/>
    <x v="217"/>
    <n v="40"/>
  </r>
  <r>
    <d v="2022-01-14T00:00:00"/>
    <s v="P0011"/>
    <x v="12"/>
    <x v="2"/>
    <x v="0"/>
    <n v="0"/>
    <x v="31"/>
    <x v="2"/>
    <s v="Lt"/>
    <n v="44"/>
    <n v="48.4"/>
    <n v="616"/>
    <n v="677.6"/>
    <n v="14"/>
    <x v="0"/>
    <x v="1"/>
    <x v="218"/>
    <n v="10.000000000000004"/>
  </r>
  <r>
    <d v="2022-01-15T00:00:00"/>
    <s v="P0022"/>
    <x v="9"/>
    <x v="2"/>
    <x v="1"/>
    <n v="0"/>
    <x v="22"/>
    <x v="0"/>
    <s v="Ft"/>
    <n v="121"/>
    <n v="141.57"/>
    <n v="1210"/>
    <n v="1415.6999999999998"/>
    <n v="15"/>
    <x v="0"/>
    <x v="1"/>
    <x v="219"/>
    <n v="16.999999999999986"/>
  </r>
  <r>
    <d v="2022-01-16T00:00:00"/>
    <s v="P0014"/>
    <x v="14"/>
    <x v="1"/>
    <x v="1"/>
    <n v="0"/>
    <x v="9"/>
    <x v="2"/>
    <s v="Kg"/>
    <n v="112"/>
    <n v="146.72"/>
    <n v="1232"/>
    <n v="1613.92"/>
    <n v="16"/>
    <x v="0"/>
    <x v="1"/>
    <x v="220"/>
    <n v="31.000000000000007"/>
  </r>
  <r>
    <d v="2022-01-17T00:00:00"/>
    <s v="P0040"/>
    <x v="7"/>
    <x v="1"/>
    <x v="0"/>
    <n v="0"/>
    <x v="17"/>
    <x v="1"/>
    <s v="Kg"/>
    <n v="90"/>
    <n v="115.2"/>
    <n v="360"/>
    <n v="460.8"/>
    <n v="17"/>
    <x v="0"/>
    <x v="1"/>
    <x v="74"/>
    <n v="28.000000000000004"/>
  </r>
  <r>
    <d v="2022-01-18T00:00:00"/>
    <s v="P0008"/>
    <x v="0"/>
    <x v="0"/>
    <x v="1"/>
    <n v="0"/>
    <x v="25"/>
    <x v="3"/>
    <s v="Kg"/>
    <n v="83"/>
    <n v="94.62"/>
    <n v="747"/>
    <n v="851.58"/>
    <n v="18"/>
    <x v="0"/>
    <x v="1"/>
    <x v="221"/>
    <n v="14.000000000000004"/>
  </r>
  <r>
    <d v="2022-01-20T00:00:00"/>
    <s v="P0021"/>
    <x v="13"/>
    <x v="2"/>
    <x v="1"/>
    <n v="0"/>
    <x v="32"/>
    <x v="0"/>
    <s v="Ft"/>
    <n v="126"/>
    <n v="162.54"/>
    <n v="252"/>
    <n v="325.08"/>
    <n v="20"/>
    <x v="0"/>
    <x v="1"/>
    <x v="121"/>
    <n v="28.999999999999993"/>
  </r>
  <r>
    <d v="2022-01-20T00:00:00"/>
    <s v="P0014"/>
    <x v="11"/>
    <x v="1"/>
    <x v="0"/>
    <n v="0"/>
    <x v="9"/>
    <x v="2"/>
    <s v="Kg"/>
    <n v="112"/>
    <n v="146.72"/>
    <n v="784"/>
    <n v="1027.04"/>
    <n v="20"/>
    <x v="0"/>
    <x v="1"/>
    <x v="222"/>
    <n v="30.999999999999993"/>
  </r>
  <r>
    <d v="2022-01-22T00:00:00"/>
    <s v="P0001"/>
    <x v="2"/>
    <x v="1"/>
    <x v="1"/>
    <n v="0"/>
    <x v="16"/>
    <x v="3"/>
    <s v="Kg"/>
    <n v="98"/>
    <n v="103.88"/>
    <n v="588"/>
    <n v="623.28"/>
    <n v="22"/>
    <x v="0"/>
    <x v="1"/>
    <x v="164"/>
    <n v="5.9999999999999956"/>
  </r>
  <r>
    <d v="2022-01-23T00:00:00"/>
    <s v="P0002"/>
    <x v="3"/>
    <x v="0"/>
    <x v="1"/>
    <n v="0"/>
    <x v="29"/>
    <x v="3"/>
    <s v="Kg"/>
    <n v="105"/>
    <n v="142.80000000000001"/>
    <n v="525"/>
    <n v="714"/>
    <n v="23"/>
    <x v="0"/>
    <x v="1"/>
    <x v="223"/>
    <n v="36"/>
  </r>
  <r>
    <d v="2022-01-23T00:00:00"/>
    <s v="P0042"/>
    <x v="6"/>
    <x v="2"/>
    <x v="0"/>
    <n v="0"/>
    <x v="10"/>
    <x v="1"/>
    <s v="Ft"/>
    <n v="120"/>
    <n v="162"/>
    <n v="960"/>
    <n v="1296"/>
    <n v="23"/>
    <x v="0"/>
    <x v="1"/>
    <x v="58"/>
    <n v="35"/>
  </r>
  <r>
    <d v="2022-01-24T00:00:00"/>
    <s v="P0030"/>
    <x v="1"/>
    <x v="1"/>
    <x v="0"/>
    <n v="0"/>
    <x v="28"/>
    <x v="4"/>
    <s v="Ft"/>
    <n v="148"/>
    <n v="201.28"/>
    <n v="2220"/>
    <n v="3019.2"/>
    <n v="24"/>
    <x v="0"/>
    <x v="1"/>
    <x v="224"/>
    <n v="35.999999999999993"/>
  </r>
  <r>
    <d v="2022-01-25T00:00:00"/>
    <s v="P0017"/>
    <x v="12"/>
    <x v="2"/>
    <x v="1"/>
    <n v="0"/>
    <x v="39"/>
    <x v="2"/>
    <s v="Ft"/>
    <n v="134"/>
    <n v="156.78"/>
    <n v="1876"/>
    <n v="2194.92"/>
    <n v="25"/>
    <x v="0"/>
    <x v="1"/>
    <x v="225"/>
    <n v="17.000000000000004"/>
  </r>
  <r>
    <d v="2022-01-28T00:00:00"/>
    <s v="P0016"/>
    <x v="14"/>
    <x v="2"/>
    <x v="0"/>
    <n v="0"/>
    <x v="21"/>
    <x v="2"/>
    <s v="No."/>
    <n v="13"/>
    <n v="16.64"/>
    <n v="143"/>
    <n v="183.04000000000002"/>
    <n v="28"/>
    <x v="0"/>
    <x v="1"/>
    <x v="226"/>
    <n v="28.000000000000014"/>
  </r>
  <r>
    <d v="2022-01-31T00:00:00"/>
    <s v="P0023"/>
    <x v="2"/>
    <x v="1"/>
    <x v="1"/>
    <n v="0"/>
    <x v="12"/>
    <x v="0"/>
    <s v="Ft"/>
    <n v="141"/>
    <n v="149.46"/>
    <n v="846"/>
    <n v="896.76"/>
    <n v="31"/>
    <x v="0"/>
    <x v="1"/>
    <x v="227"/>
    <n v="5.9999999999999991"/>
  </r>
  <r>
    <d v="2022-01-31T00:00:00"/>
    <s v="P0041"/>
    <x v="0"/>
    <x v="2"/>
    <x v="1"/>
    <n v="0"/>
    <x v="41"/>
    <x v="1"/>
    <s v="Ft"/>
    <n v="138"/>
    <n v="173.88"/>
    <n v="1242"/>
    <n v="1564.92"/>
    <n v="31"/>
    <x v="0"/>
    <x v="1"/>
    <x v="228"/>
    <n v="26.000000000000007"/>
  </r>
  <r>
    <d v="2022-02-01T00:00:00"/>
    <s v="P0005"/>
    <x v="0"/>
    <x v="2"/>
    <x v="1"/>
    <n v="0"/>
    <x v="24"/>
    <x v="3"/>
    <s v="Ft"/>
    <n v="133"/>
    <n v="155.61000000000001"/>
    <n v="1197"/>
    <n v="1400.4900000000002"/>
    <n v="1"/>
    <x v="1"/>
    <x v="1"/>
    <x v="229"/>
    <n v="17.000000000000021"/>
  </r>
  <r>
    <d v="2022-02-03T00:00:00"/>
    <s v="P0014"/>
    <x v="6"/>
    <x v="2"/>
    <x v="0"/>
    <n v="0"/>
    <x v="9"/>
    <x v="2"/>
    <s v="Kg"/>
    <n v="112"/>
    <n v="146.72"/>
    <n v="896"/>
    <n v="1173.76"/>
    <n v="3"/>
    <x v="1"/>
    <x v="1"/>
    <x v="230"/>
    <n v="31"/>
  </r>
  <r>
    <d v="2022-02-05T00:00:00"/>
    <s v="P0018"/>
    <x v="2"/>
    <x v="2"/>
    <x v="1"/>
    <n v="0"/>
    <x v="30"/>
    <x v="2"/>
    <s v="No."/>
    <n v="37"/>
    <n v="49.21"/>
    <n v="222"/>
    <n v="295.26"/>
    <n v="5"/>
    <x v="1"/>
    <x v="1"/>
    <x v="231"/>
    <n v="32.999999999999993"/>
  </r>
  <r>
    <d v="2022-02-06T00:00:00"/>
    <s v="P0002"/>
    <x v="2"/>
    <x v="2"/>
    <x v="1"/>
    <n v="0"/>
    <x v="29"/>
    <x v="3"/>
    <s v="Kg"/>
    <n v="105"/>
    <n v="142.80000000000001"/>
    <n v="630"/>
    <n v="856.80000000000007"/>
    <n v="6"/>
    <x v="1"/>
    <x v="1"/>
    <x v="232"/>
    <n v="36.000000000000007"/>
  </r>
  <r>
    <d v="2022-02-08T00:00:00"/>
    <s v="P0005"/>
    <x v="14"/>
    <x v="1"/>
    <x v="1"/>
    <n v="0"/>
    <x v="24"/>
    <x v="3"/>
    <s v="Ft"/>
    <n v="133"/>
    <n v="155.61000000000001"/>
    <n v="1463"/>
    <n v="1711.71"/>
    <n v="8"/>
    <x v="1"/>
    <x v="1"/>
    <x v="120"/>
    <n v="17"/>
  </r>
  <r>
    <d v="2022-02-08T00:00:00"/>
    <s v="P0004"/>
    <x v="8"/>
    <x v="1"/>
    <x v="1"/>
    <n v="0"/>
    <x v="3"/>
    <x v="3"/>
    <s v="Lt"/>
    <n v="44"/>
    <n v="48.84"/>
    <n v="132"/>
    <n v="146.52000000000001"/>
    <n v="8"/>
    <x v="1"/>
    <x v="1"/>
    <x v="233"/>
    <n v="11.000000000000009"/>
  </r>
  <r>
    <d v="2022-02-09T00:00:00"/>
    <s v="P0032"/>
    <x v="12"/>
    <x v="1"/>
    <x v="0"/>
    <n v="0"/>
    <x v="18"/>
    <x v="4"/>
    <s v="Kg"/>
    <n v="89"/>
    <n v="117.48"/>
    <n v="1246"/>
    <n v="1644.72"/>
    <n v="9"/>
    <x v="1"/>
    <x v="1"/>
    <x v="234"/>
    <n v="32"/>
  </r>
  <r>
    <d v="2022-02-12T00:00:00"/>
    <s v="P0010"/>
    <x v="10"/>
    <x v="2"/>
    <x v="1"/>
    <n v="0"/>
    <x v="20"/>
    <x v="2"/>
    <s v="Ft"/>
    <n v="148"/>
    <n v="164.28"/>
    <n v="1924"/>
    <n v="2135.64"/>
    <n v="12"/>
    <x v="1"/>
    <x v="1"/>
    <x v="213"/>
    <n v="10.999999999999993"/>
  </r>
  <r>
    <d v="2022-02-14T00:00:00"/>
    <s v="P0026"/>
    <x v="6"/>
    <x v="1"/>
    <x v="1"/>
    <n v="0"/>
    <x v="42"/>
    <x v="4"/>
    <s v="No."/>
    <n v="18"/>
    <n v="24.66"/>
    <n v="144"/>
    <n v="197.28"/>
    <n v="14"/>
    <x v="1"/>
    <x v="1"/>
    <x v="235"/>
    <n v="37"/>
  </r>
  <r>
    <d v="2022-02-14T00:00:00"/>
    <s v="P0028"/>
    <x v="8"/>
    <x v="2"/>
    <x v="1"/>
    <n v="0"/>
    <x v="33"/>
    <x v="4"/>
    <s v="No."/>
    <n v="37"/>
    <n v="41.81"/>
    <n v="111"/>
    <n v="125.43"/>
    <n v="14"/>
    <x v="1"/>
    <x v="1"/>
    <x v="236"/>
    <n v="13.000000000000005"/>
  </r>
  <r>
    <d v="2022-02-16T00:00:00"/>
    <s v="P0032"/>
    <x v="5"/>
    <x v="1"/>
    <x v="1"/>
    <n v="0"/>
    <x v="18"/>
    <x v="4"/>
    <s v="Kg"/>
    <n v="89"/>
    <n v="117.48"/>
    <n v="89"/>
    <n v="117.48"/>
    <n v="16"/>
    <x v="1"/>
    <x v="1"/>
    <x v="159"/>
    <n v="32.000000000000007"/>
  </r>
  <r>
    <d v="2022-02-19T00:00:00"/>
    <s v="P0002"/>
    <x v="10"/>
    <x v="1"/>
    <x v="1"/>
    <n v="0"/>
    <x v="29"/>
    <x v="3"/>
    <s v="Kg"/>
    <n v="105"/>
    <n v="142.80000000000001"/>
    <n v="1365"/>
    <n v="1856.4"/>
    <n v="19"/>
    <x v="1"/>
    <x v="1"/>
    <x v="237"/>
    <n v="36.000000000000007"/>
  </r>
  <r>
    <d v="2022-02-20T00:00:00"/>
    <s v="P0012"/>
    <x v="2"/>
    <x v="2"/>
    <x v="1"/>
    <n v="0"/>
    <x v="35"/>
    <x v="2"/>
    <s v="Kg"/>
    <n v="73"/>
    <n v="94.17"/>
    <n v="438"/>
    <n v="565.02"/>
    <n v="20"/>
    <x v="1"/>
    <x v="1"/>
    <x v="238"/>
    <n v="28.999999999999996"/>
  </r>
  <r>
    <d v="2022-02-23T00:00:00"/>
    <s v="P0013"/>
    <x v="2"/>
    <x v="1"/>
    <x v="0"/>
    <n v="0"/>
    <x v="2"/>
    <x v="2"/>
    <s v="Kg"/>
    <n v="112"/>
    <n v="122.08"/>
    <n v="672"/>
    <n v="732.48"/>
    <n v="23"/>
    <x v="1"/>
    <x v="1"/>
    <x v="2"/>
    <n v="9.0000000000000018"/>
  </r>
  <r>
    <d v="2022-02-23T00:00:00"/>
    <s v="P0016"/>
    <x v="1"/>
    <x v="1"/>
    <x v="1"/>
    <n v="0"/>
    <x v="21"/>
    <x v="2"/>
    <s v="No."/>
    <n v="13"/>
    <n v="16.64"/>
    <n v="195"/>
    <n v="249.60000000000002"/>
    <n v="23"/>
    <x v="1"/>
    <x v="1"/>
    <x v="239"/>
    <n v="28.000000000000014"/>
  </r>
  <r>
    <d v="2022-02-23T00:00:00"/>
    <s v="P0036"/>
    <x v="6"/>
    <x v="2"/>
    <x v="0"/>
    <n v="0"/>
    <x v="43"/>
    <x v="4"/>
    <s v="Kg"/>
    <n v="90"/>
    <n v="96.3"/>
    <n v="720"/>
    <n v="770.4"/>
    <n v="23"/>
    <x v="1"/>
    <x v="1"/>
    <x v="44"/>
    <n v="6.9999999999999964"/>
  </r>
  <r>
    <d v="2022-02-27T00:00:00"/>
    <s v="P0012"/>
    <x v="11"/>
    <x v="2"/>
    <x v="1"/>
    <n v="0"/>
    <x v="35"/>
    <x v="2"/>
    <s v="Kg"/>
    <n v="73"/>
    <n v="94.17"/>
    <n v="511"/>
    <n v="659.19"/>
    <n v="27"/>
    <x v="1"/>
    <x v="1"/>
    <x v="240"/>
    <n v="29.000000000000011"/>
  </r>
  <r>
    <d v="2022-02-27T00:00:00"/>
    <s v="P0005"/>
    <x v="1"/>
    <x v="2"/>
    <x v="0"/>
    <n v="0"/>
    <x v="24"/>
    <x v="3"/>
    <s v="Ft"/>
    <n v="133"/>
    <n v="155.61000000000001"/>
    <n v="1995"/>
    <n v="2334.15"/>
    <n v="27"/>
    <x v="1"/>
    <x v="1"/>
    <x v="241"/>
    <n v="17.000000000000004"/>
  </r>
  <r>
    <d v="2022-02-28T00:00:00"/>
    <s v="P0037"/>
    <x v="1"/>
    <x v="2"/>
    <x v="1"/>
    <n v="0"/>
    <x v="8"/>
    <x v="1"/>
    <s v="Kg"/>
    <n v="67"/>
    <n v="85.76"/>
    <n v="1005"/>
    <n v="1286.4000000000001"/>
    <n v="28"/>
    <x v="1"/>
    <x v="1"/>
    <x v="242"/>
    <n v="28.000000000000007"/>
  </r>
  <r>
    <d v="2022-03-04T00:00:00"/>
    <s v="P0026"/>
    <x v="10"/>
    <x v="0"/>
    <x v="0"/>
    <n v="0"/>
    <x v="42"/>
    <x v="4"/>
    <s v="No."/>
    <n v="18"/>
    <n v="24.66"/>
    <n v="234"/>
    <n v="320.58"/>
    <n v="4"/>
    <x v="2"/>
    <x v="1"/>
    <x v="243"/>
    <n v="36.999999999999993"/>
  </r>
  <r>
    <d v="2022-03-06T00:00:00"/>
    <s v="P0004"/>
    <x v="13"/>
    <x v="2"/>
    <x v="1"/>
    <n v="0"/>
    <x v="3"/>
    <x v="3"/>
    <s v="Lt"/>
    <n v="44"/>
    <n v="48.84"/>
    <n v="88"/>
    <n v="97.68"/>
    <n v="6"/>
    <x v="2"/>
    <x v="1"/>
    <x v="244"/>
    <n v="11.000000000000009"/>
  </r>
  <r>
    <d v="2022-03-07T00:00:00"/>
    <s v="P0003"/>
    <x v="5"/>
    <x v="2"/>
    <x v="1"/>
    <n v="0"/>
    <x v="6"/>
    <x v="3"/>
    <s v="Kg"/>
    <n v="71"/>
    <n v="80.94"/>
    <n v="71"/>
    <n v="80.94"/>
    <n v="7"/>
    <x v="2"/>
    <x v="1"/>
    <x v="245"/>
    <n v="13.999999999999996"/>
  </r>
  <r>
    <d v="2022-03-08T00:00:00"/>
    <s v="P0044"/>
    <x v="2"/>
    <x v="2"/>
    <x v="0"/>
    <n v="0"/>
    <x v="11"/>
    <x v="1"/>
    <s v="Kg"/>
    <n v="76"/>
    <n v="82.08"/>
    <n v="456"/>
    <n v="492.48"/>
    <n v="8"/>
    <x v="2"/>
    <x v="1"/>
    <x v="41"/>
    <n v="8.0000000000000036"/>
  </r>
  <r>
    <d v="2022-03-09T00:00:00"/>
    <s v="P0030"/>
    <x v="8"/>
    <x v="2"/>
    <x v="0"/>
    <n v="0"/>
    <x v="28"/>
    <x v="4"/>
    <s v="Ft"/>
    <n v="148"/>
    <n v="201.28"/>
    <n v="444"/>
    <n v="603.84"/>
    <n v="9"/>
    <x v="2"/>
    <x v="1"/>
    <x v="70"/>
    <n v="36.000000000000007"/>
  </r>
  <r>
    <d v="2022-03-09T00:00:00"/>
    <s v="P0004"/>
    <x v="14"/>
    <x v="1"/>
    <x v="1"/>
    <n v="0"/>
    <x v="3"/>
    <x v="3"/>
    <s v="Lt"/>
    <n v="44"/>
    <n v="48.84"/>
    <n v="484"/>
    <n v="537.24"/>
    <n v="9"/>
    <x v="2"/>
    <x v="1"/>
    <x v="108"/>
    <n v="11.000000000000002"/>
  </r>
  <r>
    <d v="2022-03-10T00:00:00"/>
    <s v="P0033"/>
    <x v="4"/>
    <x v="0"/>
    <x v="0"/>
    <n v="0"/>
    <x v="38"/>
    <x v="4"/>
    <s v="Kg"/>
    <n v="95"/>
    <n v="119.7"/>
    <n v="1140"/>
    <n v="1436.4"/>
    <n v="10"/>
    <x v="2"/>
    <x v="1"/>
    <x v="246"/>
    <n v="26.000000000000007"/>
  </r>
  <r>
    <d v="2022-03-14T00:00:00"/>
    <s v="P0016"/>
    <x v="13"/>
    <x v="2"/>
    <x v="1"/>
    <n v="0"/>
    <x v="21"/>
    <x v="2"/>
    <s v="No."/>
    <n v="13"/>
    <n v="16.64"/>
    <n v="26"/>
    <n v="33.28"/>
    <n v="14"/>
    <x v="2"/>
    <x v="1"/>
    <x v="247"/>
    <n v="28.000000000000004"/>
  </r>
  <r>
    <d v="2022-03-14T00:00:00"/>
    <s v="P0026"/>
    <x v="10"/>
    <x v="2"/>
    <x v="0"/>
    <n v="0"/>
    <x v="42"/>
    <x v="4"/>
    <s v="No."/>
    <n v="18"/>
    <n v="24.66"/>
    <n v="234"/>
    <n v="320.58"/>
    <n v="14"/>
    <x v="2"/>
    <x v="1"/>
    <x v="243"/>
    <n v="36.999999999999993"/>
  </r>
  <r>
    <d v="2022-03-18T00:00:00"/>
    <s v="P0019"/>
    <x v="13"/>
    <x v="1"/>
    <x v="1"/>
    <n v="0"/>
    <x v="40"/>
    <x v="2"/>
    <s v="Ft"/>
    <n v="150"/>
    <n v="210"/>
    <n v="300"/>
    <n v="420"/>
    <n v="18"/>
    <x v="2"/>
    <x v="1"/>
    <x v="248"/>
    <n v="40"/>
  </r>
  <r>
    <d v="2022-03-18T00:00:00"/>
    <s v="P0027"/>
    <x v="9"/>
    <x v="2"/>
    <x v="1"/>
    <n v="0"/>
    <x v="26"/>
    <x v="4"/>
    <s v="Lt"/>
    <n v="48"/>
    <n v="57.120000000000005"/>
    <n v="480"/>
    <n v="571.20000000000005"/>
    <n v="18"/>
    <x v="2"/>
    <x v="1"/>
    <x v="135"/>
    <n v="19.000000000000007"/>
  </r>
  <r>
    <d v="2022-03-19T00:00:00"/>
    <s v="P0041"/>
    <x v="2"/>
    <x v="0"/>
    <x v="1"/>
    <n v="0"/>
    <x v="41"/>
    <x v="1"/>
    <s v="Ft"/>
    <n v="138"/>
    <n v="173.88"/>
    <n v="828"/>
    <n v="1043.28"/>
    <n v="19"/>
    <x v="2"/>
    <x v="1"/>
    <x v="110"/>
    <n v="25.999999999999996"/>
  </r>
  <r>
    <d v="2022-03-23T00:00:00"/>
    <s v="P0032"/>
    <x v="0"/>
    <x v="2"/>
    <x v="1"/>
    <n v="0"/>
    <x v="18"/>
    <x v="4"/>
    <s v="Kg"/>
    <n v="89"/>
    <n v="117.48"/>
    <n v="801"/>
    <n v="1057.32"/>
    <n v="23"/>
    <x v="2"/>
    <x v="1"/>
    <x v="249"/>
    <n v="31.999999999999989"/>
  </r>
  <r>
    <d v="2022-03-25T00:00:00"/>
    <s v="P0001"/>
    <x v="13"/>
    <x v="0"/>
    <x v="0"/>
    <n v="0"/>
    <x v="16"/>
    <x v="3"/>
    <s v="Kg"/>
    <n v="98"/>
    <n v="103.88"/>
    <n v="196"/>
    <n v="207.76"/>
    <n v="25"/>
    <x v="2"/>
    <x v="1"/>
    <x v="152"/>
    <n v="5.9999999999999956"/>
  </r>
  <r>
    <d v="2022-03-25T00:00:00"/>
    <s v="P0030"/>
    <x v="14"/>
    <x v="2"/>
    <x v="0"/>
    <n v="0"/>
    <x v="28"/>
    <x v="4"/>
    <s v="Ft"/>
    <n v="148"/>
    <n v="201.28"/>
    <n v="1628"/>
    <n v="2214.08"/>
    <n v="25"/>
    <x v="2"/>
    <x v="1"/>
    <x v="43"/>
    <n v="35.999999999999993"/>
  </r>
  <r>
    <d v="2022-03-29T00:00:00"/>
    <s v="P0032"/>
    <x v="4"/>
    <x v="1"/>
    <x v="0"/>
    <n v="0"/>
    <x v="18"/>
    <x v="4"/>
    <s v="Kg"/>
    <n v="89"/>
    <n v="117.48"/>
    <n v="1068"/>
    <n v="1409.76"/>
    <n v="29"/>
    <x v="2"/>
    <x v="1"/>
    <x v="109"/>
    <n v="32"/>
  </r>
  <r>
    <d v="2022-03-30T00:00:00"/>
    <s v="P0001"/>
    <x v="10"/>
    <x v="1"/>
    <x v="1"/>
    <n v="0"/>
    <x v="16"/>
    <x v="3"/>
    <s v="Kg"/>
    <n v="98"/>
    <n v="103.88"/>
    <n v="1274"/>
    <n v="1350.44"/>
    <n v="30"/>
    <x v="2"/>
    <x v="1"/>
    <x v="182"/>
    <n v="6.0000000000000036"/>
  </r>
  <r>
    <d v="2022-04-01T00:00:00"/>
    <s v="P0002"/>
    <x v="13"/>
    <x v="1"/>
    <x v="1"/>
    <n v="0"/>
    <x v="29"/>
    <x v="3"/>
    <s v="Kg"/>
    <n v="105"/>
    <n v="142.80000000000001"/>
    <n v="210"/>
    <n v="285.60000000000002"/>
    <n v="1"/>
    <x v="3"/>
    <x v="1"/>
    <x v="250"/>
    <n v="36.000000000000007"/>
  </r>
  <r>
    <d v="2022-04-02T00:00:00"/>
    <s v="P0002"/>
    <x v="8"/>
    <x v="2"/>
    <x v="1"/>
    <n v="0"/>
    <x v="29"/>
    <x v="3"/>
    <s v="Kg"/>
    <n v="105"/>
    <n v="142.80000000000001"/>
    <n v="315"/>
    <n v="428.40000000000003"/>
    <n v="2"/>
    <x v="3"/>
    <x v="1"/>
    <x v="251"/>
    <n v="36.000000000000007"/>
  </r>
  <r>
    <d v="2022-04-06T00:00:00"/>
    <s v="P0040"/>
    <x v="13"/>
    <x v="0"/>
    <x v="1"/>
    <n v="0"/>
    <x v="17"/>
    <x v="1"/>
    <s v="Kg"/>
    <n v="90"/>
    <n v="115.2"/>
    <n v="180"/>
    <n v="230.4"/>
    <n v="6"/>
    <x v="3"/>
    <x v="1"/>
    <x v="168"/>
    <n v="28.000000000000004"/>
  </r>
  <r>
    <d v="2022-04-07T00:00:00"/>
    <s v="P0026"/>
    <x v="11"/>
    <x v="2"/>
    <x v="0"/>
    <n v="0"/>
    <x v="42"/>
    <x v="4"/>
    <s v="No."/>
    <n v="18"/>
    <n v="24.66"/>
    <n v="126"/>
    <n v="172.62"/>
    <n v="7"/>
    <x v="3"/>
    <x v="1"/>
    <x v="252"/>
    <n v="37.000000000000007"/>
  </r>
  <r>
    <d v="2022-04-09T00:00:00"/>
    <s v="P0039"/>
    <x v="4"/>
    <x v="0"/>
    <x v="1"/>
    <n v="0"/>
    <x v="34"/>
    <x v="1"/>
    <s v="No."/>
    <n v="37"/>
    <n v="42.55"/>
    <n v="444"/>
    <n v="510.59999999999997"/>
    <n v="9"/>
    <x v="3"/>
    <x v="1"/>
    <x v="253"/>
    <n v="14.999999999999991"/>
  </r>
  <r>
    <d v="2022-04-09T00:00:00"/>
    <s v="P0002"/>
    <x v="0"/>
    <x v="1"/>
    <x v="0"/>
    <n v="0"/>
    <x v="29"/>
    <x v="3"/>
    <s v="Kg"/>
    <n v="105"/>
    <n v="142.80000000000001"/>
    <n v="945"/>
    <n v="1285.2"/>
    <n v="9"/>
    <x v="3"/>
    <x v="1"/>
    <x v="254"/>
    <n v="36.000000000000007"/>
  </r>
  <r>
    <d v="2022-04-13T00:00:00"/>
    <s v="P0016"/>
    <x v="12"/>
    <x v="0"/>
    <x v="0"/>
    <n v="0"/>
    <x v="21"/>
    <x v="2"/>
    <s v="No."/>
    <n v="13"/>
    <n v="16.64"/>
    <n v="182"/>
    <n v="232.96"/>
    <n v="13"/>
    <x v="3"/>
    <x v="1"/>
    <x v="255"/>
    <n v="28.000000000000004"/>
  </r>
  <r>
    <d v="2022-04-18T00:00:00"/>
    <s v="P0041"/>
    <x v="0"/>
    <x v="2"/>
    <x v="1"/>
    <n v="0"/>
    <x v="41"/>
    <x v="1"/>
    <s v="Ft"/>
    <n v="138"/>
    <n v="173.88"/>
    <n v="1242"/>
    <n v="1564.92"/>
    <n v="18"/>
    <x v="3"/>
    <x v="1"/>
    <x v="228"/>
    <n v="26.000000000000007"/>
  </r>
  <r>
    <d v="2022-04-20T00:00:00"/>
    <s v="P0018"/>
    <x v="13"/>
    <x v="0"/>
    <x v="0"/>
    <n v="0"/>
    <x v="30"/>
    <x v="2"/>
    <s v="No."/>
    <n v="37"/>
    <n v="49.21"/>
    <n v="74"/>
    <n v="98.42"/>
    <n v="20"/>
    <x v="3"/>
    <x v="1"/>
    <x v="256"/>
    <n v="33"/>
  </r>
  <r>
    <d v="2022-04-20T00:00:00"/>
    <s v="P0012"/>
    <x v="7"/>
    <x v="2"/>
    <x v="0"/>
    <n v="0"/>
    <x v="35"/>
    <x v="2"/>
    <s v="Kg"/>
    <n v="73"/>
    <n v="94.17"/>
    <n v="292"/>
    <n v="376.68"/>
    <n v="20"/>
    <x v="3"/>
    <x v="1"/>
    <x v="63"/>
    <n v="29.000000000000004"/>
  </r>
  <r>
    <d v="2022-04-21T00:00:00"/>
    <s v="P0030"/>
    <x v="13"/>
    <x v="2"/>
    <x v="1"/>
    <n v="0"/>
    <x v="28"/>
    <x v="4"/>
    <s v="Ft"/>
    <n v="148"/>
    <n v="201.28"/>
    <n v="296"/>
    <n v="402.56"/>
    <n v="21"/>
    <x v="3"/>
    <x v="1"/>
    <x v="49"/>
    <n v="36"/>
  </r>
  <r>
    <d v="2022-04-21T00:00:00"/>
    <s v="P0026"/>
    <x v="12"/>
    <x v="1"/>
    <x v="0"/>
    <n v="0"/>
    <x v="42"/>
    <x v="4"/>
    <s v="No."/>
    <n v="18"/>
    <n v="24.66"/>
    <n v="252"/>
    <n v="345.24"/>
    <n v="21"/>
    <x v="3"/>
    <x v="1"/>
    <x v="257"/>
    <n v="37.000000000000007"/>
  </r>
  <r>
    <d v="2022-04-23T00:00:00"/>
    <s v="P0044"/>
    <x v="1"/>
    <x v="1"/>
    <x v="0"/>
    <n v="0"/>
    <x v="11"/>
    <x v="1"/>
    <s v="Kg"/>
    <n v="76"/>
    <n v="82.08"/>
    <n v="1140"/>
    <n v="1231.2"/>
    <n v="23"/>
    <x v="3"/>
    <x v="1"/>
    <x v="135"/>
    <n v="8.0000000000000036"/>
  </r>
  <r>
    <d v="2022-04-24T00:00:00"/>
    <s v="P0034"/>
    <x v="7"/>
    <x v="2"/>
    <x v="0"/>
    <n v="0"/>
    <x v="13"/>
    <x v="4"/>
    <s v="Lt"/>
    <n v="55"/>
    <n v="58.3"/>
    <n v="220"/>
    <n v="233.2"/>
    <n v="24"/>
    <x v="3"/>
    <x v="1"/>
    <x v="15"/>
    <n v="5.9999999999999947"/>
  </r>
  <r>
    <d v="2022-04-25T00:00:00"/>
    <s v="P0004"/>
    <x v="0"/>
    <x v="2"/>
    <x v="1"/>
    <n v="0"/>
    <x v="3"/>
    <x v="3"/>
    <s v="Lt"/>
    <n v="44"/>
    <n v="48.84"/>
    <n v="396"/>
    <n v="439.56000000000006"/>
    <n v="25"/>
    <x v="3"/>
    <x v="1"/>
    <x v="258"/>
    <n v="11.000000000000016"/>
  </r>
  <r>
    <d v="2022-04-25T00:00:00"/>
    <s v="P0003"/>
    <x v="6"/>
    <x v="1"/>
    <x v="0"/>
    <n v="0"/>
    <x v="6"/>
    <x v="3"/>
    <s v="Kg"/>
    <n v="71"/>
    <n v="80.94"/>
    <n v="568"/>
    <n v="647.52"/>
    <n v="25"/>
    <x v="3"/>
    <x v="1"/>
    <x v="6"/>
    <n v="13.999999999999996"/>
  </r>
  <r>
    <d v="2022-04-26T00:00:00"/>
    <s v="P0027"/>
    <x v="13"/>
    <x v="2"/>
    <x v="1"/>
    <n v="0"/>
    <x v="26"/>
    <x v="4"/>
    <s v="Lt"/>
    <n v="48"/>
    <n v="57.120000000000005"/>
    <n v="96"/>
    <n v="114.24000000000001"/>
    <n v="26"/>
    <x v="3"/>
    <x v="1"/>
    <x v="259"/>
    <n v="19.000000000000007"/>
  </r>
  <r>
    <d v="2022-04-28T00:00:00"/>
    <s v="P0014"/>
    <x v="12"/>
    <x v="2"/>
    <x v="1"/>
    <n v="0"/>
    <x v="9"/>
    <x v="2"/>
    <s v="Kg"/>
    <n v="112"/>
    <n v="146.72"/>
    <n v="1568"/>
    <n v="2054.08"/>
    <n v="28"/>
    <x v="3"/>
    <x v="1"/>
    <x v="260"/>
    <n v="30.999999999999993"/>
  </r>
  <r>
    <d v="2022-04-30T00:00:00"/>
    <s v="P0016"/>
    <x v="10"/>
    <x v="1"/>
    <x v="0"/>
    <n v="0"/>
    <x v="21"/>
    <x v="2"/>
    <s v="No."/>
    <n v="13"/>
    <n v="16.64"/>
    <n v="169"/>
    <n v="216.32"/>
    <n v="30"/>
    <x v="3"/>
    <x v="1"/>
    <x v="31"/>
    <n v="27.999999999999996"/>
  </r>
  <r>
    <d v="2022-04-30T00:00:00"/>
    <s v="P0027"/>
    <x v="6"/>
    <x v="2"/>
    <x v="0"/>
    <n v="0"/>
    <x v="26"/>
    <x v="4"/>
    <s v="Lt"/>
    <n v="48"/>
    <n v="57.120000000000005"/>
    <n v="384"/>
    <n v="456.96000000000004"/>
    <n v="30"/>
    <x v="3"/>
    <x v="1"/>
    <x v="181"/>
    <n v="19.000000000000007"/>
  </r>
  <r>
    <d v="2022-05-01T00:00:00"/>
    <s v="P0034"/>
    <x v="0"/>
    <x v="0"/>
    <x v="0"/>
    <n v="0"/>
    <x v="13"/>
    <x v="4"/>
    <s v="Lt"/>
    <n v="55"/>
    <n v="58.3"/>
    <n v="495"/>
    <n v="524.69999999999993"/>
    <n v="1"/>
    <x v="4"/>
    <x v="1"/>
    <x v="261"/>
    <n v="5.9999999999999858"/>
  </r>
  <r>
    <d v="2022-05-01T00:00:00"/>
    <s v="P0033"/>
    <x v="2"/>
    <x v="1"/>
    <x v="0"/>
    <n v="0"/>
    <x v="38"/>
    <x v="4"/>
    <s v="Kg"/>
    <n v="95"/>
    <n v="119.7"/>
    <n v="570"/>
    <n v="718.2"/>
    <n v="1"/>
    <x v="4"/>
    <x v="1"/>
    <x v="106"/>
    <n v="26.000000000000007"/>
  </r>
  <r>
    <d v="2022-05-02T00:00:00"/>
    <s v="P0013"/>
    <x v="7"/>
    <x v="1"/>
    <x v="1"/>
    <n v="0"/>
    <x v="2"/>
    <x v="2"/>
    <s v="Kg"/>
    <n v="112"/>
    <n v="122.08"/>
    <n v="448"/>
    <n v="488.32"/>
    <n v="2"/>
    <x v="4"/>
    <x v="1"/>
    <x v="262"/>
    <n v="8.9999999999999982"/>
  </r>
  <r>
    <d v="2022-05-04T00:00:00"/>
    <s v="P0020"/>
    <x v="9"/>
    <x v="2"/>
    <x v="0"/>
    <n v="0"/>
    <x v="14"/>
    <x v="0"/>
    <s v="Lt"/>
    <n v="61"/>
    <n v="76.25"/>
    <n v="610"/>
    <n v="762.5"/>
    <n v="4"/>
    <x v="4"/>
    <x v="1"/>
    <x v="263"/>
    <n v="25"/>
  </r>
  <r>
    <d v="2022-05-06T00:00:00"/>
    <s v="P0034"/>
    <x v="11"/>
    <x v="2"/>
    <x v="0"/>
    <n v="0"/>
    <x v="13"/>
    <x v="4"/>
    <s v="Lt"/>
    <n v="55"/>
    <n v="58.3"/>
    <n v="385"/>
    <n v="408.09999999999997"/>
    <n v="6"/>
    <x v="4"/>
    <x v="1"/>
    <x v="264"/>
    <n v="5.9999999999999911"/>
  </r>
  <r>
    <d v="2022-05-07T00:00:00"/>
    <s v="P0015"/>
    <x v="7"/>
    <x v="1"/>
    <x v="1"/>
    <n v="0"/>
    <x v="27"/>
    <x v="2"/>
    <s v="No."/>
    <n v="12"/>
    <n v="15.719999999999999"/>
    <n v="48"/>
    <n v="62.879999999999995"/>
    <n v="7"/>
    <x v="4"/>
    <x v="1"/>
    <x v="265"/>
    <n v="30.999999999999989"/>
  </r>
  <r>
    <d v="2022-05-07T00:00:00"/>
    <s v="P0027"/>
    <x v="5"/>
    <x v="1"/>
    <x v="0"/>
    <n v="0"/>
    <x v="26"/>
    <x v="4"/>
    <s v="Lt"/>
    <n v="48"/>
    <n v="57.120000000000005"/>
    <n v="48"/>
    <n v="57.120000000000005"/>
    <n v="7"/>
    <x v="4"/>
    <x v="1"/>
    <x v="266"/>
    <n v="19.000000000000007"/>
  </r>
  <r>
    <d v="2022-05-08T00:00:00"/>
    <s v="P0022"/>
    <x v="11"/>
    <x v="1"/>
    <x v="0"/>
    <n v="0"/>
    <x v="22"/>
    <x v="0"/>
    <s v="Ft"/>
    <n v="121"/>
    <n v="141.57"/>
    <n v="847"/>
    <n v="990.99"/>
    <n v="8"/>
    <x v="4"/>
    <x v="1"/>
    <x v="267"/>
    <n v="17"/>
  </r>
  <r>
    <d v="2022-05-09T00:00:00"/>
    <s v="P0017"/>
    <x v="4"/>
    <x v="0"/>
    <x v="1"/>
    <n v="0"/>
    <x v="39"/>
    <x v="2"/>
    <s v="Ft"/>
    <n v="134"/>
    <n v="156.78"/>
    <n v="1608"/>
    <n v="1881.3600000000001"/>
    <n v="9"/>
    <x v="4"/>
    <x v="1"/>
    <x v="268"/>
    <n v="17.000000000000007"/>
  </r>
  <r>
    <d v="2022-05-10T00:00:00"/>
    <s v="P0009"/>
    <x v="2"/>
    <x v="2"/>
    <x v="0"/>
    <n v="0"/>
    <x v="37"/>
    <x v="3"/>
    <s v="No."/>
    <n v="6"/>
    <n v="7.8599999999999994"/>
    <n v="36"/>
    <n v="47.16"/>
    <n v="10"/>
    <x v="4"/>
    <x v="1"/>
    <x v="5"/>
    <n v="30.999999999999989"/>
  </r>
  <r>
    <d v="2022-05-12T00:00:00"/>
    <s v="P0011"/>
    <x v="11"/>
    <x v="1"/>
    <x v="1"/>
    <n v="0"/>
    <x v="31"/>
    <x v="2"/>
    <s v="Lt"/>
    <n v="44"/>
    <n v="48.4"/>
    <n v="308"/>
    <n v="338.8"/>
    <n v="12"/>
    <x v="4"/>
    <x v="1"/>
    <x v="184"/>
    <n v="10.000000000000004"/>
  </r>
  <r>
    <d v="2022-05-13T00:00:00"/>
    <s v="P0012"/>
    <x v="3"/>
    <x v="2"/>
    <x v="0"/>
    <n v="0"/>
    <x v="35"/>
    <x v="2"/>
    <s v="Kg"/>
    <n v="73"/>
    <n v="94.17"/>
    <n v="365"/>
    <n v="470.85"/>
    <n v="13"/>
    <x v="4"/>
    <x v="1"/>
    <x v="269"/>
    <n v="29.000000000000004"/>
  </r>
  <r>
    <d v="2022-05-14T00:00:00"/>
    <s v="P0008"/>
    <x v="12"/>
    <x v="2"/>
    <x v="1"/>
    <n v="0"/>
    <x v="25"/>
    <x v="3"/>
    <s v="Kg"/>
    <n v="83"/>
    <n v="94.62"/>
    <n v="1162"/>
    <n v="1324.68"/>
    <n v="14"/>
    <x v="4"/>
    <x v="1"/>
    <x v="270"/>
    <n v="14.000000000000004"/>
  </r>
  <r>
    <d v="2022-05-15T00:00:00"/>
    <s v="P0020"/>
    <x v="3"/>
    <x v="1"/>
    <x v="0"/>
    <n v="0"/>
    <x v="14"/>
    <x v="0"/>
    <s v="Lt"/>
    <n v="61"/>
    <n v="76.25"/>
    <n v="305"/>
    <n v="381.25"/>
    <n v="15"/>
    <x v="4"/>
    <x v="1"/>
    <x v="271"/>
    <n v="25"/>
  </r>
  <r>
    <d v="2022-05-16T00:00:00"/>
    <s v="P0010"/>
    <x v="10"/>
    <x v="2"/>
    <x v="1"/>
    <n v="0"/>
    <x v="20"/>
    <x v="2"/>
    <s v="Ft"/>
    <n v="148"/>
    <n v="164.28"/>
    <n v="1924"/>
    <n v="2135.64"/>
    <n v="16"/>
    <x v="4"/>
    <x v="1"/>
    <x v="213"/>
    <n v="10.999999999999993"/>
  </r>
  <r>
    <d v="2022-05-16T00:00:00"/>
    <s v="P0031"/>
    <x v="10"/>
    <x v="1"/>
    <x v="0"/>
    <n v="0"/>
    <x v="5"/>
    <x v="4"/>
    <s v="Kg"/>
    <n v="93"/>
    <n v="104.16"/>
    <n v="1209"/>
    <n v="1354.08"/>
    <n v="16"/>
    <x v="4"/>
    <x v="1"/>
    <x v="272"/>
    <n v="11.999999999999995"/>
  </r>
  <r>
    <d v="2022-05-17T00:00:00"/>
    <s v="P0027"/>
    <x v="6"/>
    <x v="2"/>
    <x v="1"/>
    <n v="0"/>
    <x v="26"/>
    <x v="4"/>
    <s v="Lt"/>
    <n v="48"/>
    <n v="57.120000000000005"/>
    <n v="384"/>
    <n v="456.96000000000004"/>
    <n v="17"/>
    <x v="4"/>
    <x v="1"/>
    <x v="181"/>
    <n v="19.000000000000007"/>
  </r>
  <r>
    <d v="2022-05-18T00:00:00"/>
    <s v="P0027"/>
    <x v="7"/>
    <x v="0"/>
    <x v="0"/>
    <n v="0"/>
    <x v="26"/>
    <x v="4"/>
    <s v="Lt"/>
    <n v="48"/>
    <n v="57.120000000000005"/>
    <n v="192"/>
    <n v="228.48000000000002"/>
    <n v="18"/>
    <x v="4"/>
    <x v="1"/>
    <x v="41"/>
    <n v="19.000000000000007"/>
  </r>
  <r>
    <d v="2022-05-18T00:00:00"/>
    <s v="P0038"/>
    <x v="6"/>
    <x v="0"/>
    <x v="0"/>
    <n v="0"/>
    <x v="1"/>
    <x v="1"/>
    <s v="Kg"/>
    <n v="72"/>
    <n v="79.92"/>
    <n v="576"/>
    <n v="639.36"/>
    <n v="18"/>
    <x v="4"/>
    <x v="1"/>
    <x v="273"/>
    <n v="11.000000000000004"/>
  </r>
  <r>
    <d v="2022-05-20T00:00:00"/>
    <s v="P0044"/>
    <x v="1"/>
    <x v="1"/>
    <x v="1"/>
    <n v="0"/>
    <x v="11"/>
    <x v="1"/>
    <s v="Kg"/>
    <n v="76"/>
    <n v="82.08"/>
    <n v="1140"/>
    <n v="1231.2"/>
    <n v="20"/>
    <x v="4"/>
    <x v="1"/>
    <x v="135"/>
    <n v="8.0000000000000036"/>
  </r>
  <r>
    <d v="2022-05-22T00:00:00"/>
    <s v="P0015"/>
    <x v="4"/>
    <x v="2"/>
    <x v="0"/>
    <n v="0"/>
    <x v="27"/>
    <x v="2"/>
    <s v="No."/>
    <n v="12"/>
    <n v="15.719999999999999"/>
    <n v="144"/>
    <n v="188.64"/>
    <n v="22"/>
    <x v="4"/>
    <x v="1"/>
    <x v="113"/>
    <n v="30.999999999999989"/>
  </r>
  <r>
    <d v="2022-05-25T00:00:00"/>
    <s v="P0002"/>
    <x v="11"/>
    <x v="1"/>
    <x v="0"/>
    <n v="0"/>
    <x v="29"/>
    <x v="3"/>
    <s v="Kg"/>
    <n v="105"/>
    <n v="142.80000000000001"/>
    <n v="735"/>
    <n v="999.60000000000014"/>
    <n v="25"/>
    <x v="4"/>
    <x v="1"/>
    <x v="274"/>
    <n v="36.000000000000021"/>
  </r>
  <r>
    <d v="2022-05-26T00:00:00"/>
    <s v="P0028"/>
    <x v="13"/>
    <x v="2"/>
    <x v="0"/>
    <n v="0"/>
    <x v="33"/>
    <x v="4"/>
    <s v="No."/>
    <n v="37"/>
    <n v="41.81"/>
    <n v="74"/>
    <n v="83.62"/>
    <n v="26"/>
    <x v="4"/>
    <x v="1"/>
    <x v="275"/>
    <n v="13.000000000000005"/>
  </r>
  <r>
    <d v="2022-05-26T00:00:00"/>
    <s v="P0027"/>
    <x v="13"/>
    <x v="1"/>
    <x v="0"/>
    <n v="0"/>
    <x v="26"/>
    <x v="4"/>
    <s v="Lt"/>
    <n v="48"/>
    <n v="57.120000000000005"/>
    <n v="96"/>
    <n v="114.24000000000001"/>
    <n v="26"/>
    <x v="4"/>
    <x v="1"/>
    <x v="259"/>
    <n v="19.000000000000007"/>
  </r>
  <r>
    <d v="2022-05-28T00:00:00"/>
    <s v="P0041"/>
    <x v="9"/>
    <x v="0"/>
    <x v="1"/>
    <n v="0"/>
    <x v="41"/>
    <x v="1"/>
    <s v="Ft"/>
    <n v="138"/>
    <n v="173.88"/>
    <n v="1380"/>
    <n v="1738.8"/>
    <n v="28"/>
    <x v="4"/>
    <x v="1"/>
    <x v="276"/>
    <n v="25.999999999999996"/>
  </r>
  <r>
    <d v="2022-05-28T00:00:00"/>
    <s v="P0008"/>
    <x v="3"/>
    <x v="0"/>
    <x v="0"/>
    <n v="0"/>
    <x v="25"/>
    <x v="3"/>
    <s v="Kg"/>
    <n v="83"/>
    <n v="94.62"/>
    <n v="415"/>
    <n v="473.1"/>
    <n v="28"/>
    <x v="4"/>
    <x v="1"/>
    <x v="277"/>
    <n v="14.000000000000004"/>
  </r>
  <r>
    <d v="2022-05-28T00:00:00"/>
    <s v="P0010"/>
    <x v="0"/>
    <x v="1"/>
    <x v="1"/>
    <n v="0"/>
    <x v="20"/>
    <x v="2"/>
    <s v="Ft"/>
    <n v="148"/>
    <n v="164.28"/>
    <n v="1332"/>
    <n v="1478.52"/>
    <n v="28"/>
    <x v="4"/>
    <x v="1"/>
    <x v="69"/>
    <n v="10.999999999999998"/>
  </r>
  <r>
    <d v="2022-05-28T00:00:00"/>
    <s v="P0004"/>
    <x v="4"/>
    <x v="1"/>
    <x v="0"/>
    <n v="0"/>
    <x v="3"/>
    <x v="3"/>
    <s v="Lt"/>
    <n v="44"/>
    <n v="48.84"/>
    <n v="528"/>
    <n v="586.08000000000004"/>
    <n v="28"/>
    <x v="4"/>
    <x v="1"/>
    <x v="278"/>
    <n v="11.000000000000009"/>
  </r>
  <r>
    <d v="2022-05-28T00:00:00"/>
    <s v="P0020"/>
    <x v="12"/>
    <x v="2"/>
    <x v="1"/>
    <n v="0"/>
    <x v="14"/>
    <x v="0"/>
    <s v="Lt"/>
    <n v="61"/>
    <n v="76.25"/>
    <n v="854"/>
    <n v="1067.5"/>
    <n v="28"/>
    <x v="4"/>
    <x v="1"/>
    <x v="279"/>
    <n v="25"/>
  </r>
  <r>
    <d v="2022-05-30T00:00:00"/>
    <s v="P0044"/>
    <x v="0"/>
    <x v="2"/>
    <x v="0"/>
    <n v="0"/>
    <x v="11"/>
    <x v="1"/>
    <s v="Kg"/>
    <n v="76"/>
    <n v="82.08"/>
    <n v="684"/>
    <n v="738.72"/>
    <n v="30"/>
    <x v="4"/>
    <x v="1"/>
    <x v="23"/>
    <n v="8.0000000000000036"/>
  </r>
  <r>
    <d v="2022-05-30T00:00:00"/>
    <s v="P0005"/>
    <x v="7"/>
    <x v="0"/>
    <x v="1"/>
    <n v="0"/>
    <x v="24"/>
    <x v="3"/>
    <s v="Ft"/>
    <n v="133"/>
    <n v="155.61000000000001"/>
    <n v="532"/>
    <n v="622.44000000000005"/>
    <n v="30"/>
    <x v="4"/>
    <x v="1"/>
    <x v="141"/>
    <n v="17.000000000000011"/>
  </r>
  <r>
    <d v="2022-05-30T00:00:00"/>
    <s v="P0033"/>
    <x v="8"/>
    <x v="1"/>
    <x v="1"/>
    <n v="0"/>
    <x v="38"/>
    <x v="4"/>
    <s v="Kg"/>
    <n v="95"/>
    <n v="119.7"/>
    <n v="285"/>
    <n v="359.1"/>
    <n v="30"/>
    <x v="4"/>
    <x v="1"/>
    <x v="280"/>
    <n v="26.000000000000007"/>
  </r>
  <r>
    <d v="2022-06-03T00:00:00"/>
    <s v="P0008"/>
    <x v="12"/>
    <x v="1"/>
    <x v="0"/>
    <n v="0"/>
    <x v="25"/>
    <x v="3"/>
    <s v="Kg"/>
    <n v="83"/>
    <n v="94.62"/>
    <n v="1162"/>
    <n v="1324.68"/>
    <n v="3"/>
    <x v="5"/>
    <x v="1"/>
    <x v="270"/>
    <n v="14.000000000000004"/>
  </r>
  <r>
    <d v="2022-06-10T00:00:00"/>
    <s v="P0028"/>
    <x v="6"/>
    <x v="0"/>
    <x v="0"/>
    <n v="0"/>
    <x v="33"/>
    <x v="4"/>
    <s v="No."/>
    <n v="37"/>
    <n v="41.81"/>
    <n v="296"/>
    <n v="334.48"/>
    <n v="10"/>
    <x v="5"/>
    <x v="1"/>
    <x v="95"/>
    <n v="13.000000000000005"/>
  </r>
  <r>
    <d v="2022-06-11T00:00:00"/>
    <s v="P0039"/>
    <x v="10"/>
    <x v="1"/>
    <x v="1"/>
    <n v="0"/>
    <x v="34"/>
    <x v="1"/>
    <s v="No."/>
    <n v="37"/>
    <n v="42.55"/>
    <n v="481"/>
    <n v="553.15"/>
    <n v="11"/>
    <x v="5"/>
    <x v="1"/>
    <x v="281"/>
    <n v="14.999999999999995"/>
  </r>
  <r>
    <d v="2022-06-11T00:00:00"/>
    <s v="P0021"/>
    <x v="2"/>
    <x v="2"/>
    <x v="0"/>
    <n v="0"/>
    <x v="32"/>
    <x v="0"/>
    <s v="Ft"/>
    <n v="126"/>
    <n v="162.54"/>
    <n v="756"/>
    <n v="975.24"/>
    <n v="11"/>
    <x v="5"/>
    <x v="1"/>
    <x v="190"/>
    <n v="29.000000000000004"/>
  </r>
  <r>
    <d v="2022-06-13T00:00:00"/>
    <s v="P0026"/>
    <x v="2"/>
    <x v="2"/>
    <x v="1"/>
    <n v="0"/>
    <x v="42"/>
    <x v="4"/>
    <s v="No."/>
    <n v="18"/>
    <n v="24.66"/>
    <n v="108"/>
    <n v="147.96"/>
    <n v="13"/>
    <x v="5"/>
    <x v="1"/>
    <x v="177"/>
    <n v="37.000000000000007"/>
  </r>
  <r>
    <d v="2022-06-15T00:00:00"/>
    <s v="P0042"/>
    <x v="1"/>
    <x v="0"/>
    <x v="0"/>
    <n v="0"/>
    <x v="10"/>
    <x v="1"/>
    <s v="Ft"/>
    <n v="120"/>
    <n v="162"/>
    <n v="1800"/>
    <n v="2430"/>
    <n v="15"/>
    <x v="5"/>
    <x v="1"/>
    <x v="282"/>
    <n v="35"/>
  </r>
  <r>
    <d v="2022-06-16T00:00:00"/>
    <s v="P0029"/>
    <x v="1"/>
    <x v="1"/>
    <x v="1"/>
    <n v="0"/>
    <x v="19"/>
    <x v="4"/>
    <s v="Lt"/>
    <n v="47"/>
    <n v="53.11"/>
    <n v="705"/>
    <n v="796.65"/>
    <n v="16"/>
    <x v="5"/>
    <x v="1"/>
    <x v="131"/>
    <n v="12.999999999999998"/>
  </r>
  <r>
    <d v="2022-06-19T00:00:00"/>
    <s v="P0002"/>
    <x v="6"/>
    <x v="2"/>
    <x v="1"/>
    <n v="0"/>
    <x v="29"/>
    <x v="3"/>
    <s v="Kg"/>
    <n v="105"/>
    <n v="142.80000000000001"/>
    <n v="840"/>
    <n v="1142.4000000000001"/>
    <n v="19"/>
    <x v="5"/>
    <x v="1"/>
    <x v="62"/>
    <n v="36.000000000000007"/>
  </r>
  <r>
    <d v="2022-06-21T00:00:00"/>
    <s v="P0017"/>
    <x v="12"/>
    <x v="2"/>
    <x v="1"/>
    <n v="0"/>
    <x v="39"/>
    <x v="2"/>
    <s v="Ft"/>
    <n v="134"/>
    <n v="156.78"/>
    <n v="1876"/>
    <n v="2194.92"/>
    <n v="21"/>
    <x v="5"/>
    <x v="1"/>
    <x v="225"/>
    <n v="17.000000000000004"/>
  </r>
  <r>
    <d v="2022-06-22T00:00:00"/>
    <s v="P0040"/>
    <x v="9"/>
    <x v="1"/>
    <x v="1"/>
    <n v="0"/>
    <x v="17"/>
    <x v="1"/>
    <s v="Kg"/>
    <n v="90"/>
    <n v="115.2"/>
    <n v="900"/>
    <n v="1152"/>
    <n v="22"/>
    <x v="5"/>
    <x v="1"/>
    <x v="19"/>
    <n v="28.000000000000004"/>
  </r>
  <r>
    <d v="2022-06-22T00:00:00"/>
    <s v="P0001"/>
    <x v="7"/>
    <x v="2"/>
    <x v="1"/>
    <n v="0"/>
    <x v="16"/>
    <x v="3"/>
    <s v="Kg"/>
    <n v="98"/>
    <n v="103.88"/>
    <n v="392"/>
    <n v="415.52"/>
    <n v="22"/>
    <x v="5"/>
    <x v="1"/>
    <x v="68"/>
    <n v="5.9999999999999956"/>
  </r>
  <r>
    <d v="2022-06-23T00:00:00"/>
    <s v="P0004"/>
    <x v="6"/>
    <x v="2"/>
    <x v="0"/>
    <n v="0"/>
    <x v="3"/>
    <x v="3"/>
    <s v="Lt"/>
    <n v="44"/>
    <n v="48.84"/>
    <n v="352"/>
    <n v="390.72"/>
    <n v="23"/>
    <x v="5"/>
    <x v="1"/>
    <x v="283"/>
    <n v="11.000000000000009"/>
  </r>
  <r>
    <d v="2022-06-24T00:00:00"/>
    <s v="P0018"/>
    <x v="11"/>
    <x v="2"/>
    <x v="1"/>
    <n v="0"/>
    <x v="30"/>
    <x v="2"/>
    <s v="No."/>
    <n v="37"/>
    <n v="49.21"/>
    <n v="259"/>
    <n v="344.47"/>
    <n v="24"/>
    <x v="5"/>
    <x v="1"/>
    <x v="284"/>
    <n v="33.000000000000014"/>
  </r>
  <r>
    <d v="2022-06-25T00:00:00"/>
    <s v="P0012"/>
    <x v="11"/>
    <x v="1"/>
    <x v="0"/>
    <n v="0"/>
    <x v="35"/>
    <x v="2"/>
    <s v="Kg"/>
    <n v="73"/>
    <n v="94.17"/>
    <n v="511"/>
    <n v="659.19"/>
    <n v="25"/>
    <x v="5"/>
    <x v="1"/>
    <x v="240"/>
    <n v="29.000000000000011"/>
  </r>
  <r>
    <d v="2022-06-26T00:00:00"/>
    <s v="P0034"/>
    <x v="7"/>
    <x v="2"/>
    <x v="1"/>
    <n v="0"/>
    <x v="13"/>
    <x v="4"/>
    <s v="Lt"/>
    <n v="55"/>
    <n v="58.3"/>
    <n v="220"/>
    <n v="233.2"/>
    <n v="26"/>
    <x v="5"/>
    <x v="1"/>
    <x v="15"/>
    <n v="5.9999999999999947"/>
  </r>
  <r>
    <d v="2022-06-26T00:00:00"/>
    <s v="P0043"/>
    <x v="4"/>
    <x v="2"/>
    <x v="0"/>
    <n v="0"/>
    <x v="23"/>
    <x v="1"/>
    <s v="Kg"/>
    <n v="67"/>
    <n v="83.08"/>
    <n v="804"/>
    <n v="996.96"/>
    <n v="26"/>
    <x v="5"/>
    <x v="1"/>
    <x v="285"/>
    <n v="24.000000000000004"/>
  </r>
  <r>
    <d v="2022-07-03T00:00:00"/>
    <s v="P0033"/>
    <x v="1"/>
    <x v="2"/>
    <x v="1"/>
    <n v="0"/>
    <x v="38"/>
    <x v="4"/>
    <s v="Kg"/>
    <n v="95"/>
    <n v="119.7"/>
    <n v="1425"/>
    <n v="1795.5"/>
    <n v="3"/>
    <x v="6"/>
    <x v="1"/>
    <x v="286"/>
    <n v="26"/>
  </r>
  <r>
    <d v="2022-07-04T00:00:00"/>
    <s v="P0007"/>
    <x v="11"/>
    <x v="2"/>
    <x v="0"/>
    <n v="0"/>
    <x v="36"/>
    <x v="3"/>
    <s v="Lt"/>
    <n v="43"/>
    <n v="47.730000000000004"/>
    <n v="301"/>
    <n v="334.11"/>
    <n v="4"/>
    <x v="6"/>
    <x v="1"/>
    <x v="287"/>
    <n v="11.000000000000004"/>
  </r>
  <r>
    <d v="2022-07-05T00:00:00"/>
    <s v="P0025"/>
    <x v="11"/>
    <x v="1"/>
    <x v="1"/>
    <n v="0"/>
    <x v="7"/>
    <x v="0"/>
    <s v="No."/>
    <n v="7"/>
    <n v="8.33"/>
    <n v="49"/>
    <n v="58.31"/>
    <n v="5"/>
    <x v="6"/>
    <x v="1"/>
    <x v="288"/>
    <n v="19.000000000000007"/>
  </r>
  <r>
    <d v="2022-07-05T00:00:00"/>
    <s v="P0015"/>
    <x v="6"/>
    <x v="2"/>
    <x v="0"/>
    <n v="0"/>
    <x v="27"/>
    <x v="2"/>
    <s v="No."/>
    <n v="12"/>
    <n v="15.719999999999999"/>
    <n v="96"/>
    <n v="125.75999999999999"/>
    <n v="5"/>
    <x v="6"/>
    <x v="1"/>
    <x v="289"/>
    <n v="30.999999999999989"/>
  </r>
  <r>
    <d v="2022-07-06T00:00:00"/>
    <s v="P0041"/>
    <x v="13"/>
    <x v="2"/>
    <x v="1"/>
    <n v="0"/>
    <x v="41"/>
    <x v="1"/>
    <s v="Ft"/>
    <n v="138"/>
    <n v="173.88"/>
    <n v="276"/>
    <n v="347.76"/>
    <n v="6"/>
    <x v="6"/>
    <x v="1"/>
    <x v="290"/>
    <n v="25.999999999999996"/>
  </r>
  <r>
    <d v="2022-07-08T00:00:00"/>
    <s v="P0018"/>
    <x v="13"/>
    <x v="2"/>
    <x v="0"/>
    <n v="0"/>
    <x v="30"/>
    <x v="2"/>
    <s v="No."/>
    <n v="37"/>
    <n v="49.21"/>
    <n v="74"/>
    <n v="98.42"/>
    <n v="8"/>
    <x v="6"/>
    <x v="1"/>
    <x v="256"/>
    <n v="33"/>
  </r>
  <r>
    <d v="2022-07-10T00:00:00"/>
    <s v="P0032"/>
    <x v="4"/>
    <x v="1"/>
    <x v="1"/>
    <n v="0"/>
    <x v="18"/>
    <x v="4"/>
    <s v="Kg"/>
    <n v="89"/>
    <n v="117.48"/>
    <n v="1068"/>
    <n v="1409.76"/>
    <n v="10"/>
    <x v="6"/>
    <x v="1"/>
    <x v="109"/>
    <n v="32"/>
  </r>
  <r>
    <d v="2022-07-12T00:00:00"/>
    <s v="P0028"/>
    <x v="4"/>
    <x v="2"/>
    <x v="1"/>
    <n v="0"/>
    <x v="33"/>
    <x v="4"/>
    <s v="No."/>
    <n v="37"/>
    <n v="41.81"/>
    <n v="444"/>
    <n v="501.72"/>
    <n v="12"/>
    <x v="6"/>
    <x v="1"/>
    <x v="291"/>
    <n v="13.000000000000005"/>
  </r>
  <r>
    <d v="2022-07-13T00:00:00"/>
    <s v="P0025"/>
    <x v="11"/>
    <x v="2"/>
    <x v="0"/>
    <n v="0"/>
    <x v="7"/>
    <x v="0"/>
    <s v="No."/>
    <n v="7"/>
    <n v="8.33"/>
    <n v="49"/>
    <n v="58.31"/>
    <n v="13"/>
    <x v="6"/>
    <x v="1"/>
    <x v="288"/>
    <n v="19.000000000000007"/>
  </r>
  <r>
    <d v="2022-07-14T00:00:00"/>
    <s v="P0033"/>
    <x v="0"/>
    <x v="2"/>
    <x v="0"/>
    <n v="0"/>
    <x v="38"/>
    <x v="4"/>
    <s v="Kg"/>
    <n v="95"/>
    <n v="119.7"/>
    <n v="855"/>
    <n v="1077.3"/>
    <n v="14"/>
    <x v="6"/>
    <x v="1"/>
    <x v="123"/>
    <n v="25.999999999999996"/>
  </r>
  <r>
    <d v="2022-07-15T00:00:00"/>
    <s v="P0004"/>
    <x v="13"/>
    <x v="1"/>
    <x v="0"/>
    <n v="0"/>
    <x v="3"/>
    <x v="3"/>
    <s v="Lt"/>
    <n v="44"/>
    <n v="48.84"/>
    <n v="88"/>
    <n v="97.68"/>
    <n v="15"/>
    <x v="6"/>
    <x v="1"/>
    <x v="244"/>
    <n v="11.000000000000009"/>
  </r>
  <r>
    <d v="2022-07-17T00:00:00"/>
    <s v="P0041"/>
    <x v="6"/>
    <x v="1"/>
    <x v="1"/>
    <n v="0"/>
    <x v="41"/>
    <x v="1"/>
    <s v="Ft"/>
    <n v="138"/>
    <n v="173.88"/>
    <n v="1104"/>
    <n v="1391.04"/>
    <n v="17"/>
    <x v="6"/>
    <x v="1"/>
    <x v="156"/>
    <n v="25.999999999999996"/>
  </r>
  <r>
    <d v="2022-07-18T00:00:00"/>
    <s v="P0010"/>
    <x v="4"/>
    <x v="2"/>
    <x v="0"/>
    <n v="0"/>
    <x v="20"/>
    <x v="2"/>
    <s v="Ft"/>
    <n v="148"/>
    <n v="164.28"/>
    <n v="1776"/>
    <n v="1971.3600000000001"/>
    <n v="18"/>
    <x v="6"/>
    <x v="1"/>
    <x v="292"/>
    <n v="11.000000000000007"/>
  </r>
  <r>
    <d v="2022-07-20T00:00:00"/>
    <s v="P0042"/>
    <x v="6"/>
    <x v="0"/>
    <x v="0"/>
    <n v="0"/>
    <x v="10"/>
    <x v="1"/>
    <s v="Ft"/>
    <n v="120"/>
    <n v="162"/>
    <n v="960"/>
    <n v="1296"/>
    <n v="20"/>
    <x v="6"/>
    <x v="1"/>
    <x v="58"/>
    <n v="35"/>
  </r>
  <r>
    <d v="2022-07-22T00:00:00"/>
    <s v="P0034"/>
    <x v="2"/>
    <x v="2"/>
    <x v="1"/>
    <n v="0"/>
    <x v="13"/>
    <x v="4"/>
    <s v="Lt"/>
    <n v="55"/>
    <n v="58.3"/>
    <n v="330"/>
    <n v="349.79999999999995"/>
    <n v="22"/>
    <x v="6"/>
    <x v="1"/>
    <x v="20"/>
    <n v="5.9999999999999858"/>
  </r>
  <r>
    <d v="2022-07-23T00:00:00"/>
    <s v="P0018"/>
    <x v="13"/>
    <x v="1"/>
    <x v="0"/>
    <n v="0"/>
    <x v="30"/>
    <x v="2"/>
    <s v="No."/>
    <n v="37"/>
    <n v="49.21"/>
    <n v="74"/>
    <n v="98.42"/>
    <n v="23"/>
    <x v="6"/>
    <x v="1"/>
    <x v="256"/>
    <n v="33"/>
  </r>
  <r>
    <d v="2022-07-24T00:00:00"/>
    <s v="P0006"/>
    <x v="12"/>
    <x v="2"/>
    <x v="1"/>
    <n v="0"/>
    <x v="15"/>
    <x v="3"/>
    <s v="Kg"/>
    <n v="75"/>
    <n v="85.5"/>
    <n v="1050"/>
    <n v="1197"/>
    <n v="24"/>
    <x v="6"/>
    <x v="1"/>
    <x v="293"/>
    <n v="14.000000000000002"/>
  </r>
  <r>
    <d v="2022-07-24T00:00:00"/>
    <s v="P0027"/>
    <x v="5"/>
    <x v="1"/>
    <x v="0"/>
    <n v="0"/>
    <x v="26"/>
    <x v="4"/>
    <s v="Lt"/>
    <n v="48"/>
    <n v="57.120000000000005"/>
    <n v="48"/>
    <n v="57.120000000000005"/>
    <n v="24"/>
    <x v="6"/>
    <x v="1"/>
    <x v="266"/>
    <n v="19.000000000000007"/>
  </r>
  <r>
    <d v="2022-07-25T00:00:00"/>
    <s v="P0044"/>
    <x v="13"/>
    <x v="2"/>
    <x v="1"/>
    <n v="0"/>
    <x v="11"/>
    <x v="1"/>
    <s v="Kg"/>
    <n v="76"/>
    <n v="82.08"/>
    <n v="152"/>
    <n v="164.16"/>
    <n v="25"/>
    <x v="6"/>
    <x v="1"/>
    <x v="294"/>
    <n v="7.9999999999999973"/>
  </r>
  <r>
    <d v="2022-07-25T00:00:00"/>
    <s v="P0017"/>
    <x v="4"/>
    <x v="2"/>
    <x v="1"/>
    <n v="0"/>
    <x v="39"/>
    <x v="2"/>
    <s v="Ft"/>
    <n v="134"/>
    <n v="156.78"/>
    <n v="1608"/>
    <n v="1881.3600000000001"/>
    <n v="25"/>
    <x v="6"/>
    <x v="1"/>
    <x v="268"/>
    <n v="17.000000000000007"/>
  </r>
  <r>
    <d v="2022-07-25T00:00:00"/>
    <s v="P0003"/>
    <x v="10"/>
    <x v="1"/>
    <x v="1"/>
    <n v="0"/>
    <x v="6"/>
    <x v="3"/>
    <s v="Kg"/>
    <n v="71"/>
    <n v="80.94"/>
    <n v="923"/>
    <n v="1052.22"/>
    <n v="25"/>
    <x v="6"/>
    <x v="1"/>
    <x v="295"/>
    <n v="14.000000000000004"/>
  </r>
  <r>
    <d v="2022-07-26T00:00:00"/>
    <s v="P0003"/>
    <x v="9"/>
    <x v="1"/>
    <x v="0"/>
    <n v="0"/>
    <x v="6"/>
    <x v="3"/>
    <s v="Kg"/>
    <n v="71"/>
    <n v="80.94"/>
    <n v="710"/>
    <n v="809.4"/>
    <n v="26"/>
    <x v="6"/>
    <x v="1"/>
    <x v="296"/>
    <n v="13.999999999999996"/>
  </r>
  <r>
    <d v="2022-07-26T00:00:00"/>
    <s v="P0026"/>
    <x v="5"/>
    <x v="1"/>
    <x v="1"/>
    <n v="0"/>
    <x v="42"/>
    <x v="4"/>
    <s v="No."/>
    <n v="18"/>
    <n v="24.66"/>
    <n v="18"/>
    <n v="24.66"/>
    <n v="26"/>
    <x v="6"/>
    <x v="1"/>
    <x v="297"/>
    <n v="37"/>
  </r>
  <r>
    <d v="2022-08-03T00:00:00"/>
    <s v="P0012"/>
    <x v="3"/>
    <x v="2"/>
    <x v="1"/>
    <n v="0"/>
    <x v="35"/>
    <x v="2"/>
    <s v="Kg"/>
    <n v="73"/>
    <n v="94.17"/>
    <n v="365"/>
    <n v="470.85"/>
    <n v="3"/>
    <x v="7"/>
    <x v="1"/>
    <x v="269"/>
    <n v="29.000000000000004"/>
  </r>
  <r>
    <d v="2022-08-06T00:00:00"/>
    <s v="P0016"/>
    <x v="0"/>
    <x v="1"/>
    <x v="0"/>
    <n v="0"/>
    <x v="21"/>
    <x v="2"/>
    <s v="No."/>
    <n v="13"/>
    <n v="16.64"/>
    <n v="117"/>
    <n v="149.76"/>
    <n v="6"/>
    <x v="7"/>
    <x v="1"/>
    <x v="298"/>
    <n v="27.999999999999993"/>
  </r>
  <r>
    <d v="2022-08-08T00:00:00"/>
    <s v="P0016"/>
    <x v="13"/>
    <x v="2"/>
    <x v="0"/>
    <n v="0"/>
    <x v="21"/>
    <x v="2"/>
    <s v="No."/>
    <n v="13"/>
    <n v="16.64"/>
    <n v="26"/>
    <n v="33.28"/>
    <n v="8"/>
    <x v="7"/>
    <x v="1"/>
    <x v="247"/>
    <n v="28.000000000000004"/>
  </r>
  <r>
    <d v="2022-08-08T00:00:00"/>
    <s v="P0032"/>
    <x v="4"/>
    <x v="2"/>
    <x v="1"/>
    <n v="0"/>
    <x v="18"/>
    <x v="4"/>
    <s v="Kg"/>
    <n v="89"/>
    <n v="117.48"/>
    <n v="1068"/>
    <n v="1409.76"/>
    <n v="8"/>
    <x v="7"/>
    <x v="1"/>
    <x v="109"/>
    <n v="32"/>
  </r>
  <r>
    <d v="2022-08-08T00:00:00"/>
    <s v="P0021"/>
    <x v="14"/>
    <x v="2"/>
    <x v="1"/>
    <n v="0"/>
    <x v="32"/>
    <x v="0"/>
    <s v="Ft"/>
    <n v="126"/>
    <n v="162.54"/>
    <n v="1386"/>
    <n v="1787.9399999999998"/>
    <n v="8"/>
    <x v="7"/>
    <x v="1"/>
    <x v="299"/>
    <n v="28.999999999999986"/>
  </r>
  <r>
    <d v="2022-08-14T00:00:00"/>
    <s v="P0030"/>
    <x v="12"/>
    <x v="2"/>
    <x v="1"/>
    <n v="0"/>
    <x v="28"/>
    <x v="4"/>
    <s v="Ft"/>
    <n v="148"/>
    <n v="201.28"/>
    <n v="2072"/>
    <n v="2817.92"/>
    <n v="14"/>
    <x v="7"/>
    <x v="1"/>
    <x v="173"/>
    <n v="36.000000000000007"/>
  </r>
  <r>
    <d v="2022-08-15T00:00:00"/>
    <s v="P0011"/>
    <x v="9"/>
    <x v="0"/>
    <x v="1"/>
    <n v="0"/>
    <x v="31"/>
    <x v="2"/>
    <s v="Lt"/>
    <n v="44"/>
    <n v="48.4"/>
    <n v="440"/>
    <n v="484"/>
    <n v="15"/>
    <x v="7"/>
    <x v="1"/>
    <x v="209"/>
    <n v="10"/>
  </r>
  <r>
    <d v="2022-08-15T00:00:00"/>
    <s v="P0015"/>
    <x v="11"/>
    <x v="2"/>
    <x v="0"/>
    <n v="0"/>
    <x v="27"/>
    <x v="2"/>
    <s v="No."/>
    <n v="12"/>
    <n v="15.719999999999999"/>
    <n v="84"/>
    <n v="110.03999999999999"/>
    <n v="15"/>
    <x v="7"/>
    <x v="1"/>
    <x v="300"/>
    <n v="30.999999999999989"/>
  </r>
  <r>
    <d v="2022-08-18T00:00:00"/>
    <s v="P0029"/>
    <x v="6"/>
    <x v="1"/>
    <x v="0"/>
    <n v="0"/>
    <x v="19"/>
    <x v="4"/>
    <s v="Lt"/>
    <n v="47"/>
    <n v="53.11"/>
    <n v="376"/>
    <n v="424.88"/>
    <n v="18"/>
    <x v="7"/>
    <x v="1"/>
    <x v="66"/>
    <n v="12.999999999999998"/>
  </r>
  <r>
    <d v="2022-08-18T00:00:00"/>
    <s v="P0010"/>
    <x v="13"/>
    <x v="1"/>
    <x v="1"/>
    <n v="0"/>
    <x v="20"/>
    <x v="2"/>
    <s v="Ft"/>
    <n v="148"/>
    <n v="164.28"/>
    <n v="296"/>
    <n v="328.56"/>
    <n v="18"/>
    <x v="7"/>
    <x v="1"/>
    <x v="301"/>
    <n v="11.000000000000002"/>
  </r>
  <r>
    <d v="2022-08-19T00:00:00"/>
    <s v="P0007"/>
    <x v="8"/>
    <x v="1"/>
    <x v="0"/>
    <n v="0"/>
    <x v="36"/>
    <x v="3"/>
    <s v="Lt"/>
    <n v="43"/>
    <n v="47.730000000000004"/>
    <n v="129"/>
    <n v="143.19"/>
    <n v="19"/>
    <x v="7"/>
    <x v="1"/>
    <x v="302"/>
    <n v="10.999999999999998"/>
  </r>
  <r>
    <d v="2022-08-20T00:00:00"/>
    <s v="P0023"/>
    <x v="10"/>
    <x v="2"/>
    <x v="0"/>
    <n v="0"/>
    <x v="12"/>
    <x v="0"/>
    <s v="Ft"/>
    <n v="141"/>
    <n v="149.46"/>
    <n v="1833"/>
    <n v="1942.98"/>
    <n v="20"/>
    <x v="7"/>
    <x v="1"/>
    <x v="100"/>
    <n v="6.0000000000000009"/>
  </r>
  <r>
    <d v="2022-08-20T00:00:00"/>
    <s v="P0033"/>
    <x v="12"/>
    <x v="2"/>
    <x v="0"/>
    <n v="0"/>
    <x v="38"/>
    <x v="4"/>
    <s v="Kg"/>
    <n v="95"/>
    <n v="119.7"/>
    <n v="1330"/>
    <n v="1675.8"/>
    <n v="20"/>
    <x v="7"/>
    <x v="1"/>
    <x v="303"/>
    <n v="25.999999999999996"/>
  </r>
  <r>
    <d v="2022-08-21T00:00:00"/>
    <s v="P0016"/>
    <x v="7"/>
    <x v="2"/>
    <x v="0"/>
    <n v="0"/>
    <x v="21"/>
    <x v="2"/>
    <s v="No."/>
    <n v="13"/>
    <n v="16.64"/>
    <n v="52"/>
    <n v="66.56"/>
    <n v="21"/>
    <x v="7"/>
    <x v="1"/>
    <x v="117"/>
    <n v="28.000000000000004"/>
  </r>
  <r>
    <d v="2022-08-23T00:00:00"/>
    <s v="P0044"/>
    <x v="14"/>
    <x v="1"/>
    <x v="0"/>
    <n v="0"/>
    <x v="11"/>
    <x v="1"/>
    <s v="Kg"/>
    <n v="76"/>
    <n v="82.08"/>
    <n v="836"/>
    <n v="902.88"/>
    <n v="23"/>
    <x v="7"/>
    <x v="1"/>
    <x v="304"/>
    <n v="7.9999999999999991"/>
  </r>
  <r>
    <d v="2022-08-23T00:00:00"/>
    <s v="P0029"/>
    <x v="12"/>
    <x v="2"/>
    <x v="1"/>
    <n v="0"/>
    <x v="19"/>
    <x v="4"/>
    <s v="Lt"/>
    <n v="47"/>
    <n v="53.11"/>
    <n v="658"/>
    <n v="743.54"/>
    <n v="23"/>
    <x v="7"/>
    <x v="1"/>
    <x v="212"/>
    <n v="12.999999999999995"/>
  </r>
  <r>
    <d v="2022-08-24T00:00:00"/>
    <s v="P0005"/>
    <x v="3"/>
    <x v="2"/>
    <x v="1"/>
    <n v="0"/>
    <x v="24"/>
    <x v="3"/>
    <s v="Ft"/>
    <n v="133"/>
    <n v="155.61000000000001"/>
    <n v="665"/>
    <n v="778.05000000000007"/>
    <n v="24"/>
    <x v="7"/>
    <x v="1"/>
    <x v="305"/>
    <n v="17.000000000000011"/>
  </r>
  <r>
    <d v="2022-08-26T00:00:00"/>
    <s v="P0019"/>
    <x v="10"/>
    <x v="0"/>
    <x v="1"/>
    <n v="0"/>
    <x v="40"/>
    <x v="2"/>
    <s v="Ft"/>
    <n v="150"/>
    <n v="210"/>
    <n v="1950"/>
    <n v="2730"/>
    <n v="26"/>
    <x v="7"/>
    <x v="1"/>
    <x v="85"/>
    <n v="40"/>
  </r>
  <r>
    <d v="2022-08-26T00:00:00"/>
    <s v="P0037"/>
    <x v="6"/>
    <x v="1"/>
    <x v="0"/>
    <n v="0"/>
    <x v="8"/>
    <x v="1"/>
    <s v="Kg"/>
    <n v="67"/>
    <n v="85.76"/>
    <n v="536"/>
    <n v="686.08"/>
    <n v="26"/>
    <x v="7"/>
    <x v="1"/>
    <x v="134"/>
    <n v="28.000000000000007"/>
  </r>
  <r>
    <d v="2022-08-27T00:00:00"/>
    <s v="P0039"/>
    <x v="1"/>
    <x v="0"/>
    <x v="0"/>
    <n v="0"/>
    <x v="34"/>
    <x v="1"/>
    <s v="No."/>
    <n v="37"/>
    <n v="42.55"/>
    <n v="555"/>
    <n v="638.25"/>
    <n v="27"/>
    <x v="7"/>
    <x v="1"/>
    <x v="198"/>
    <n v="15"/>
  </r>
  <r>
    <d v="2022-08-28T00:00:00"/>
    <s v="P0005"/>
    <x v="0"/>
    <x v="1"/>
    <x v="0"/>
    <n v="0"/>
    <x v="24"/>
    <x v="3"/>
    <s v="Ft"/>
    <n v="133"/>
    <n v="155.61000000000001"/>
    <n v="1197"/>
    <n v="1400.4900000000002"/>
    <n v="28"/>
    <x v="7"/>
    <x v="1"/>
    <x v="229"/>
    <n v="17.000000000000021"/>
  </r>
  <r>
    <d v="2022-08-28T00:00:00"/>
    <s v="P0039"/>
    <x v="3"/>
    <x v="2"/>
    <x v="0"/>
    <n v="0"/>
    <x v="34"/>
    <x v="1"/>
    <s v="No."/>
    <n v="37"/>
    <n v="42.55"/>
    <n v="185"/>
    <n v="212.75"/>
    <n v="28"/>
    <x v="7"/>
    <x v="1"/>
    <x v="306"/>
    <n v="15"/>
  </r>
  <r>
    <d v="2022-08-30T00:00:00"/>
    <s v="P0006"/>
    <x v="2"/>
    <x v="1"/>
    <x v="1"/>
    <n v="0"/>
    <x v="15"/>
    <x v="3"/>
    <s v="Kg"/>
    <n v="75"/>
    <n v="85.5"/>
    <n v="450"/>
    <n v="513"/>
    <n v="30"/>
    <x v="7"/>
    <x v="1"/>
    <x v="143"/>
    <n v="14.000000000000002"/>
  </r>
  <r>
    <d v="2022-08-30T00:00:00"/>
    <s v="P0043"/>
    <x v="2"/>
    <x v="2"/>
    <x v="1"/>
    <n v="0"/>
    <x v="23"/>
    <x v="1"/>
    <s v="Kg"/>
    <n v="67"/>
    <n v="83.08"/>
    <n v="402"/>
    <n v="498.48"/>
    <n v="30"/>
    <x v="7"/>
    <x v="1"/>
    <x v="307"/>
    <n v="24.000000000000004"/>
  </r>
  <r>
    <d v="2022-08-30T00:00:00"/>
    <s v="P0025"/>
    <x v="3"/>
    <x v="2"/>
    <x v="1"/>
    <n v="0"/>
    <x v="7"/>
    <x v="0"/>
    <s v="No."/>
    <n v="7"/>
    <n v="8.33"/>
    <n v="35"/>
    <n v="41.65"/>
    <n v="30"/>
    <x v="7"/>
    <x v="1"/>
    <x v="308"/>
    <n v="18.999999999999993"/>
  </r>
  <r>
    <d v="2022-08-31T00:00:00"/>
    <s v="P0015"/>
    <x v="10"/>
    <x v="2"/>
    <x v="1"/>
    <n v="0"/>
    <x v="27"/>
    <x v="2"/>
    <s v="No."/>
    <n v="12"/>
    <n v="15.719999999999999"/>
    <n v="156"/>
    <n v="204.35999999999999"/>
    <n v="31"/>
    <x v="7"/>
    <x v="1"/>
    <x v="90"/>
    <n v="30.999999999999989"/>
  </r>
  <r>
    <d v="2022-09-04T00:00:00"/>
    <s v="P0002"/>
    <x v="5"/>
    <x v="2"/>
    <x v="1"/>
    <n v="0"/>
    <x v="29"/>
    <x v="3"/>
    <s v="Kg"/>
    <n v="105"/>
    <n v="142.80000000000001"/>
    <n v="105"/>
    <n v="142.80000000000001"/>
    <n v="4"/>
    <x v="8"/>
    <x v="1"/>
    <x v="309"/>
    <n v="36.000000000000007"/>
  </r>
  <r>
    <d v="2022-09-06T00:00:00"/>
    <s v="P0005"/>
    <x v="4"/>
    <x v="0"/>
    <x v="0"/>
    <n v="0"/>
    <x v="24"/>
    <x v="3"/>
    <s v="Ft"/>
    <n v="133"/>
    <n v="155.61000000000001"/>
    <n v="1596"/>
    <n v="1867.3200000000002"/>
    <n v="6"/>
    <x v="8"/>
    <x v="1"/>
    <x v="310"/>
    <n v="17.000000000000011"/>
  </r>
  <r>
    <d v="2022-09-09T00:00:00"/>
    <s v="P0041"/>
    <x v="0"/>
    <x v="2"/>
    <x v="0"/>
    <n v="0"/>
    <x v="41"/>
    <x v="1"/>
    <s v="Ft"/>
    <n v="138"/>
    <n v="173.88"/>
    <n v="1242"/>
    <n v="1564.92"/>
    <n v="9"/>
    <x v="8"/>
    <x v="1"/>
    <x v="228"/>
    <n v="26.000000000000007"/>
  </r>
  <r>
    <d v="2022-09-09T00:00:00"/>
    <s v="P0003"/>
    <x v="8"/>
    <x v="2"/>
    <x v="0"/>
    <n v="0"/>
    <x v="6"/>
    <x v="3"/>
    <s v="Kg"/>
    <n v="71"/>
    <n v="80.94"/>
    <n v="213"/>
    <n v="242.82"/>
    <n v="9"/>
    <x v="8"/>
    <x v="1"/>
    <x v="145"/>
    <n v="13.999999999999996"/>
  </r>
  <r>
    <d v="2022-09-10T00:00:00"/>
    <s v="P0035"/>
    <x v="1"/>
    <x v="1"/>
    <x v="1"/>
    <n v="0"/>
    <x v="4"/>
    <x v="4"/>
    <s v="No."/>
    <n v="5"/>
    <n v="6.7"/>
    <n v="75"/>
    <n v="100.5"/>
    <n v="10"/>
    <x v="8"/>
    <x v="1"/>
    <x v="97"/>
    <n v="34"/>
  </r>
  <r>
    <d v="2022-09-10T00:00:00"/>
    <s v="P0038"/>
    <x v="7"/>
    <x v="2"/>
    <x v="1"/>
    <n v="0"/>
    <x v="1"/>
    <x v="1"/>
    <s v="Kg"/>
    <n v="72"/>
    <n v="79.92"/>
    <n v="288"/>
    <n v="319.68"/>
    <n v="10"/>
    <x v="8"/>
    <x v="1"/>
    <x v="311"/>
    <n v="11.000000000000004"/>
  </r>
  <r>
    <d v="2022-09-14T00:00:00"/>
    <s v="P0029"/>
    <x v="8"/>
    <x v="2"/>
    <x v="1"/>
    <n v="0"/>
    <x v="19"/>
    <x v="4"/>
    <s v="Lt"/>
    <n v="47"/>
    <n v="53.11"/>
    <n v="141"/>
    <n v="159.32999999999998"/>
    <n v="14"/>
    <x v="8"/>
    <x v="1"/>
    <x v="208"/>
    <n v="12.999999999999989"/>
  </r>
  <r>
    <d v="2022-09-15T00:00:00"/>
    <s v="P0037"/>
    <x v="1"/>
    <x v="1"/>
    <x v="0"/>
    <n v="0"/>
    <x v="8"/>
    <x v="1"/>
    <s v="Kg"/>
    <n v="67"/>
    <n v="85.76"/>
    <n v="1005"/>
    <n v="1286.4000000000001"/>
    <n v="15"/>
    <x v="8"/>
    <x v="1"/>
    <x v="242"/>
    <n v="28.000000000000007"/>
  </r>
  <r>
    <d v="2022-09-18T00:00:00"/>
    <s v="P0026"/>
    <x v="12"/>
    <x v="1"/>
    <x v="1"/>
    <n v="0"/>
    <x v="42"/>
    <x v="4"/>
    <s v="No."/>
    <n v="18"/>
    <n v="24.66"/>
    <n v="252"/>
    <n v="345.24"/>
    <n v="18"/>
    <x v="8"/>
    <x v="1"/>
    <x v="257"/>
    <n v="37.000000000000007"/>
  </r>
  <r>
    <d v="2022-09-19T00:00:00"/>
    <s v="P0033"/>
    <x v="6"/>
    <x v="0"/>
    <x v="1"/>
    <n v="0"/>
    <x v="38"/>
    <x v="4"/>
    <s v="Kg"/>
    <n v="95"/>
    <n v="119.7"/>
    <n v="760"/>
    <n v="957.6"/>
    <n v="19"/>
    <x v="8"/>
    <x v="1"/>
    <x v="312"/>
    <n v="26"/>
  </r>
  <r>
    <d v="2022-09-20T00:00:00"/>
    <s v="P0033"/>
    <x v="2"/>
    <x v="2"/>
    <x v="0"/>
    <n v="0"/>
    <x v="38"/>
    <x v="4"/>
    <s v="Kg"/>
    <n v="95"/>
    <n v="119.7"/>
    <n v="570"/>
    <n v="718.2"/>
    <n v="20"/>
    <x v="8"/>
    <x v="1"/>
    <x v="106"/>
    <n v="26.000000000000007"/>
  </r>
  <r>
    <d v="2022-09-20T00:00:00"/>
    <s v="P0001"/>
    <x v="9"/>
    <x v="2"/>
    <x v="0"/>
    <n v="0"/>
    <x v="16"/>
    <x v="3"/>
    <s v="Kg"/>
    <n v="98"/>
    <n v="103.88"/>
    <n v="980"/>
    <n v="1038.8"/>
    <n v="20"/>
    <x v="8"/>
    <x v="1"/>
    <x v="313"/>
    <n v="5.9999999999999956"/>
  </r>
  <r>
    <d v="2022-09-21T00:00:00"/>
    <s v="P0018"/>
    <x v="12"/>
    <x v="1"/>
    <x v="0"/>
    <n v="0"/>
    <x v="30"/>
    <x v="2"/>
    <s v="No."/>
    <n v="37"/>
    <n v="49.21"/>
    <n v="518"/>
    <n v="688.94"/>
    <n v="21"/>
    <x v="8"/>
    <x v="1"/>
    <x v="314"/>
    <n v="33.000000000000014"/>
  </r>
  <r>
    <d v="2022-09-21T00:00:00"/>
    <s v="P0026"/>
    <x v="3"/>
    <x v="2"/>
    <x v="1"/>
    <n v="0"/>
    <x v="42"/>
    <x v="4"/>
    <s v="No."/>
    <n v="18"/>
    <n v="24.66"/>
    <n v="90"/>
    <n v="123.3"/>
    <n v="21"/>
    <x v="8"/>
    <x v="1"/>
    <x v="315"/>
    <n v="37"/>
  </r>
  <r>
    <d v="2022-09-22T00:00:00"/>
    <s v="P0043"/>
    <x v="4"/>
    <x v="1"/>
    <x v="0"/>
    <n v="0"/>
    <x v="23"/>
    <x v="1"/>
    <s v="Kg"/>
    <n v="67"/>
    <n v="83.08"/>
    <n v="804"/>
    <n v="996.96"/>
    <n v="22"/>
    <x v="8"/>
    <x v="1"/>
    <x v="285"/>
    <n v="24.000000000000004"/>
  </r>
  <r>
    <d v="2022-09-23T00:00:00"/>
    <s v="P0012"/>
    <x v="4"/>
    <x v="2"/>
    <x v="0"/>
    <n v="0"/>
    <x v="35"/>
    <x v="2"/>
    <s v="Kg"/>
    <n v="73"/>
    <n v="94.17"/>
    <n v="876"/>
    <n v="1130.04"/>
    <n v="23"/>
    <x v="8"/>
    <x v="1"/>
    <x v="316"/>
    <n v="28.999999999999996"/>
  </r>
  <r>
    <d v="2022-09-24T00:00:00"/>
    <s v="P0032"/>
    <x v="12"/>
    <x v="2"/>
    <x v="0"/>
    <n v="0"/>
    <x v="18"/>
    <x v="4"/>
    <s v="Kg"/>
    <n v="89"/>
    <n v="117.48"/>
    <n v="1246"/>
    <n v="1644.72"/>
    <n v="24"/>
    <x v="8"/>
    <x v="1"/>
    <x v="234"/>
    <n v="32"/>
  </r>
  <r>
    <d v="2022-09-24T00:00:00"/>
    <s v="P0032"/>
    <x v="6"/>
    <x v="2"/>
    <x v="1"/>
    <n v="0"/>
    <x v="18"/>
    <x v="4"/>
    <s v="Kg"/>
    <n v="89"/>
    <n v="117.48"/>
    <n v="712"/>
    <n v="939.84"/>
    <n v="24"/>
    <x v="8"/>
    <x v="1"/>
    <x v="317"/>
    <n v="32.000000000000007"/>
  </r>
  <r>
    <d v="2022-09-27T00:00:00"/>
    <s v="P0036"/>
    <x v="7"/>
    <x v="2"/>
    <x v="1"/>
    <n v="0"/>
    <x v="43"/>
    <x v="4"/>
    <s v="Kg"/>
    <n v="90"/>
    <n v="96.3"/>
    <n v="360"/>
    <n v="385.2"/>
    <n v="27"/>
    <x v="8"/>
    <x v="1"/>
    <x v="318"/>
    <n v="6.9999999999999964"/>
  </r>
  <r>
    <d v="2022-09-27T00:00:00"/>
    <s v="P0044"/>
    <x v="0"/>
    <x v="2"/>
    <x v="1"/>
    <n v="0"/>
    <x v="11"/>
    <x v="1"/>
    <s v="Kg"/>
    <n v="76"/>
    <n v="82.08"/>
    <n v="684"/>
    <n v="738.72"/>
    <n v="27"/>
    <x v="8"/>
    <x v="1"/>
    <x v="23"/>
    <n v="8.0000000000000036"/>
  </r>
  <r>
    <d v="2022-09-27T00:00:00"/>
    <s v="P0038"/>
    <x v="8"/>
    <x v="0"/>
    <x v="1"/>
    <n v="0"/>
    <x v="1"/>
    <x v="1"/>
    <s v="Kg"/>
    <n v="72"/>
    <n v="79.92"/>
    <n v="216"/>
    <n v="239.76"/>
    <n v="27"/>
    <x v="8"/>
    <x v="1"/>
    <x v="319"/>
    <n v="10.999999999999996"/>
  </r>
  <r>
    <d v="2022-09-29T00:00:00"/>
    <s v="P0034"/>
    <x v="10"/>
    <x v="2"/>
    <x v="0"/>
    <n v="0"/>
    <x v="13"/>
    <x v="4"/>
    <s v="Lt"/>
    <n v="55"/>
    <n v="58.3"/>
    <n v="715"/>
    <n v="757.9"/>
    <n v="29"/>
    <x v="8"/>
    <x v="1"/>
    <x v="320"/>
    <n v="5.9999999999999973"/>
  </r>
  <r>
    <d v="2022-10-03T00:00:00"/>
    <s v="P0011"/>
    <x v="3"/>
    <x v="2"/>
    <x v="1"/>
    <n v="0"/>
    <x v="31"/>
    <x v="2"/>
    <s v="Lt"/>
    <n v="44"/>
    <n v="48.4"/>
    <n v="220"/>
    <n v="242"/>
    <n v="3"/>
    <x v="9"/>
    <x v="1"/>
    <x v="321"/>
    <n v="10"/>
  </r>
  <r>
    <d v="2022-10-04T00:00:00"/>
    <s v="P0007"/>
    <x v="1"/>
    <x v="2"/>
    <x v="0"/>
    <n v="0"/>
    <x v="36"/>
    <x v="3"/>
    <s v="Lt"/>
    <n v="43"/>
    <n v="47.730000000000004"/>
    <n v="645"/>
    <n v="715.95"/>
    <n v="4"/>
    <x v="9"/>
    <x v="1"/>
    <x v="192"/>
    <n v="11.000000000000007"/>
  </r>
  <r>
    <d v="2022-10-06T00:00:00"/>
    <s v="P0035"/>
    <x v="5"/>
    <x v="2"/>
    <x v="0"/>
    <n v="0"/>
    <x v="4"/>
    <x v="4"/>
    <s v="No."/>
    <n v="5"/>
    <n v="6.7"/>
    <n v="5"/>
    <n v="6.7"/>
    <n v="6"/>
    <x v="9"/>
    <x v="1"/>
    <x v="37"/>
    <n v="34"/>
  </r>
  <r>
    <d v="2022-10-09T00:00:00"/>
    <s v="P0038"/>
    <x v="12"/>
    <x v="1"/>
    <x v="0"/>
    <n v="0"/>
    <x v="1"/>
    <x v="1"/>
    <s v="Kg"/>
    <n v="72"/>
    <n v="79.92"/>
    <n v="1008"/>
    <n v="1118.8800000000001"/>
    <n v="9"/>
    <x v="9"/>
    <x v="1"/>
    <x v="189"/>
    <n v="11.000000000000011"/>
  </r>
  <r>
    <d v="2022-10-10T00:00:00"/>
    <s v="P0019"/>
    <x v="0"/>
    <x v="2"/>
    <x v="0"/>
    <n v="0"/>
    <x v="40"/>
    <x v="2"/>
    <s v="Ft"/>
    <n v="150"/>
    <n v="210"/>
    <n v="1350"/>
    <n v="1890"/>
    <n v="10"/>
    <x v="9"/>
    <x v="1"/>
    <x v="175"/>
    <n v="40"/>
  </r>
  <r>
    <d v="2022-10-10T00:00:00"/>
    <s v="P0044"/>
    <x v="4"/>
    <x v="1"/>
    <x v="0"/>
    <n v="0"/>
    <x v="11"/>
    <x v="1"/>
    <s v="Kg"/>
    <n v="76"/>
    <n v="82.08"/>
    <n v="912"/>
    <n v="984.96"/>
    <n v="10"/>
    <x v="9"/>
    <x v="1"/>
    <x v="181"/>
    <n v="8.0000000000000036"/>
  </r>
  <r>
    <d v="2022-10-11T00:00:00"/>
    <s v="P0008"/>
    <x v="9"/>
    <x v="2"/>
    <x v="0"/>
    <n v="0"/>
    <x v="25"/>
    <x v="3"/>
    <s v="Kg"/>
    <n v="83"/>
    <n v="94.62"/>
    <n v="830"/>
    <n v="946.2"/>
    <n v="11"/>
    <x v="9"/>
    <x v="1"/>
    <x v="322"/>
    <n v="14.000000000000004"/>
  </r>
  <r>
    <d v="2022-10-13T00:00:00"/>
    <s v="P0002"/>
    <x v="1"/>
    <x v="1"/>
    <x v="0"/>
    <n v="0"/>
    <x v="29"/>
    <x v="3"/>
    <s v="Kg"/>
    <n v="105"/>
    <n v="142.80000000000001"/>
    <n v="1575"/>
    <n v="2142"/>
    <n v="13"/>
    <x v="9"/>
    <x v="1"/>
    <x v="323"/>
    <n v="36"/>
  </r>
  <r>
    <d v="2022-10-14T00:00:00"/>
    <s v="P0044"/>
    <x v="1"/>
    <x v="0"/>
    <x v="0"/>
    <n v="0"/>
    <x v="11"/>
    <x v="1"/>
    <s v="Kg"/>
    <n v="76"/>
    <n v="82.08"/>
    <n v="1140"/>
    <n v="1231.2"/>
    <n v="14"/>
    <x v="9"/>
    <x v="1"/>
    <x v="135"/>
    <n v="8.0000000000000036"/>
  </r>
  <r>
    <d v="2022-10-15T00:00:00"/>
    <s v="P0015"/>
    <x v="9"/>
    <x v="2"/>
    <x v="1"/>
    <n v="0"/>
    <x v="27"/>
    <x v="2"/>
    <s v="No."/>
    <n v="12"/>
    <n v="15.719999999999999"/>
    <n v="120"/>
    <n v="157.19999999999999"/>
    <n v="15"/>
    <x v="9"/>
    <x v="1"/>
    <x v="324"/>
    <n v="30.999999999999989"/>
  </r>
  <r>
    <d v="2022-10-16T00:00:00"/>
    <s v="P0036"/>
    <x v="8"/>
    <x v="1"/>
    <x v="0"/>
    <n v="0"/>
    <x v="43"/>
    <x v="4"/>
    <s v="Kg"/>
    <n v="90"/>
    <n v="96.3"/>
    <n v="270"/>
    <n v="288.89999999999998"/>
    <n v="16"/>
    <x v="9"/>
    <x v="1"/>
    <x v="325"/>
    <n v="6.9999999999999911"/>
  </r>
  <r>
    <d v="2022-10-23T00:00:00"/>
    <s v="P0024"/>
    <x v="12"/>
    <x v="1"/>
    <x v="1"/>
    <n v="0"/>
    <x v="0"/>
    <x v="0"/>
    <s v="Ft"/>
    <n v="144"/>
    <n v="156.96"/>
    <n v="2016"/>
    <n v="2197.44"/>
    <n v="23"/>
    <x v="9"/>
    <x v="1"/>
    <x v="64"/>
    <n v="9.0000000000000018"/>
  </r>
  <r>
    <d v="2022-10-30T00:00:00"/>
    <s v="P0042"/>
    <x v="8"/>
    <x v="2"/>
    <x v="1"/>
    <n v="0"/>
    <x v="10"/>
    <x v="1"/>
    <s v="Ft"/>
    <n v="120"/>
    <n v="162"/>
    <n v="360"/>
    <n v="486"/>
    <n v="30"/>
    <x v="9"/>
    <x v="1"/>
    <x v="73"/>
    <n v="35"/>
  </r>
  <r>
    <d v="2022-10-31T00:00:00"/>
    <s v="P0038"/>
    <x v="6"/>
    <x v="2"/>
    <x v="0"/>
    <n v="0"/>
    <x v="1"/>
    <x v="1"/>
    <s v="Kg"/>
    <n v="72"/>
    <n v="79.92"/>
    <n v="576"/>
    <n v="639.36"/>
    <n v="31"/>
    <x v="9"/>
    <x v="1"/>
    <x v="273"/>
    <n v="11.000000000000004"/>
  </r>
  <r>
    <d v="2022-11-01T00:00:00"/>
    <s v="P0012"/>
    <x v="1"/>
    <x v="0"/>
    <x v="0"/>
    <n v="0"/>
    <x v="35"/>
    <x v="2"/>
    <s v="Kg"/>
    <n v="73"/>
    <n v="94.17"/>
    <n v="1095"/>
    <n v="1412.55"/>
    <n v="1"/>
    <x v="10"/>
    <x v="1"/>
    <x v="326"/>
    <n v="28.999999999999996"/>
  </r>
  <r>
    <d v="2022-11-02T00:00:00"/>
    <s v="P0015"/>
    <x v="1"/>
    <x v="0"/>
    <x v="1"/>
    <n v="0"/>
    <x v="27"/>
    <x v="2"/>
    <s v="No."/>
    <n v="12"/>
    <n v="15.719999999999999"/>
    <n v="180"/>
    <n v="235.79999999999998"/>
    <n v="2"/>
    <x v="10"/>
    <x v="1"/>
    <x v="327"/>
    <n v="30.999999999999989"/>
  </r>
  <r>
    <d v="2022-11-02T00:00:00"/>
    <s v="P0030"/>
    <x v="1"/>
    <x v="2"/>
    <x v="1"/>
    <n v="0"/>
    <x v="28"/>
    <x v="4"/>
    <s v="Ft"/>
    <n v="148"/>
    <n v="201.28"/>
    <n v="2220"/>
    <n v="3019.2"/>
    <n v="2"/>
    <x v="10"/>
    <x v="1"/>
    <x v="224"/>
    <n v="35.999999999999993"/>
  </r>
  <r>
    <d v="2022-11-02T00:00:00"/>
    <s v="P0035"/>
    <x v="3"/>
    <x v="2"/>
    <x v="1"/>
    <n v="0"/>
    <x v="4"/>
    <x v="4"/>
    <s v="No."/>
    <n v="5"/>
    <n v="6.7"/>
    <n v="25"/>
    <n v="33.5"/>
    <n v="2"/>
    <x v="10"/>
    <x v="1"/>
    <x v="328"/>
    <n v="34"/>
  </r>
  <r>
    <d v="2022-11-03T00:00:00"/>
    <s v="P0020"/>
    <x v="14"/>
    <x v="1"/>
    <x v="0"/>
    <n v="0"/>
    <x v="14"/>
    <x v="0"/>
    <s v="Lt"/>
    <n v="61"/>
    <n v="76.25"/>
    <n v="671"/>
    <n v="838.75"/>
    <n v="3"/>
    <x v="10"/>
    <x v="1"/>
    <x v="329"/>
    <n v="25"/>
  </r>
  <r>
    <d v="2022-11-04T00:00:00"/>
    <s v="P0008"/>
    <x v="9"/>
    <x v="2"/>
    <x v="0"/>
    <n v="0"/>
    <x v="25"/>
    <x v="3"/>
    <s v="Kg"/>
    <n v="83"/>
    <n v="94.62"/>
    <n v="830"/>
    <n v="946.2"/>
    <n v="4"/>
    <x v="10"/>
    <x v="1"/>
    <x v="322"/>
    <n v="14.000000000000004"/>
  </r>
  <r>
    <d v="2022-11-05T00:00:00"/>
    <s v="P0019"/>
    <x v="1"/>
    <x v="2"/>
    <x v="1"/>
    <n v="0"/>
    <x v="40"/>
    <x v="2"/>
    <s v="Ft"/>
    <n v="150"/>
    <n v="210"/>
    <n v="2250"/>
    <n v="3150"/>
    <n v="5"/>
    <x v="10"/>
    <x v="1"/>
    <x v="330"/>
    <n v="40"/>
  </r>
  <r>
    <d v="2022-11-06T00:00:00"/>
    <s v="P0043"/>
    <x v="10"/>
    <x v="2"/>
    <x v="1"/>
    <n v="0"/>
    <x v="23"/>
    <x v="1"/>
    <s v="Kg"/>
    <n v="67"/>
    <n v="83.08"/>
    <n v="871"/>
    <n v="1080.04"/>
    <n v="6"/>
    <x v="10"/>
    <x v="1"/>
    <x v="331"/>
    <n v="23.999999999999996"/>
  </r>
  <r>
    <d v="2022-11-06T00:00:00"/>
    <s v="P0015"/>
    <x v="10"/>
    <x v="1"/>
    <x v="0"/>
    <n v="0"/>
    <x v="27"/>
    <x v="2"/>
    <s v="No."/>
    <n v="12"/>
    <n v="15.719999999999999"/>
    <n v="156"/>
    <n v="204.35999999999999"/>
    <n v="6"/>
    <x v="10"/>
    <x v="1"/>
    <x v="90"/>
    <n v="30.999999999999989"/>
  </r>
  <r>
    <d v="2022-11-06T00:00:00"/>
    <s v="P0042"/>
    <x v="10"/>
    <x v="2"/>
    <x v="1"/>
    <n v="0"/>
    <x v="10"/>
    <x v="1"/>
    <s v="Ft"/>
    <n v="120"/>
    <n v="162"/>
    <n v="1560"/>
    <n v="2106"/>
    <n v="6"/>
    <x v="10"/>
    <x v="1"/>
    <x v="332"/>
    <n v="35"/>
  </r>
  <r>
    <d v="2022-11-07T00:00:00"/>
    <s v="P0040"/>
    <x v="10"/>
    <x v="1"/>
    <x v="1"/>
    <n v="0"/>
    <x v="17"/>
    <x v="1"/>
    <s v="Kg"/>
    <n v="90"/>
    <n v="115.2"/>
    <n v="1170"/>
    <n v="1497.6000000000001"/>
    <n v="7"/>
    <x v="10"/>
    <x v="1"/>
    <x v="333"/>
    <n v="28.000000000000014"/>
  </r>
  <r>
    <d v="2022-11-08T00:00:00"/>
    <s v="P0036"/>
    <x v="14"/>
    <x v="0"/>
    <x v="1"/>
    <n v="0"/>
    <x v="43"/>
    <x v="4"/>
    <s v="Kg"/>
    <n v="90"/>
    <n v="96.3"/>
    <n v="990"/>
    <n v="1059.3"/>
    <n v="8"/>
    <x v="10"/>
    <x v="1"/>
    <x v="334"/>
    <n v="6.9999999999999947"/>
  </r>
  <r>
    <d v="2022-11-08T00:00:00"/>
    <s v="P0019"/>
    <x v="9"/>
    <x v="0"/>
    <x v="0"/>
    <n v="0"/>
    <x v="40"/>
    <x v="2"/>
    <s v="Ft"/>
    <n v="150"/>
    <n v="210"/>
    <n v="1500"/>
    <n v="2100"/>
    <n v="8"/>
    <x v="10"/>
    <x v="1"/>
    <x v="335"/>
    <n v="40"/>
  </r>
  <r>
    <d v="2022-11-09T00:00:00"/>
    <s v="P0027"/>
    <x v="6"/>
    <x v="1"/>
    <x v="1"/>
    <n v="0"/>
    <x v="26"/>
    <x v="4"/>
    <s v="Lt"/>
    <n v="48"/>
    <n v="57.120000000000005"/>
    <n v="384"/>
    <n v="456.96000000000004"/>
    <n v="9"/>
    <x v="10"/>
    <x v="1"/>
    <x v="181"/>
    <n v="19.000000000000007"/>
  </r>
  <r>
    <d v="2022-11-10T00:00:00"/>
    <s v="P0018"/>
    <x v="11"/>
    <x v="2"/>
    <x v="0"/>
    <n v="0"/>
    <x v="30"/>
    <x v="2"/>
    <s v="No."/>
    <n v="37"/>
    <n v="49.21"/>
    <n v="259"/>
    <n v="344.47"/>
    <n v="10"/>
    <x v="10"/>
    <x v="1"/>
    <x v="284"/>
    <n v="33.000000000000014"/>
  </r>
  <r>
    <d v="2022-11-13T00:00:00"/>
    <s v="P0027"/>
    <x v="9"/>
    <x v="0"/>
    <x v="1"/>
    <n v="0"/>
    <x v="26"/>
    <x v="4"/>
    <s v="Lt"/>
    <n v="48"/>
    <n v="57.120000000000005"/>
    <n v="480"/>
    <n v="571.20000000000005"/>
    <n v="13"/>
    <x v="10"/>
    <x v="1"/>
    <x v="135"/>
    <n v="19.000000000000007"/>
  </r>
  <r>
    <d v="2022-11-14T00:00:00"/>
    <s v="P0002"/>
    <x v="5"/>
    <x v="2"/>
    <x v="1"/>
    <n v="0"/>
    <x v="29"/>
    <x v="3"/>
    <s v="Kg"/>
    <n v="105"/>
    <n v="142.80000000000001"/>
    <n v="105"/>
    <n v="142.80000000000001"/>
    <n v="14"/>
    <x v="10"/>
    <x v="1"/>
    <x v="309"/>
    <n v="36.000000000000007"/>
  </r>
  <r>
    <d v="2022-11-15T00:00:00"/>
    <s v="P0012"/>
    <x v="12"/>
    <x v="2"/>
    <x v="1"/>
    <n v="0"/>
    <x v="35"/>
    <x v="2"/>
    <s v="Kg"/>
    <n v="73"/>
    <n v="94.17"/>
    <n v="1022"/>
    <n v="1318.38"/>
    <n v="15"/>
    <x v="10"/>
    <x v="1"/>
    <x v="57"/>
    <n v="29.000000000000011"/>
  </r>
  <r>
    <d v="2022-11-16T00:00:00"/>
    <s v="P0017"/>
    <x v="6"/>
    <x v="1"/>
    <x v="0"/>
    <n v="0"/>
    <x v="39"/>
    <x v="2"/>
    <s v="Ft"/>
    <n v="134"/>
    <n v="156.78"/>
    <n v="1072"/>
    <n v="1254.24"/>
    <n v="16"/>
    <x v="10"/>
    <x v="1"/>
    <x v="336"/>
    <n v="17"/>
  </r>
  <r>
    <d v="2022-11-18T00:00:00"/>
    <s v="P0034"/>
    <x v="6"/>
    <x v="2"/>
    <x v="1"/>
    <n v="0"/>
    <x v="13"/>
    <x v="4"/>
    <s v="Lt"/>
    <n v="55"/>
    <n v="58.3"/>
    <n v="440"/>
    <n v="466.4"/>
    <n v="18"/>
    <x v="10"/>
    <x v="1"/>
    <x v="337"/>
    <n v="5.9999999999999947"/>
  </r>
  <r>
    <d v="2022-11-21T00:00:00"/>
    <s v="P0020"/>
    <x v="2"/>
    <x v="2"/>
    <x v="1"/>
    <n v="0"/>
    <x v="14"/>
    <x v="0"/>
    <s v="Lt"/>
    <n v="61"/>
    <n v="76.25"/>
    <n v="366"/>
    <n v="457.5"/>
    <n v="21"/>
    <x v="10"/>
    <x v="1"/>
    <x v="338"/>
    <n v="25"/>
  </r>
  <r>
    <d v="2022-11-23T00:00:00"/>
    <s v="P0036"/>
    <x v="4"/>
    <x v="1"/>
    <x v="0"/>
    <n v="0"/>
    <x v="43"/>
    <x v="4"/>
    <s v="Kg"/>
    <n v="90"/>
    <n v="96.3"/>
    <n v="1080"/>
    <n v="1155.5999999999999"/>
    <n v="23"/>
    <x v="10"/>
    <x v="1"/>
    <x v="176"/>
    <n v="6.9999999999999911"/>
  </r>
  <r>
    <d v="2022-11-25T00:00:00"/>
    <s v="P0004"/>
    <x v="3"/>
    <x v="2"/>
    <x v="1"/>
    <n v="0"/>
    <x v="3"/>
    <x v="3"/>
    <s v="Lt"/>
    <n v="44"/>
    <n v="48.84"/>
    <n v="220"/>
    <n v="244.20000000000002"/>
    <n v="25"/>
    <x v="10"/>
    <x v="1"/>
    <x v="3"/>
    <n v="11.000000000000009"/>
  </r>
  <r>
    <d v="2022-11-26T00:00:00"/>
    <s v="P0032"/>
    <x v="3"/>
    <x v="2"/>
    <x v="0"/>
    <n v="0"/>
    <x v="18"/>
    <x v="4"/>
    <s v="Kg"/>
    <n v="89"/>
    <n v="117.48"/>
    <n v="445"/>
    <n v="587.4"/>
    <n v="26"/>
    <x v="10"/>
    <x v="1"/>
    <x v="339"/>
    <n v="31.999999999999996"/>
  </r>
  <r>
    <d v="2022-11-27T00:00:00"/>
    <s v="P0034"/>
    <x v="1"/>
    <x v="2"/>
    <x v="0"/>
    <n v="0"/>
    <x v="13"/>
    <x v="4"/>
    <s v="Lt"/>
    <n v="55"/>
    <n v="58.3"/>
    <n v="825"/>
    <n v="874.5"/>
    <n v="27"/>
    <x v="10"/>
    <x v="1"/>
    <x v="340"/>
    <n v="6"/>
  </r>
  <r>
    <d v="2022-11-28T00:00:00"/>
    <s v="P0031"/>
    <x v="6"/>
    <x v="2"/>
    <x v="1"/>
    <n v="0"/>
    <x v="5"/>
    <x v="4"/>
    <s v="Kg"/>
    <n v="93"/>
    <n v="104.16"/>
    <n v="744"/>
    <n v="833.28"/>
    <n v="28"/>
    <x v="10"/>
    <x v="1"/>
    <x v="341"/>
    <n v="11.999999999999996"/>
  </r>
  <r>
    <d v="2022-11-30T00:00:00"/>
    <s v="P0015"/>
    <x v="13"/>
    <x v="2"/>
    <x v="0"/>
    <n v="0"/>
    <x v="27"/>
    <x v="2"/>
    <s v="No."/>
    <n v="12"/>
    <n v="15.719999999999999"/>
    <n v="24"/>
    <n v="31.439999999999998"/>
    <n v="30"/>
    <x v="10"/>
    <x v="1"/>
    <x v="125"/>
    <n v="30.999999999999989"/>
  </r>
  <r>
    <d v="2022-12-03T00:00:00"/>
    <s v="P0028"/>
    <x v="3"/>
    <x v="0"/>
    <x v="1"/>
    <n v="0"/>
    <x v="33"/>
    <x v="4"/>
    <s v="No."/>
    <n v="37"/>
    <n v="41.81"/>
    <n v="185"/>
    <n v="209.05"/>
    <n v="3"/>
    <x v="11"/>
    <x v="1"/>
    <x v="342"/>
    <n v="13.000000000000005"/>
  </r>
  <r>
    <d v="2022-12-04T00:00:00"/>
    <s v="P0026"/>
    <x v="9"/>
    <x v="2"/>
    <x v="1"/>
    <n v="0"/>
    <x v="42"/>
    <x v="4"/>
    <s v="No."/>
    <n v="18"/>
    <n v="24.66"/>
    <n v="180"/>
    <n v="246.6"/>
    <n v="4"/>
    <x v="11"/>
    <x v="1"/>
    <x v="210"/>
    <n v="37"/>
  </r>
  <r>
    <d v="2022-12-04T00:00:00"/>
    <s v="P0044"/>
    <x v="1"/>
    <x v="2"/>
    <x v="1"/>
    <n v="0"/>
    <x v="11"/>
    <x v="1"/>
    <s v="Kg"/>
    <n v="76"/>
    <n v="82.08"/>
    <n v="1140"/>
    <n v="1231.2"/>
    <n v="4"/>
    <x v="11"/>
    <x v="1"/>
    <x v="135"/>
    <n v="8.0000000000000036"/>
  </r>
  <r>
    <d v="2022-12-07T00:00:00"/>
    <s v="P0038"/>
    <x v="4"/>
    <x v="2"/>
    <x v="1"/>
    <n v="0"/>
    <x v="1"/>
    <x v="1"/>
    <s v="Kg"/>
    <n v="72"/>
    <n v="79.92"/>
    <n v="864"/>
    <n v="959.04"/>
    <n v="7"/>
    <x v="11"/>
    <x v="1"/>
    <x v="343"/>
    <n v="10.999999999999996"/>
  </r>
  <r>
    <d v="2022-12-07T00:00:00"/>
    <s v="P0016"/>
    <x v="10"/>
    <x v="2"/>
    <x v="0"/>
    <n v="0"/>
    <x v="21"/>
    <x v="2"/>
    <s v="No."/>
    <n v="13"/>
    <n v="16.64"/>
    <n v="169"/>
    <n v="216.32"/>
    <n v="7"/>
    <x v="11"/>
    <x v="1"/>
    <x v="31"/>
    <n v="27.999999999999996"/>
  </r>
  <r>
    <d v="2022-12-07T00:00:00"/>
    <s v="P0038"/>
    <x v="3"/>
    <x v="2"/>
    <x v="1"/>
    <n v="0"/>
    <x v="1"/>
    <x v="1"/>
    <s v="Kg"/>
    <n v="72"/>
    <n v="79.92"/>
    <n v="360"/>
    <n v="399.6"/>
    <n v="7"/>
    <x v="11"/>
    <x v="1"/>
    <x v="178"/>
    <n v="11.000000000000007"/>
  </r>
  <r>
    <d v="2022-12-11T00:00:00"/>
    <s v="P0027"/>
    <x v="3"/>
    <x v="2"/>
    <x v="0"/>
    <n v="0"/>
    <x v="26"/>
    <x v="4"/>
    <s v="Lt"/>
    <n v="48"/>
    <n v="57.120000000000005"/>
    <n v="240"/>
    <n v="285.60000000000002"/>
    <n v="11"/>
    <x v="11"/>
    <x v="1"/>
    <x v="344"/>
    <n v="19.000000000000007"/>
  </r>
  <r>
    <d v="2022-12-11T00:00:00"/>
    <s v="P0013"/>
    <x v="0"/>
    <x v="0"/>
    <x v="0"/>
    <n v="0"/>
    <x v="2"/>
    <x v="2"/>
    <s v="Kg"/>
    <n v="112"/>
    <n v="122.08"/>
    <n v="1008"/>
    <n v="1098.72"/>
    <n v="11"/>
    <x v="11"/>
    <x v="1"/>
    <x v="345"/>
    <n v="9.0000000000000018"/>
  </r>
  <r>
    <d v="2022-12-11T00:00:00"/>
    <s v="P0014"/>
    <x v="9"/>
    <x v="1"/>
    <x v="1"/>
    <n v="0"/>
    <x v="9"/>
    <x v="2"/>
    <s v="Kg"/>
    <n v="112"/>
    <n v="146.72"/>
    <n v="1120"/>
    <n v="1467.2"/>
    <n v="11"/>
    <x v="11"/>
    <x v="1"/>
    <x v="346"/>
    <n v="31.000000000000007"/>
  </r>
  <r>
    <d v="2022-12-12T00:00:00"/>
    <s v="P0030"/>
    <x v="0"/>
    <x v="0"/>
    <x v="1"/>
    <n v="0"/>
    <x v="28"/>
    <x v="4"/>
    <s v="Ft"/>
    <n v="148"/>
    <n v="201.28"/>
    <n v="1332"/>
    <n v="1811.52"/>
    <n v="12"/>
    <x v="11"/>
    <x v="1"/>
    <x v="347"/>
    <n v="36"/>
  </r>
  <r>
    <d v="2022-12-12T00:00:00"/>
    <s v="P0041"/>
    <x v="9"/>
    <x v="0"/>
    <x v="0"/>
    <n v="0"/>
    <x v="41"/>
    <x v="1"/>
    <s v="Ft"/>
    <n v="138"/>
    <n v="173.88"/>
    <n v="1380"/>
    <n v="1738.8"/>
    <n v="12"/>
    <x v="11"/>
    <x v="1"/>
    <x v="276"/>
    <n v="25.999999999999996"/>
  </r>
  <r>
    <d v="2022-12-14T00:00:00"/>
    <s v="P0005"/>
    <x v="7"/>
    <x v="2"/>
    <x v="1"/>
    <n v="0"/>
    <x v="24"/>
    <x v="3"/>
    <s v="Ft"/>
    <n v="133"/>
    <n v="155.61000000000001"/>
    <n v="532"/>
    <n v="622.44000000000005"/>
    <n v="14"/>
    <x v="11"/>
    <x v="1"/>
    <x v="141"/>
    <n v="17.000000000000011"/>
  </r>
  <r>
    <d v="2022-12-15T00:00:00"/>
    <s v="P0009"/>
    <x v="10"/>
    <x v="2"/>
    <x v="0"/>
    <n v="0"/>
    <x v="37"/>
    <x v="3"/>
    <s v="No."/>
    <n v="6"/>
    <n v="7.8599999999999994"/>
    <n v="78"/>
    <n v="102.17999999999999"/>
    <n v="15"/>
    <x v="11"/>
    <x v="1"/>
    <x v="91"/>
    <n v="30.999999999999989"/>
  </r>
  <r>
    <d v="2022-12-19T00:00:00"/>
    <s v="P0044"/>
    <x v="11"/>
    <x v="2"/>
    <x v="0"/>
    <n v="0"/>
    <x v="11"/>
    <x v="1"/>
    <s v="Kg"/>
    <n v="76"/>
    <n v="82.08"/>
    <n v="532"/>
    <n v="574.55999999999995"/>
    <n v="19"/>
    <x v="11"/>
    <x v="1"/>
    <x v="348"/>
    <n v="7.9999999999999893"/>
  </r>
  <r>
    <d v="2022-12-19T00:00:00"/>
    <s v="P0011"/>
    <x v="12"/>
    <x v="2"/>
    <x v="1"/>
    <n v="0"/>
    <x v="31"/>
    <x v="2"/>
    <s v="Lt"/>
    <n v="44"/>
    <n v="48.4"/>
    <n v="616"/>
    <n v="677.6"/>
    <n v="19"/>
    <x v="11"/>
    <x v="1"/>
    <x v="218"/>
    <n v="10.000000000000004"/>
  </r>
  <r>
    <d v="2022-12-19T00:00:00"/>
    <s v="P0009"/>
    <x v="14"/>
    <x v="1"/>
    <x v="0"/>
    <n v="0"/>
    <x v="37"/>
    <x v="3"/>
    <s v="No."/>
    <n v="6"/>
    <n v="7.8599999999999994"/>
    <n v="66"/>
    <n v="86.46"/>
    <n v="19"/>
    <x v="11"/>
    <x v="1"/>
    <x v="349"/>
    <n v="30.999999999999989"/>
  </r>
  <r>
    <d v="2022-12-21T00:00:00"/>
    <s v="P0006"/>
    <x v="9"/>
    <x v="2"/>
    <x v="0"/>
    <n v="0"/>
    <x v="15"/>
    <x v="3"/>
    <s v="Kg"/>
    <n v="75"/>
    <n v="85.5"/>
    <n v="750"/>
    <n v="855"/>
    <n v="21"/>
    <x v="11"/>
    <x v="1"/>
    <x v="350"/>
    <n v="14.000000000000002"/>
  </r>
  <r>
    <d v="2022-12-29T00:00:00"/>
    <s v="P0008"/>
    <x v="1"/>
    <x v="2"/>
    <x v="0"/>
    <n v="0"/>
    <x v="25"/>
    <x v="3"/>
    <s v="Kg"/>
    <n v="83"/>
    <n v="94.62"/>
    <n v="1245"/>
    <n v="1419.3000000000002"/>
    <n v="29"/>
    <x v="11"/>
    <x v="1"/>
    <x v="92"/>
    <n v="14.000000000000016"/>
  </r>
  <r>
    <d v="2022-12-29T00:00:00"/>
    <s v="P0042"/>
    <x v="5"/>
    <x v="0"/>
    <x v="1"/>
    <n v="0"/>
    <x v="10"/>
    <x v="1"/>
    <s v="Ft"/>
    <n v="120"/>
    <n v="162"/>
    <n v="120"/>
    <n v="162"/>
    <n v="29"/>
    <x v="11"/>
    <x v="1"/>
    <x v="65"/>
    <n v="35"/>
  </r>
  <r>
    <d v="2022-12-30T00:00:00"/>
    <s v="P0041"/>
    <x v="12"/>
    <x v="2"/>
    <x v="0"/>
    <n v="0"/>
    <x v="41"/>
    <x v="1"/>
    <s v="Ft"/>
    <n v="138"/>
    <n v="173.88"/>
    <n v="1932"/>
    <n v="2434.3199999999997"/>
    <n v="30"/>
    <x v="11"/>
    <x v="1"/>
    <x v="211"/>
    <n v="25.999999999999986"/>
  </r>
  <r>
    <d v="2022-12-31T00:00:00"/>
    <s v="P0033"/>
    <x v="4"/>
    <x v="1"/>
    <x v="0"/>
    <n v="0"/>
    <x v="38"/>
    <x v="4"/>
    <s v="Kg"/>
    <n v="95"/>
    <n v="119.7"/>
    <n v="1140"/>
    <n v="1436.4"/>
    <n v="31"/>
    <x v="11"/>
    <x v="1"/>
    <x v="246"/>
    <n v="26.000000000000007"/>
  </r>
  <r>
    <d v="2022-12-31T00:00:00"/>
    <s v="P0011"/>
    <x v="2"/>
    <x v="1"/>
    <x v="0"/>
    <n v="0"/>
    <x v="31"/>
    <x v="2"/>
    <s v="Lt"/>
    <n v="44"/>
    <n v="48.4"/>
    <n v="264"/>
    <n v="290.39999999999998"/>
    <n v="31"/>
    <x v="11"/>
    <x v="1"/>
    <x v="337"/>
    <n v="9.9999999999999911"/>
  </r>
  <r>
    <d v="2022-12-31T00:00:00"/>
    <s v="P0011"/>
    <x v="8"/>
    <x v="0"/>
    <x v="1"/>
    <n v="0"/>
    <x v="31"/>
    <x v="2"/>
    <s v="Lt"/>
    <n v="44"/>
    <n v="48.4"/>
    <n v="132"/>
    <n v="145.19999999999999"/>
    <n v="31"/>
    <x v="11"/>
    <x v="1"/>
    <x v="15"/>
    <n v="9.99999999999999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9CF4BD-1461-4DA8-8F16-94698ADA472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16" firstHeaderRow="0" firstDataRow="1" firstDataCol="1" rowPageCount="1" colPageCount="1"/>
  <pivotFields count="18">
    <pivotField numFmtId="14" showAll="0"/>
    <pivotField showAll="0"/>
    <pivotField dataField="1" showAll="0"/>
    <pivotField showAll="0">
      <items count="4">
        <item x="2"/>
        <item x="1"/>
        <item x="0"/>
        <item t="default"/>
      </items>
    </pivotField>
    <pivotField showAll="0"/>
    <pivotField numFmtId="165" showAll="0"/>
    <pivotField showAll="0"/>
    <pivotField showAll="0">
      <items count="6">
        <item x="3"/>
        <item x="2"/>
        <item x="0"/>
        <item x="4"/>
        <item x="1"/>
        <item t="default"/>
      </items>
    </pivotField>
    <pivotField showAll="0"/>
    <pivotField numFmtId="166" showAll="0"/>
    <pivotField numFmtId="166" showAll="0"/>
    <pivotField numFmtId="166" showAll="0"/>
    <pivotField numFmtId="166" showAll="0"/>
    <pivotField showAll="0"/>
    <pivotField axis="axisRow" showAll="0">
      <items count="13">
        <item x="0"/>
        <item x="1"/>
        <item x="2"/>
        <item x="3"/>
        <item x="4"/>
        <item x="5"/>
        <item x="6"/>
        <item x="7"/>
        <item x="8"/>
        <item x="9"/>
        <item x="10"/>
        <item x="11"/>
        <item t="default"/>
      </items>
    </pivotField>
    <pivotField axis="axisPage" showAll="0">
      <items count="3">
        <item x="0"/>
        <item x="1"/>
        <item t="default"/>
      </items>
    </pivotField>
    <pivotField dataField="1" numFmtId="166" showAll="0"/>
    <pivotField showAll="0"/>
  </pivotFields>
  <rowFields count="1">
    <field x="14"/>
  </rowFields>
  <rowItems count="13">
    <i>
      <x/>
    </i>
    <i>
      <x v="1"/>
    </i>
    <i>
      <x v="2"/>
    </i>
    <i>
      <x v="3"/>
    </i>
    <i>
      <x v="4"/>
    </i>
    <i>
      <x v="5"/>
    </i>
    <i>
      <x v="6"/>
    </i>
    <i>
      <x v="7"/>
    </i>
    <i>
      <x v="8"/>
    </i>
    <i>
      <x v="9"/>
    </i>
    <i>
      <x v="10"/>
    </i>
    <i>
      <x v="11"/>
    </i>
    <i t="grand">
      <x/>
    </i>
  </rowItems>
  <colFields count="1">
    <field x="-2"/>
  </colFields>
  <colItems count="2">
    <i>
      <x/>
    </i>
    <i i="1">
      <x v="1"/>
    </i>
  </colItems>
  <pageFields count="1">
    <pageField fld="15" hier="-1"/>
  </pageFields>
  <dataFields count="2">
    <dataField name="Sum of Quantity" fld="2" baseField="0" baseItem="0"/>
    <dataField name="Sum of Profit" fld="16"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B6A47A-8058-48A6-B26E-5AC58DBC1CE7}" name="PivotTable4" cacheId="2"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location ref="A4:E5" firstHeaderRow="0" firstDataRow="1" firstDataCol="1" rowPageCount="1" colPageCount="1"/>
  <pivotFields count="18">
    <pivotField numFmtId="14" showAll="0"/>
    <pivotField showAll="0"/>
    <pivotField dataField="1" showAll="0">
      <items count="16">
        <item x="5"/>
        <item x="13"/>
        <item x="8"/>
        <item x="7"/>
        <item x="3"/>
        <item x="2"/>
        <item x="11"/>
        <item x="6"/>
        <item x="0"/>
        <item x="9"/>
        <item x="14"/>
        <item x="4"/>
        <item x="10"/>
        <item x="12"/>
        <item x="1"/>
        <item t="default"/>
      </items>
    </pivotField>
    <pivotField axis="axisCol" multipleItemSelectionAllowed="1" showAll="0">
      <items count="4">
        <item x="2"/>
        <item x="1"/>
        <item x="0"/>
        <item t="default"/>
      </items>
    </pivotField>
    <pivotField showAll="0"/>
    <pivotField numFmtId="165" showAll="0"/>
    <pivotField showAll="0"/>
    <pivotField showAll="0"/>
    <pivotField showAll="0"/>
    <pivotField numFmtId="166" showAll="0"/>
    <pivotField numFmtId="166" showAll="0"/>
    <pivotField numFmtId="166" showAll="0"/>
    <pivotField numFmtId="166" showAll="0"/>
    <pivotField showAll="0"/>
    <pivotField showAll="0">
      <items count="13">
        <item x="0"/>
        <item x="1"/>
        <item x="2"/>
        <item x="3"/>
        <item x="4"/>
        <item x="5"/>
        <item x="6"/>
        <item x="7"/>
        <item x="8"/>
        <item x="9"/>
        <item x="10"/>
        <item x="11"/>
        <item t="default"/>
      </items>
    </pivotField>
    <pivotField axis="axisPage" multipleItemSelectionAllowed="1" showAll="0">
      <items count="3">
        <item x="0"/>
        <item x="1"/>
        <item t="default"/>
      </items>
    </pivotField>
    <pivotField numFmtId="166" showAll="0"/>
    <pivotField showAll="0"/>
  </pivotFields>
  <rowItems count="1">
    <i/>
  </rowItems>
  <colFields count="1">
    <field x="3"/>
  </colFields>
  <colItems count="4">
    <i>
      <x/>
    </i>
    <i>
      <x v="1"/>
    </i>
    <i>
      <x v="2"/>
    </i>
    <i t="grand">
      <x/>
    </i>
  </colItems>
  <pageFields count="1">
    <pageField fld="15" hier="-1"/>
  </pageFields>
  <dataFields count="1">
    <dataField name="Count of Quantity" fld="2" subtotal="count" baseField="0" baseItem="0"/>
  </dataFields>
  <formats count="3">
    <format dxfId="15">
      <pivotArea type="all" dataOnly="0" outline="0" fieldPosition="0"/>
    </format>
    <format dxfId="14">
      <pivotArea outline="0" collapsedLevelsAreSubtotals="1" fieldPosition="0"/>
    </format>
    <format dxfId="13">
      <pivotArea type="origin"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59C2C4-4F70-4394-A499-996BCBC1C4BF}"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9" firstHeaderRow="1" firstDataRow="1" firstDataCol="1" rowPageCount="1" colPageCount="1"/>
  <pivotFields count="18">
    <pivotField numFmtId="14" showAll="0"/>
    <pivotField showAll="0"/>
    <pivotField dataField="1" showAll="0"/>
    <pivotField showAll="0">
      <items count="4">
        <item x="2"/>
        <item x="1"/>
        <item x="0"/>
        <item t="default"/>
      </items>
    </pivotField>
    <pivotField showAll="0"/>
    <pivotField numFmtId="165" showAll="0"/>
    <pivotField showAll="0"/>
    <pivotField axis="axisRow" showAll="0">
      <items count="6">
        <item x="3"/>
        <item x="2"/>
        <item x="0"/>
        <item x="4"/>
        <item x="1"/>
        <item t="default"/>
      </items>
    </pivotField>
    <pivotField showAll="0"/>
    <pivotField numFmtId="166" showAll="0"/>
    <pivotField numFmtId="166" showAll="0"/>
    <pivotField numFmtId="166" showAll="0"/>
    <pivotField numFmtId="166" showAll="0"/>
    <pivotField showAll="0"/>
    <pivotField showAll="0">
      <items count="13">
        <item x="0"/>
        <item x="1"/>
        <item x="2"/>
        <item x="3"/>
        <item x="4"/>
        <item x="5"/>
        <item x="6"/>
        <item x="7"/>
        <item x="8"/>
        <item x="9"/>
        <item x="10"/>
        <item x="11"/>
        <item t="default"/>
      </items>
    </pivotField>
    <pivotField axis="axisPage" showAll="0">
      <items count="3">
        <item x="0"/>
        <item x="1"/>
        <item t="default"/>
      </items>
    </pivotField>
    <pivotField numFmtId="166" showAll="0"/>
    <pivotField showAll="0"/>
  </pivotFields>
  <rowFields count="1">
    <field x="7"/>
  </rowFields>
  <rowItems count="6">
    <i>
      <x/>
    </i>
    <i>
      <x v="1"/>
    </i>
    <i>
      <x v="2"/>
    </i>
    <i>
      <x v="3"/>
    </i>
    <i>
      <x v="4"/>
    </i>
    <i t="grand">
      <x/>
    </i>
  </rowItems>
  <colItems count="1">
    <i/>
  </colItems>
  <pageFields count="1">
    <pageField fld="15" hier="-1"/>
  </pageFields>
  <dataFields count="1">
    <dataField name="Sum of Quantity" fld="2" baseField="0" baseItem="0"/>
  </dataFields>
  <chartFormats count="12">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0" format="3">
      <pivotArea type="data" outline="0" fieldPosition="0">
        <references count="2">
          <reference field="4294967294" count="1" selected="0">
            <x v="0"/>
          </reference>
          <reference field="7" count="1" selected="0">
            <x v="2"/>
          </reference>
        </references>
      </pivotArea>
    </chartFormat>
    <chartFormat chart="10" format="4">
      <pivotArea type="data" outline="0" fieldPosition="0">
        <references count="2">
          <reference field="4294967294" count="1" selected="0">
            <x v="0"/>
          </reference>
          <reference field="7" count="1" selected="0">
            <x v="3"/>
          </reference>
        </references>
      </pivotArea>
    </chartFormat>
    <chartFormat chart="10" format="5">
      <pivotArea type="data" outline="0" fieldPosition="0">
        <references count="2">
          <reference field="4294967294" count="1" selected="0">
            <x v="0"/>
          </reference>
          <reference field="7" count="1" selected="0">
            <x v="4"/>
          </reference>
        </references>
      </pivotArea>
    </chartFormat>
    <chartFormat chart="16" format="12" series="1">
      <pivotArea type="data" outline="0" fieldPosition="0">
        <references count="1">
          <reference field="4294967294" count="1" selected="0">
            <x v="0"/>
          </reference>
        </references>
      </pivotArea>
    </chartFormat>
    <chartFormat chart="16" format="13">
      <pivotArea type="data" outline="0" fieldPosition="0">
        <references count="2">
          <reference field="4294967294" count="1" selected="0">
            <x v="0"/>
          </reference>
          <reference field="7" count="1" selected="0">
            <x v="0"/>
          </reference>
        </references>
      </pivotArea>
    </chartFormat>
    <chartFormat chart="16" format="14">
      <pivotArea type="data" outline="0" fieldPosition="0">
        <references count="2">
          <reference field="4294967294" count="1" selected="0">
            <x v="0"/>
          </reference>
          <reference field="7" count="1" selected="0">
            <x v="1"/>
          </reference>
        </references>
      </pivotArea>
    </chartFormat>
    <chartFormat chart="16" format="15">
      <pivotArea type="data" outline="0" fieldPosition="0">
        <references count="2">
          <reference field="4294967294" count="1" selected="0">
            <x v="0"/>
          </reference>
          <reference field="7" count="1" selected="0">
            <x v="2"/>
          </reference>
        </references>
      </pivotArea>
    </chartFormat>
    <chartFormat chart="16" format="16">
      <pivotArea type="data" outline="0" fieldPosition="0">
        <references count="2">
          <reference field="4294967294" count="1" selected="0">
            <x v="0"/>
          </reference>
          <reference field="7" count="1" selected="0">
            <x v="3"/>
          </reference>
        </references>
      </pivotArea>
    </chartFormat>
    <chartFormat chart="16" format="17">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5173FC-460C-4F80-A673-629C6B942724}"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B11" firstHeaderRow="1" firstDataRow="1" firstDataCol="1" rowPageCount="1" colPageCount="1"/>
  <pivotFields count="18">
    <pivotField numFmtId="14" showAll="0"/>
    <pivotField showAll="0"/>
    <pivotField showAll="0">
      <items count="16">
        <item x="5"/>
        <item x="13"/>
        <item x="8"/>
        <item x="7"/>
        <item x="3"/>
        <item x="2"/>
        <item x="11"/>
        <item x="6"/>
        <item x="0"/>
        <item x="9"/>
        <item x="14"/>
        <item x="4"/>
        <item x="10"/>
        <item x="12"/>
        <item x="1"/>
        <item t="default"/>
      </items>
    </pivotField>
    <pivotField showAll="0"/>
    <pivotField showAll="0"/>
    <pivotField numFmtId="165" showAll="0"/>
    <pivotField axis="axisRow" showAll="0" measureFilter="1">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pivotField numFmtId="166" showAll="0"/>
    <pivotField numFmtId="166" showAll="0"/>
    <pivotField numFmtId="166" showAll="0"/>
    <pivotField numFmtId="166" showAll="0"/>
    <pivotField showAll="0"/>
    <pivotField showAll="0">
      <items count="13">
        <item x="0"/>
        <item x="1"/>
        <item x="2"/>
        <item x="3"/>
        <item x="4"/>
        <item x="5"/>
        <item x="6"/>
        <item x="7"/>
        <item x="8"/>
        <item x="9"/>
        <item x="10"/>
        <item x="11"/>
        <item t="default"/>
      </items>
    </pivotField>
    <pivotField axis="axisPage" showAll="0">
      <items count="3">
        <item x="0"/>
        <item x="1"/>
        <item t="default"/>
      </items>
    </pivotField>
    <pivotField dataField="1" numFmtId="166" showAll="0">
      <items count="352">
        <item x="37"/>
        <item x="186"/>
        <item x="170"/>
        <item x="116"/>
        <item x="45"/>
        <item x="51"/>
        <item x="7"/>
        <item x="87"/>
        <item x="200"/>
        <item x="308"/>
        <item x="297"/>
        <item x="247"/>
        <item x="125"/>
        <item x="72"/>
        <item x="146"/>
        <item x="328"/>
        <item x="266"/>
        <item x="288"/>
        <item x="275"/>
        <item x="244"/>
        <item x="89"/>
        <item x="245"/>
        <item x="14"/>
        <item x="196"/>
        <item x="96"/>
        <item x="5"/>
        <item x="188"/>
        <item x="152"/>
        <item x="21"/>
        <item x="294"/>
        <item x="93"/>
        <item x="29"/>
        <item x="154"/>
        <item x="119"/>
        <item x="15"/>
        <item x="111"/>
        <item x="163"/>
        <item x="302"/>
        <item x="236"/>
        <item x="233"/>
        <item x="117"/>
        <item x="54"/>
        <item x="265"/>
        <item x="67"/>
        <item x="202"/>
        <item x="75"/>
        <item x="105"/>
        <item x="114"/>
        <item x="259"/>
        <item x="208"/>
        <item x="153"/>
        <item x="140"/>
        <item x="325"/>
        <item x="20"/>
        <item x="205"/>
        <item x="132"/>
        <item x="4"/>
        <item x="349"/>
        <item x="214"/>
        <item x="94"/>
        <item x="321"/>
        <item x="150"/>
        <item x="42"/>
        <item x="35"/>
        <item x="264"/>
        <item x="68"/>
        <item x="319"/>
        <item x="179"/>
        <item x="342"/>
        <item x="91"/>
        <item x="3"/>
        <item x="160"/>
        <item x="256"/>
        <item x="79"/>
        <item x="215"/>
        <item x="318"/>
        <item x="13"/>
        <item x="97"/>
        <item x="300"/>
        <item x="337"/>
        <item x="306"/>
        <item x="159"/>
        <item x="187"/>
        <item x="261"/>
        <item x="289"/>
        <item x="145"/>
        <item x="184"/>
        <item x="311"/>
        <item x="301"/>
        <item x="298"/>
        <item x="287"/>
        <item x="315"/>
        <item x="157"/>
        <item x="144"/>
        <item x="195"/>
        <item x="164"/>
        <item x="199"/>
        <item x="41"/>
        <item x="88"/>
        <item x="53"/>
        <item x="324"/>
        <item x="309"/>
        <item x="71"/>
        <item x="95"/>
        <item x="283"/>
        <item x="61"/>
        <item x="138"/>
        <item x="178"/>
        <item x="177"/>
        <item x="226"/>
        <item x="262"/>
        <item x="32"/>
        <item x="25"/>
        <item x="65"/>
        <item x="348"/>
        <item x="320"/>
        <item x="59"/>
        <item x="258"/>
        <item x="209"/>
        <item x="133"/>
        <item x="113"/>
        <item x="46"/>
        <item x="344"/>
        <item x="38"/>
        <item x="252"/>
        <item x="31"/>
        <item x="55"/>
        <item x="90"/>
        <item x="28"/>
        <item x="193"/>
        <item x="66"/>
        <item x="340"/>
        <item x="44"/>
        <item x="168"/>
        <item x="227"/>
        <item x="255"/>
        <item x="172"/>
        <item x="107"/>
        <item x="162"/>
        <item x="108"/>
        <item x="235"/>
        <item x="239"/>
        <item x="23"/>
        <item x="327"/>
        <item x="8"/>
        <item x="216"/>
        <item x="118"/>
        <item x="291"/>
        <item x="278"/>
        <item x="277"/>
        <item x="313"/>
        <item x="126"/>
        <item x="2"/>
        <item x="142"/>
        <item x="16"/>
        <item x="56"/>
        <item x="218"/>
        <item x="149"/>
        <item x="143"/>
        <item x="273"/>
        <item x="136"/>
        <item x="180"/>
        <item x="253"/>
        <item x="210"/>
        <item x="304"/>
        <item x="139"/>
        <item x="127"/>
        <item x="77"/>
        <item x="82"/>
        <item x="334"/>
        <item x="192"/>
        <item x="84"/>
        <item x="290"/>
        <item x="281"/>
        <item x="17"/>
        <item x="181"/>
        <item x="121"/>
        <item x="231"/>
        <item x="24"/>
        <item x="280"/>
        <item x="33"/>
        <item x="176"/>
        <item x="250"/>
        <item x="40"/>
        <item x="271"/>
        <item x="182"/>
        <item x="12"/>
        <item x="6"/>
        <item x="130"/>
        <item x="203"/>
        <item x="39"/>
        <item x="80"/>
        <item x="198"/>
        <item x="98"/>
        <item x="63"/>
        <item x="204"/>
        <item x="27"/>
        <item x="284"/>
        <item x="212"/>
        <item x="243"/>
        <item x="129"/>
        <item x="341"/>
        <item x="18"/>
        <item x="141"/>
        <item x="345"/>
        <item x="135"/>
        <item x="338"/>
        <item x="131"/>
        <item x="257"/>
        <item x="343"/>
        <item x="307"/>
        <item x="296"/>
        <item x="148"/>
        <item x="74"/>
        <item x="207"/>
        <item x="221"/>
        <item x="350"/>
        <item x="269"/>
        <item x="49"/>
        <item x="167"/>
        <item x="100"/>
        <item x="189"/>
        <item x="34"/>
        <item x="305"/>
        <item x="251"/>
        <item x="30"/>
        <item x="322"/>
        <item x="0"/>
        <item x="1"/>
        <item x="248"/>
        <item x="191"/>
        <item x="102"/>
        <item x="73"/>
        <item x="158"/>
        <item x="238"/>
        <item x="128"/>
        <item x="194"/>
        <item x="295"/>
        <item x="151"/>
        <item x="50"/>
        <item x="9"/>
        <item x="155"/>
        <item x="339"/>
        <item x="267"/>
        <item x="36"/>
        <item x="272"/>
        <item x="69"/>
        <item x="293"/>
        <item x="240"/>
        <item x="106"/>
        <item x="134"/>
        <item x="47"/>
        <item x="263"/>
        <item x="22"/>
        <item x="70"/>
        <item x="270"/>
        <item x="206"/>
        <item x="76"/>
        <item x="329"/>
        <item x="10"/>
        <item x="185"/>
        <item x="197"/>
        <item x="314"/>
        <item x="92"/>
        <item x="26"/>
        <item x="122"/>
        <item x="115"/>
        <item x="64"/>
        <item x="336"/>
        <item x="103"/>
        <item x="83"/>
        <item x="223"/>
        <item x="285"/>
        <item x="292"/>
        <item x="312"/>
        <item x="60"/>
        <item x="229"/>
        <item x="219"/>
        <item x="331"/>
        <item x="213"/>
        <item x="279"/>
        <item x="110"/>
        <item x="190"/>
        <item x="123"/>
        <item x="232"/>
        <item x="317"/>
        <item x="147"/>
        <item x="222"/>
        <item x="120"/>
        <item x="165"/>
        <item x="19"/>
        <item x="316"/>
        <item x="169"/>
        <item x="249"/>
        <item x="274"/>
        <item x="137"/>
        <item x="310"/>
        <item x="268"/>
        <item x="99"/>
        <item x="230"/>
        <item x="242"/>
        <item x="156"/>
        <item x="78"/>
        <item x="57"/>
        <item x="246"/>
        <item x="112"/>
        <item x="62"/>
        <item x="104"/>
        <item x="171"/>
        <item x="48"/>
        <item x="326"/>
        <item x="225"/>
        <item x="161"/>
        <item x="81"/>
        <item x="228"/>
        <item x="333"/>
        <item x="52"/>
        <item x="58"/>
        <item x="241"/>
        <item x="254"/>
        <item x="109"/>
        <item x="303"/>
        <item x="346"/>
        <item x="276"/>
        <item x="217"/>
        <item x="101"/>
        <item x="286"/>
        <item x="86"/>
        <item x="220"/>
        <item x="234"/>
        <item x="299"/>
        <item x="11"/>
        <item x="183"/>
        <item x="347"/>
        <item x="201"/>
        <item x="260"/>
        <item x="237"/>
        <item x="211"/>
        <item x="174"/>
        <item x="124"/>
        <item x="175"/>
        <item x="332"/>
        <item x="323"/>
        <item x="43"/>
        <item x="166"/>
        <item x="335"/>
        <item x="282"/>
        <item x="173"/>
        <item x="85"/>
        <item x="224"/>
        <item x="330"/>
        <item t="default"/>
      </items>
    </pivotField>
    <pivotField showAll="0"/>
  </pivotFields>
  <rowFields count="1">
    <field x="6"/>
  </rowFields>
  <rowItems count="6">
    <i>
      <x v="18"/>
    </i>
    <i>
      <x v="29"/>
    </i>
    <i>
      <x v="31"/>
    </i>
    <i>
      <x v="40"/>
    </i>
    <i>
      <x v="41"/>
    </i>
    <i t="grand">
      <x/>
    </i>
  </rowItems>
  <colItems count="1">
    <i/>
  </colItems>
  <pageFields count="1">
    <pageField fld="15" hier="-1"/>
  </pageFields>
  <dataFields count="1">
    <dataField name="Sum of Profit" fld="16"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CA0625-41FA-4F8F-BF1D-740BC642F6E4}"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E8" firstHeaderRow="1" firstDataRow="2" firstDataCol="1" rowPageCount="2" colPageCount="1"/>
  <pivotFields count="18">
    <pivotField numFmtId="14" showAll="0"/>
    <pivotField showAll="0"/>
    <pivotField showAll="0"/>
    <pivotField axis="axisCol" showAll="0">
      <items count="4">
        <item x="2"/>
        <item x="1"/>
        <item x="0"/>
        <item t="default"/>
      </items>
    </pivotField>
    <pivotField axis="axisRow" showAll="0">
      <items count="3">
        <item x="1"/>
        <item x="0"/>
        <item t="default"/>
      </items>
    </pivotField>
    <pivotField numFmtId="165" showAll="0"/>
    <pivotField showAll="0"/>
    <pivotField showAll="0">
      <items count="6">
        <item x="3"/>
        <item x="2"/>
        <item x="0"/>
        <item x="4"/>
        <item x="1"/>
        <item t="default"/>
      </items>
    </pivotField>
    <pivotField showAll="0"/>
    <pivotField numFmtId="166" showAll="0"/>
    <pivotField numFmtId="166" showAll="0"/>
    <pivotField numFmtId="166" showAll="0"/>
    <pivotField numFmtId="166" showAll="0"/>
    <pivotField showAll="0"/>
    <pivotField axis="axisPage" showAll="0">
      <items count="13">
        <item x="0"/>
        <item x="1"/>
        <item x="2"/>
        <item x="3"/>
        <item x="4"/>
        <item x="5"/>
        <item x="6"/>
        <item x="7"/>
        <item x="8"/>
        <item x="9"/>
        <item x="10"/>
        <item x="11"/>
        <item t="default"/>
      </items>
    </pivotField>
    <pivotField axis="axisPage" showAll="0">
      <items count="3">
        <item x="0"/>
        <item x="1"/>
        <item t="default"/>
      </items>
    </pivotField>
    <pivotField dataField="1" numFmtId="166" showAll="0">
      <items count="352">
        <item x="37"/>
        <item x="186"/>
        <item x="170"/>
        <item x="116"/>
        <item x="45"/>
        <item x="51"/>
        <item x="7"/>
        <item x="87"/>
        <item x="200"/>
        <item x="308"/>
        <item x="297"/>
        <item x="247"/>
        <item x="125"/>
        <item x="72"/>
        <item x="146"/>
        <item x="328"/>
        <item x="266"/>
        <item x="288"/>
        <item x="275"/>
        <item x="244"/>
        <item x="89"/>
        <item x="245"/>
        <item x="14"/>
        <item x="196"/>
        <item x="96"/>
        <item x="5"/>
        <item x="188"/>
        <item x="152"/>
        <item x="21"/>
        <item x="294"/>
        <item x="93"/>
        <item x="29"/>
        <item x="154"/>
        <item x="119"/>
        <item x="15"/>
        <item x="111"/>
        <item x="163"/>
        <item x="302"/>
        <item x="236"/>
        <item x="233"/>
        <item x="117"/>
        <item x="54"/>
        <item x="265"/>
        <item x="67"/>
        <item x="202"/>
        <item x="75"/>
        <item x="105"/>
        <item x="114"/>
        <item x="259"/>
        <item x="208"/>
        <item x="153"/>
        <item x="140"/>
        <item x="325"/>
        <item x="20"/>
        <item x="205"/>
        <item x="132"/>
        <item x="4"/>
        <item x="349"/>
        <item x="214"/>
        <item x="94"/>
        <item x="321"/>
        <item x="150"/>
        <item x="42"/>
        <item x="35"/>
        <item x="264"/>
        <item x="68"/>
        <item x="319"/>
        <item x="179"/>
        <item x="342"/>
        <item x="91"/>
        <item x="3"/>
        <item x="160"/>
        <item x="256"/>
        <item x="79"/>
        <item x="215"/>
        <item x="318"/>
        <item x="13"/>
        <item x="97"/>
        <item x="300"/>
        <item x="337"/>
        <item x="306"/>
        <item x="159"/>
        <item x="187"/>
        <item x="261"/>
        <item x="289"/>
        <item x="145"/>
        <item x="184"/>
        <item x="311"/>
        <item x="301"/>
        <item x="298"/>
        <item x="287"/>
        <item x="315"/>
        <item x="157"/>
        <item x="144"/>
        <item x="195"/>
        <item x="164"/>
        <item x="199"/>
        <item x="41"/>
        <item x="88"/>
        <item x="53"/>
        <item x="324"/>
        <item x="309"/>
        <item x="71"/>
        <item x="95"/>
        <item x="283"/>
        <item x="61"/>
        <item x="138"/>
        <item x="178"/>
        <item x="177"/>
        <item x="226"/>
        <item x="262"/>
        <item x="32"/>
        <item x="25"/>
        <item x="65"/>
        <item x="348"/>
        <item x="320"/>
        <item x="59"/>
        <item x="258"/>
        <item x="209"/>
        <item x="133"/>
        <item x="113"/>
        <item x="46"/>
        <item x="344"/>
        <item x="38"/>
        <item x="252"/>
        <item x="31"/>
        <item x="55"/>
        <item x="90"/>
        <item x="28"/>
        <item x="193"/>
        <item x="66"/>
        <item x="340"/>
        <item x="44"/>
        <item x="168"/>
        <item x="227"/>
        <item x="255"/>
        <item x="172"/>
        <item x="107"/>
        <item x="162"/>
        <item x="108"/>
        <item x="235"/>
        <item x="239"/>
        <item x="23"/>
        <item x="327"/>
        <item x="8"/>
        <item x="216"/>
        <item x="118"/>
        <item x="291"/>
        <item x="278"/>
        <item x="277"/>
        <item x="313"/>
        <item x="126"/>
        <item x="2"/>
        <item x="142"/>
        <item x="16"/>
        <item x="56"/>
        <item x="218"/>
        <item x="149"/>
        <item x="143"/>
        <item x="273"/>
        <item x="136"/>
        <item x="180"/>
        <item x="253"/>
        <item x="210"/>
        <item x="304"/>
        <item x="139"/>
        <item x="127"/>
        <item x="77"/>
        <item x="82"/>
        <item x="334"/>
        <item x="192"/>
        <item x="84"/>
        <item x="290"/>
        <item x="281"/>
        <item x="17"/>
        <item x="181"/>
        <item x="121"/>
        <item x="231"/>
        <item x="24"/>
        <item x="280"/>
        <item x="33"/>
        <item x="176"/>
        <item x="250"/>
        <item x="40"/>
        <item x="271"/>
        <item x="182"/>
        <item x="12"/>
        <item x="6"/>
        <item x="130"/>
        <item x="203"/>
        <item x="39"/>
        <item x="80"/>
        <item x="198"/>
        <item x="98"/>
        <item x="63"/>
        <item x="204"/>
        <item x="27"/>
        <item x="284"/>
        <item x="212"/>
        <item x="243"/>
        <item x="129"/>
        <item x="341"/>
        <item x="18"/>
        <item x="141"/>
        <item x="345"/>
        <item x="135"/>
        <item x="338"/>
        <item x="131"/>
        <item x="257"/>
        <item x="343"/>
        <item x="307"/>
        <item x="296"/>
        <item x="148"/>
        <item x="74"/>
        <item x="207"/>
        <item x="221"/>
        <item x="350"/>
        <item x="269"/>
        <item x="49"/>
        <item x="167"/>
        <item x="100"/>
        <item x="189"/>
        <item x="34"/>
        <item x="305"/>
        <item x="251"/>
        <item x="30"/>
        <item x="322"/>
        <item x="0"/>
        <item x="1"/>
        <item x="248"/>
        <item x="191"/>
        <item x="102"/>
        <item x="73"/>
        <item x="158"/>
        <item x="238"/>
        <item x="128"/>
        <item x="194"/>
        <item x="295"/>
        <item x="151"/>
        <item x="50"/>
        <item x="9"/>
        <item x="155"/>
        <item x="339"/>
        <item x="267"/>
        <item x="36"/>
        <item x="272"/>
        <item x="69"/>
        <item x="293"/>
        <item x="240"/>
        <item x="106"/>
        <item x="134"/>
        <item x="47"/>
        <item x="263"/>
        <item x="22"/>
        <item x="70"/>
        <item x="270"/>
        <item x="206"/>
        <item x="76"/>
        <item x="329"/>
        <item x="10"/>
        <item x="185"/>
        <item x="197"/>
        <item x="314"/>
        <item x="92"/>
        <item x="26"/>
        <item x="122"/>
        <item x="115"/>
        <item x="64"/>
        <item x="336"/>
        <item x="103"/>
        <item x="83"/>
        <item x="223"/>
        <item x="285"/>
        <item x="292"/>
        <item x="312"/>
        <item x="60"/>
        <item x="229"/>
        <item x="219"/>
        <item x="331"/>
        <item x="213"/>
        <item x="279"/>
        <item x="110"/>
        <item x="190"/>
        <item x="123"/>
        <item x="232"/>
        <item x="317"/>
        <item x="147"/>
        <item x="222"/>
        <item x="120"/>
        <item x="165"/>
        <item x="19"/>
        <item x="316"/>
        <item x="169"/>
        <item x="249"/>
        <item x="274"/>
        <item x="137"/>
        <item x="310"/>
        <item x="268"/>
        <item x="99"/>
        <item x="230"/>
        <item x="242"/>
        <item x="156"/>
        <item x="78"/>
        <item x="57"/>
        <item x="246"/>
        <item x="112"/>
        <item x="62"/>
        <item x="104"/>
        <item x="171"/>
        <item x="48"/>
        <item x="326"/>
        <item x="225"/>
        <item x="161"/>
        <item x="81"/>
        <item x="228"/>
        <item x="333"/>
        <item x="52"/>
        <item x="58"/>
        <item x="241"/>
        <item x="254"/>
        <item x="109"/>
        <item x="303"/>
        <item x="346"/>
        <item x="276"/>
        <item x="217"/>
        <item x="101"/>
        <item x="286"/>
        <item x="86"/>
        <item x="220"/>
        <item x="234"/>
        <item x="299"/>
        <item x="11"/>
        <item x="183"/>
        <item x="347"/>
        <item x="201"/>
        <item x="260"/>
        <item x="237"/>
        <item x="211"/>
        <item x="174"/>
        <item x="124"/>
        <item x="175"/>
        <item x="332"/>
        <item x="323"/>
        <item x="43"/>
        <item x="166"/>
        <item x="335"/>
        <item x="282"/>
        <item x="173"/>
        <item x="85"/>
        <item x="224"/>
        <item x="330"/>
        <item t="default"/>
      </items>
    </pivotField>
    <pivotField showAll="0"/>
  </pivotFields>
  <rowFields count="1">
    <field x="4"/>
  </rowFields>
  <rowItems count="3">
    <i>
      <x/>
    </i>
    <i>
      <x v="1"/>
    </i>
    <i t="grand">
      <x/>
    </i>
  </rowItems>
  <colFields count="1">
    <field x="3"/>
  </colFields>
  <colItems count="4">
    <i>
      <x/>
    </i>
    <i>
      <x v="1"/>
    </i>
    <i>
      <x v="2"/>
    </i>
    <i t="grand">
      <x/>
    </i>
  </colItems>
  <pageFields count="2">
    <pageField fld="15" hier="-1"/>
    <pageField fld="14" hier="-1"/>
  </pageFields>
  <dataFields count="1">
    <dataField name="Sum of Profit" fld="16" baseField="0" baseItem="0"/>
  </dataFields>
  <chartFormats count="18">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5" format="12" series="1">
      <pivotArea type="data" outline="0" fieldPosition="0">
        <references count="2">
          <reference field="4294967294" count="1" selected="0">
            <x v="0"/>
          </reference>
          <reference field="3" count="1" selected="0">
            <x v="0"/>
          </reference>
        </references>
      </pivotArea>
    </chartFormat>
    <chartFormat chart="5" format="13">
      <pivotArea type="data" outline="0" fieldPosition="0">
        <references count="3">
          <reference field="4294967294" count="1" selected="0">
            <x v="0"/>
          </reference>
          <reference field="3" count="1" selected="0">
            <x v="0"/>
          </reference>
          <reference field="4" count="1" selected="0">
            <x v="0"/>
          </reference>
        </references>
      </pivotArea>
    </chartFormat>
    <chartFormat chart="5" format="14">
      <pivotArea type="data" outline="0" fieldPosition="0">
        <references count="3">
          <reference field="4294967294" count="1" selected="0">
            <x v="0"/>
          </reference>
          <reference field="3" count="1" selected="0">
            <x v="0"/>
          </reference>
          <reference field="4" count="1" selected="0">
            <x v="1"/>
          </reference>
        </references>
      </pivotArea>
    </chartFormat>
    <chartFormat chart="5" format="15" series="1">
      <pivotArea type="data" outline="0" fieldPosition="0">
        <references count="2">
          <reference field="4294967294" count="1" selected="0">
            <x v="0"/>
          </reference>
          <reference field="3" count="1" selected="0">
            <x v="1"/>
          </reference>
        </references>
      </pivotArea>
    </chartFormat>
    <chartFormat chart="5" format="16">
      <pivotArea type="data" outline="0" fieldPosition="0">
        <references count="3">
          <reference field="4294967294" count="1" selected="0">
            <x v="0"/>
          </reference>
          <reference field="3" count="1" selected="0">
            <x v="1"/>
          </reference>
          <reference field="4" count="1" selected="0">
            <x v="0"/>
          </reference>
        </references>
      </pivotArea>
    </chartFormat>
    <chartFormat chart="5" format="17">
      <pivotArea type="data" outline="0" fieldPosition="0">
        <references count="3">
          <reference field="4294967294" count="1" selected="0">
            <x v="0"/>
          </reference>
          <reference field="3" count="1" selected="0">
            <x v="1"/>
          </reference>
          <reference field="4" count="1" selected="0">
            <x v="1"/>
          </reference>
        </references>
      </pivotArea>
    </chartFormat>
    <chartFormat chart="5" format="18" series="1">
      <pivotArea type="data" outline="0" fieldPosition="0">
        <references count="2">
          <reference field="4294967294" count="1" selected="0">
            <x v="0"/>
          </reference>
          <reference field="3" count="1" selected="0">
            <x v="2"/>
          </reference>
        </references>
      </pivotArea>
    </chartFormat>
    <chartFormat chart="5" format="19">
      <pivotArea type="data" outline="0" fieldPosition="0">
        <references count="3">
          <reference field="4294967294" count="1" selected="0">
            <x v="0"/>
          </reference>
          <reference field="3" count="1" selected="0">
            <x v="2"/>
          </reference>
          <reference field="4" count="1" selected="0">
            <x v="0"/>
          </reference>
        </references>
      </pivotArea>
    </chartFormat>
    <chartFormat chart="5" format="20">
      <pivotArea type="data" outline="0" fieldPosition="0">
        <references count="3">
          <reference field="4294967294" count="1" selected="0">
            <x v="0"/>
          </reference>
          <reference field="3" count="1" selected="0">
            <x v="2"/>
          </reference>
          <reference field="4" count="1" selected="0">
            <x v="1"/>
          </reference>
        </references>
      </pivotArea>
    </chartFormat>
    <chartFormat chart="2" format="3">
      <pivotArea type="data" outline="0" fieldPosition="0">
        <references count="3">
          <reference field="4294967294" count="1" selected="0">
            <x v="0"/>
          </reference>
          <reference field="3" count="1" selected="0">
            <x v="0"/>
          </reference>
          <reference field="4" count="1" selected="0">
            <x v="0"/>
          </reference>
        </references>
      </pivotArea>
    </chartFormat>
    <chartFormat chart="2" format="4">
      <pivotArea type="data" outline="0" fieldPosition="0">
        <references count="3">
          <reference field="4294967294" count="1" selected="0">
            <x v="0"/>
          </reference>
          <reference field="3" count="1" selected="0">
            <x v="0"/>
          </reference>
          <reference field="4" count="1" selected="0">
            <x v="1"/>
          </reference>
        </references>
      </pivotArea>
    </chartFormat>
    <chartFormat chart="2" format="5">
      <pivotArea type="data" outline="0" fieldPosition="0">
        <references count="3">
          <reference field="4294967294" count="1" selected="0">
            <x v="0"/>
          </reference>
          <reference field="3" count="1" selected="0">
            <x v="1"/>
          </reference>
          <reference field="4" count="1" selected="0">
            <x v="0"/>
          </reference>
        </references>
      </pivotArea>
    </chartFormat>
    <chartFormat chart="2" format="6">
      <pivotArea type="data" outline="0" fieldPosition="0">
        <references count="3">
          <reference field="4294967294" count="1" selected="0">
            <x v="0"/>
          </reference>
          <reference field="3" count="1" selected="0">
            <x v="1"/>
          </reference>
          <reference field="4" count="1" selected="0">
            <x v="1"/>
          </reference>
        </references>
      </pivotArea>
    </chartFormat>
    <chartFormat chart="2" format="7">
      <pivotArea type="data" outline="0" fieldPosition="0">
        <references count="3">
          <reference field="4294967294" count="1" selected="0">
            <x v="0"/>
          </reference>
          <reference field="3" count="1" selected="0">
            <x v="2"/>
          </reference>
          <reference field="4" count="1" selected="0">
            <x v="0"/>
          </reference>
        </references>
      </pivotArea>
    </chartFormat>
    <chartFormat chart="2" format="8">
      <pivotArea type="data" outline="0" fieldPosition="0">
        <references count="3">
          <reference field="4294967294" count="1" selected="0">
            <x v="0"/>
          </reference>
          <reference field="3" count="1" selected="0">
            <x v="2"/>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88DCF3-E519-4325-AAAF-484C939A69A4}"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rowPageCount="1" colPageCount="1"/>
  <pivotFields count="18">
    <pivotField numFmtId="14" showAll="0"/>
    <pivotField showAll="0"/>
    <pivotField showAll="0"/>
    <pivotField showAll="0">
      <items count="4">
        <item x="2"/>
        <item x="1"/>
        <item x="0"/>
        <item t="default"/>
      </items>
    </pivotField>
    <pivotField showAll="0"/>
    <pivotField numFmtId="165" showAll="0"/>
    <pivotField showAll="0"/>
    <pivotField showAll="0"/>
    <pivotField showAll="0"/>
    <pivotField numFmtId="166" showAll="0"/>
    <pivotField numFmtId="166" showAll="0"/>
    <pivotField numFmtId="166" showAll="0"/>
    <pivotField numFmtId="166" showAll="0"/>
    <pivotField showAll="0"/>
    <pivotField showAll="0"/>
    <pivotField axis="axisPage" multipleItemSelectionAllowed="1" showAll="0">
      <items count="3">
        <item x="0"/>
        <item x="1"/>
        <item t="default"/>
      </items>
    </pivotField>
    <pivotField dataField="1" numFmtId="166" showAll="0"/>
    <pivotField showAll="0"/>
  </pivotFields>
  <rowItems count="1">
    <i/>
  </rowItems>
  <colItems count="1">
    <i/>
  </colItems>
  <pageFields count="1">
    <pageField fld="15" hier="-1"/>
  </pageFields>
  <dataFields count="1">
    <dataField name="Net Profit" fld="16" baseField="0" baseItem="166197620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80D3EE-E871-47CD-A97B-7FB95C34EFFB}"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rowPageCount="1" colPageCount="1"/>
  <pivotFields count="18">
    <pivotField numFmtId="14" showAll="0"/>
    <pivotField showAll="0"/>
    <pivotField dataField="1" showAll="0"/>
    <pivotField showAll="0">
      <items count="4">
        <item x="2"/>
        <item x="1"/>
        <item x="0"/>
        <item t="default"/>
      </items>
    </pivotField>
    <pivotField showAll="0"/>
    <pivotField numFmtId="165" showAll="0"/>
    <pivotField showAll="0"/>
    <pivotField showAll="0"/>
    <pivotField showAll="0"/>
    <pivotField numFmtId="166" showAll="0"/>
    <pivotField numFmtId="166" showAll="0"/>
    <pivotField numFmtId="166" showAll="0"/>
    <pivotField dataField="1" numFmtId="166" showAll="0"/>
    <pivotField showAll="0"/>
    <pivotField showAll="0"/>
    <pivotField axis="axisPage" showAll="0">
      <items count="3">
        <item x="0"/>
        <item x="1"/>
        <item t="default"/>
      </items>
    </pivotField>
    <pivotField numFmtId="166" showAll="0"/>
    <pivotField showAll="0"/>
  </pivotFields>
  <rowItems count="1">
    <i/>
  </rowItems>
  <colFields count="1">
    <field x="-2"/>
  </colFields>
  <colItems count="2">
    <i>
      <x/>
    </i>
    <i i="1">
      <x v="1"/>
    </i>
  </colItems>
  <pageFields count="1">
    <pageField fld="15" hier="-1"/>
  </pageFields>
  <dataFields count="2">
    <dataField name="Sum of Quantity" fld="2" baseField="0" baseItem="0"/>
    <dataField name="Total Sales" fld="12" baseField="0" baseItem="1" numFmtId="1"/>
  </dataFields>
  <formats count="1">
    <format dxfId="1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B1D82A49-5306-4137-930E-C75C62780988}" sourceName="Month">
  <pivotTables>
    <pivotTable tabId="9" name="PivotTable7"/>
  </pivotTables>
  <data>
    <tabular pivotCacheId="962555794">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E398F1D0-CC80-46EC-AE87-A2B1FEAD401A}" sourceName="Year">
  <pivotTables>
    <pivotTable tabId="3" name="PivotTable3"/>
    <pivotTable tabId="6" name="PivotTable5"/>
    <pivotTable tabId="9" name="PivotTable7"/>
    <pivotTable tabId="4" name="PivotTable4"/>
    <pivotTable tabId="10" name="PivotTable8"/>
    <pivotTable tabId="10" name="PivotTable9"/>
    <pivotTable tabId="8" name="PivotTable6"/>
  </pivotTables>
  <data>
    <tabular pivotCacheId="96255579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C0435AC-E0AB-4B36-A0E1-421BE2D53582}" sourceName="Category">
  <pivotTables>
    <pivotTable tabId="6" name="PivotTable5"/>
  </pivotTables>
  <data>
    <tabular pivotCacheId="962555794">
      <items count="5">
        <i x="3" s="1"/>
        <i x="2" s="1"/>
        <i x="0" s="1"/>
        <i x="4"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1" xr10:uid="{ED36B31C-D5AB-4574-866A-F03D1F2BB569}" sourceName="Sale Type">
  <pivotTables>
    <pivotTable tabId="3" name="PivotTable3"/>
    <pivotTable tabId="6" name="PivotTable5"/>
    <pivotTable tabId="9" name="PivotTable7"/>
    <pivotTable tabId="4" name="PivotTable4"/>
    <pivotTable tabId="10" name="PivotTable8"/>
    <pivotTable tabId="10" name="PivotTable9"/>
  </pivotTables>
  <data>
    <tabular pivotCacheId="96255579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A4243478-7592-47FB-82C8-3659BA79CEA1}" cache="Slicer_Month1" caption="Month" rowHeight="241300"/>
  <slicer name="Year 2" xr10:uid="{51199FA3-0938-48EB-A14A-D907B2C91480}" cache="Slicer_Year2" caption="Year" rowHeight="241300"/>
  <slicer name="Sale Type 1" xr10:uid="{D41486E9-306C-46E2-9A46-DD1EA63B868A}" cache="Slicer_Sale_Type1" caption="Sale Type"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C803EF9-D629-43D7-AB63-C862D2C08AC6}" cache="Slicer_Year2" caption="Year" rowHeight="241300"/>
  <slicer name="Sale Type 3" xr10:uid="{9692BD2C-5657-48D9-951D-E41641632F78}" cache="Slicer_Sale_Type1" caption="Sale Type" columnCount="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ED49A47-313E-40D6-91E1-9B156FAC997C}" cache="Slicer_Category" caption="Categor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B682EC7D-A244-4887-A7CE-744747DACFEE}" cache="Slicer_Month1" caption="Month" rowHeight="241300"/>
  <slicer name="Year 4" xr10:uid="{B327F8B9-D45F-4F1E-AD97-90B6EA443367}" cache="Slicer_Year2" caption="Year"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FD16EA1-503B-4541-B8EE-D88AABB64BB9}" cache="Slicer_Year2" caption="Year"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43D137C1-84A3-446C-8543-F3ED734AE469}" cache="Slicer_Month1" caption="Month" style="SlicerStyleLight2" rowHeight="241300"/>
  <slicer name="Year 3" xr10:uid="{4100BFCD-5B2F-4A06-9036-FC1B1160FECE}" cache="Slicer_Year2" caption="Year" style="SlicerStyleLight6" rowHeight="241300"/>
  <slicer name="Sale Type 2" xr10:uid="{300473AC-F716-4E8F-828E-DA2914D1CC88}" cache="Slicer_Sale_Type1" caption="Sale Type"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image" Target="../media/image1.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5.xml"/></Relationships>
</file>

<file path=xl/worksheets/_rels/sheet8.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8AB2E-AB78-4378-ACEF-41FEBFA5C191}">
  <sheetPr codeName="Sheet2"/>
  <dimension ref="A1:R528"/>
  <sheetViews>
    <sheetView workbookViewId="0">
      <selection activeCell="M1" sqref="M1"/>
    </sheetView>
  </sheetViews>
  <sheetFormatPr defaultRowHeight="15" x14ac:dyDescent="0.25"/>
  <cols>
    <col min="1" max="1" width="10.42578125" style="1" bestFit="1" customWidth="1"/>
    <col min="2" max="2" width="11.85546875" bestFit="1" customWidth="1"/>
    <col min="3" max="3" width="10.28515625" bestFit="1" customWidth="1"/>
    <col min="4" max="4" width="11.28515625" bestFit="1" customWidth="1"/>
    <col min="5" max="5" width="16" bestFit="1" customWidth="1"/>
    <col min="6" max="6" width="12.28515625" bestFit="1" customWidth="1"/>
    <col min="7" max="7" width="9.85546875" bestFit="1" customWidth="1"/>
    <col min="8" max="8" width="10.85546875" bestFit="1" customWidth="1"/>
    <col min="9" max="9" width="5.7109375" bestFit="1" customWidth="1"/>
    <col min="10" max="10" width="13.5703125" bestFit="1" customWidth="1"/>
    <col min="11" max="11" width="13.7109375" bestFit="1" customWidth="1"/>
    <col min="12" max="13" width="18.5703125" bestFit="1" customWidth="1"/>
    <col min="14" max="14" width="5.140625" bestFit="1" customWidth="1"/>
    <col min="15" max="15" width="8" bestFit="1" customWidth="1"/>
    <col min="16" max="16" width="5.5703125" bestFit="1" customWidth="1"/>
    <col min="18" max="18" width="13.42578125" bestFit="1" customWidth="1"/>
  </cols>
  <sheetData>
    <row r="1" spans="1:18" x14ac:dyDescent="0.25">
      <c r="A1" s="7" t="s">
        <v>129</v>
      </c>
      <c r="B1" s="7" t="s">
        <v>128</v>
      </c>
      <c r="C1" s="7" t="s">
        <v>121</v>
      </c>
      <c r="D1" s="7" t="s">
        <v>122</v>
      </c>
      <c r="E1" s="7" t="s">
        <v>123</v>
      </c>
      <c r="F1" s="7" t="s">
        <v>113</v>
      </c>
      <c r="G1" s="7" t="s">
        <v>127</v>
      </c>
      <c r="H1" s="7" t="s">
        <v>126</v>
      </c>
      <c r="I1" s="7" t="s">
        <v>114</v>
      </c>
      <c r="J1" s="7" t="s">
        <v>132</v>
      </c>
      <c r="K1" s="7" t="s">
        <v>131</v>
      </c>
      <c r="L1" s="7" t="s">
        <v>115</v>
      </c>
      <c r="M1" s="7" t="s">
        <v>138</v>
      </c>
      <c r="N1" s="7" t="s">
        <v>133</v>
      </c>
      <c r="O1" s="7" t="s">
        <v>124</v>
      </c>
      <c r="P1" s="7" t="s">
        <v>125</v>
      </c>
      <c r="Q1" s="8" t="s">
        <v>116</v>
      </c>
      <c r="R1" s="7" t="s">
        <v>130</v>
      </c>
    </row>
    <row r="2" spans="1:18" x14ac:dyDescent="0.25">
      <c r="A2" s="1">
        <v>44197</v>
      </c>
      <c r="B2" s="2" t="s">
        <v>0</v>
      </c>
      <c r="C2">
        <v>9</v>
      </c>
      <c r="D2" t="s">
        <v>1</v>
      </c>
      <c r="E2" t="s">
        <v>2</v>
      </c>
      <c r="F2" s="6">
        <v>0</v>
      </c>
      <c r="G2" t="s">
        <v>3</v>
      </c>
      <c r="H2" t="s">
        <v>4</v>
      </c>
      <c r="I2" t="s">
        <v>5</v>
      </c>
      <c r="J2" s="3">
        <v>144</v>
      </c>
      <c r="K2" s="3">
        <v>156.96</v>
      </c>
      <c r="L2" s="3">
        <v>1296</v>
      </c>
      <c r="M2" s="3">
        <v>1412.64</v>
      </c>
      <c r="N2">
        <v>1</v>
      </c>
      <c r="O2" t="s">
        <v>6</v>
      </c>
      <c r="P2">
        <v>2021</v>
      </c>
      <c r="Q2" s="3">
        <f>M2-L2</f>
        <v>116.6400000000001</v>
      </c>
      <c r="R2">
        <f>Q2/L2*100</f>
        <v>9.0000000000000071</v>
      </c>
    </row>
    <row r="3" spans="1:18" x14ac:dyDescent="0.25">
      <c r="A3" s="1">
        <v>44198</v>
      </c>
      <c r="B3" s="2" t="s">
        <v>7</v>
      </c>
      <c r="C3">
        <v>15</v>
      </c>
      <c r="D3" t="s">
        <v>2</v>
      </c>
      <c r="E3" t="s">
        <v>8</v>
      </c>
      <c r="F3" s="6">
        <v>0</v>
      </c>
      <c r="G3" t="s">
        <v>9</v>
      </c>
      <c r="H3" t="s">
        <v>10</v>
      </c>
      <c r="I3" t="s">
        <v>11</v>
      </c>
      <c r="J3" s="3">
        <v>72</v>
      </c>
      <c r="K3" s="3">
        <v>79.92</v>
      </c>
      <c r="L3" s="3">
        <v>1080</v>
      </c>
      <c r="M3" s="3">
        <v>1198.8</v>
      </c>
      <c r="N3">
        <v>2</v>
      </c>
      <c r="O3" t="s">
        <v>6</v>
      </c>
      <c r="P3">
        <v>2021</v>
      </c>
      <c r="Q3" s="3">
        <f t="shared" ref="Q3:Q66" si="0">M3-L3</f>
        <v>118.79999999999995</v>
      </c>
      <c r="R3">
        <f t="shared" ref="R3:R66" si="1">Q3/L3*100</f>
        <v>10.999999999999996</v>
      </c>
    </row>
    <row r="4" spans="1:18" x14ac:dyDescent="0.25">
      <c r="A4" s="1">
        <v>44198</v>
      </c>
      <c r="B4" s="2" t="s">
        <v>12</v>
      </c>
      <c r="C4">
        <v>6</v>
      </c>
      <c r="D4" t="s">
        <v>13</v>
      </c>
      <c r="E4" t="s">
        <v>8</v>
      </c>
      <c r="F4" s="6">
        <v>0</v>
      </c>
      <c r="G4" t="s">
        <v>14</v>
      </c>
      <c r="H4" t="s">
        <v>15</v>
      </c>
      <c r="I4" t="s">
        <v>11</v>
      </c>
      <c r="J4" s="3">
        <v>112</v>
      </c>
      <c r="K4" s="3">
        <v>122.08</v>
      </c>
      <c r="L4" s="3">
        <v>672</v>
      </c>
      <c r="M4" s="3">
        <v>732.48</v>
      </c>
      <c r="N4">
        <v>2</v>
      </c>
      <c r="O4" t="s">
        <v>6</v>
      </c>
      <c r="P4">
        <v>2021</v>
      </c>
      <c r="Q4" s="3">
        <f t="shared" si="0"/>
        <v>60.480000000000018</v>
      </c>
      <c r="R4">
        <f t="shared" si="1"/>
        <v>9.0000000000000018</v>
      </c>
    </row>
    <row r="5" spans="1:18" x14ac:dyDescent="0.25">
      <c r="A5" s="1">
        <v>44199</v>
      </c>
      <c r="B5" s="2" t="s">
        <v>16</v>
      </c>
      <c r="C5">
        <v>5</v>
      </c>
      <c r="D5" t="s">
        <v>13</v>
      </c>
      <c r="E5" t="s">
        <v>2</v>
      </c>
      <c r="F5" s="6">
        <v>0</v>
      </c>
      <c r="G5" t="s">
        <v>17</v>
      </c>
      <c r="H5" t="s">
        <v>18</v>
      </c>
      <c r="I5" t="s">
        <v>19</v>
      </c>
      <c r="J5" s="3">
        <v>44</v>
      </c>
      <c r="K5" s="3">
        <v>48.84</v>
      </c>
      <c r="L5" s="3">
        <v>220</v>
      </c>
      <c r="M5" s="3">
        <v>244.20000000000002</v>
      </c>
      <c r="N5">
        <v>3</v>
      </c>
      <c r="O5" t="s">
        <v>6</v>
      </c>
      <c r="P5">
        <v>2021</v>
      </c>
      <c r="Q5" s="3">
        <f t="shared" si="0"/>
        <v>24.200000000000017</v>
      </c>
      <c r="R5">
        <f t="shared" si="1"/>
        <v>11.000000000000009</v>
      </c>
    </row>
    <row r="6" spans="1:18" x14ac:dyDescent="0.25">
      <c r="A6" s="1">
        <v>44200</v>
      </c>
      <c r="B6" s="2" t="s">
        <v>20</v>
      </c>
      <c r="C6">
        <v>12</v>
      </c>
      <c r="D6" t="s">
        <v>2</v>
      </c>
      <c r="E6" t="s">
        <v>2</v>
      </c>
      <c r="F6" s="6">
        <v>0</v>
      </c>
      <c r="G6" t="s">
        <v>21</v>
      </c>
      <c r="H6" t="s">
        <v>22</v>
      </c>
      <c r="I6" t="s">
        <v>23</v>
      </c>
      <c r="J6" s="3">
        <v>5</v>
      </c>
      <c r="K6" s="3">
        <v>6.7</v>
      </c>
      <c r="L6" s="3">
        <v>60</v>
      </c>
      <c r="M6" s="3">
        <v>80.400000000000006</v>
      </c>
      <c r="N6">
        <v>4</v>
      </c>
      <c r="O6" t="s">
        <v>6</v>
      </c>
      <c r="P6">
        <v>2021</v>
      </c>
      <c r="Q6" s="3">
        <f t="shared" si="0"/>
        <v>20.400000000000006</v>
      </c>
      <c r="R6">
        <f t="shared" si="1"/>
        <v>34.000000000000007</v>
      </c>
    </row>
    <row r="7" spans="1:18" x14ac:dyDescent="0.25">
      <c r="A7" s="1">
        <v>44205</v>
      </c>
      <c r="B7" s="2" t="s">
        <v>24</v>
      </c>
      <c r="C7">
        <v>1</v>
      </c>
      <c r="D7" t="s">
        <v>13</v>
      </c>
      <c r="E7" t="s">
        <v>8</v>
      </c>
      <c r="F7" s="6">
        <v>0</v>
      </c>
      <c r="G7" t="s">
        <v>25</v>
      </c>
      <c r="H7" t="s">
        <v>22</v>
      </c>
      <c r="I7" t="s">
        <v>11</v>
      </c>
      <c r="J7" s="3">
        <v>93</v>
      </c>
      <c r="K7" s="3">
        <v>104.16</v>
      </c>
      <c r="L7" s="3">
        <v>93</v>
      </c>
      <c r="M7" s="3">
        <v>104.16</v>
      </c>
      <c r="N7">
        <v>9</v>
      </c>
      <c r="O7" t="s">
        <v>6</v>
      </c>
      <c r="P7">
        <v>2021</v>
      </c>
      <c r="Q7" s="3">
        <f t="shared" si="0"/>
        <v>11.159999999999997</v>
      </c>
      <c r="R7">
        <f t="shared" si="1"/>
        <v>11.999999999999996</v>
      </c>
    </row>
    <row r="8" spans="1:18" x14ac:dyDescent="0.25">
      <c r="A8" s="1">
        <v>44205</v>
      </c>
      <c r="B8" s="2" t="s">
        <v>26</v>
      </c>
      <c r="C8">
        <v>8</v>
      </c>
      <c r="D8" t="s">
        <v>13</v>
      </c>
      <c r="E8" t="s">
        <v>8</v>
      </c>
      <c r="F8" s="6">
        <v>0</v>
      </c>
      <c r="G8" t="s">
        <v>27</v>
      </c>
      <c r="H8" t="s">
        <v>18</v>
      </c>
      <c r="I8" t="s">
        <v>11</v>
      </c>
      <c r="J8" s="3">
        <v>71</v>
      </c>
      <c r="K8" s="3">
        <v>80.94</v>
      </c>
      <c r="L8" s="3">
        <v>568</v>
      </c>
      <c r="M8" s="3">
        <v>647.52</v>
      </c>
      <c r="N8">
        <v>9</v>
      </c>
      <c r="O8" t="s">
        <v>6</v>
      </c>
      <c r="P8">
        <v>2021</v>
      </c>
      <c r="Q8" s="3">
        <f t="shared" si="0"/>
        <v>79.519999999999982</v>
      </c>
      <c r="R8">
        <f t="shared" si="1"/>
        <v>13.999999999999996</v>
      </c>
    </row>
    <row r="9" spans="1:18" x14ac:dyDescent="0.25">
      <c r="A9" s="1">
        <v>44205</v>
      </c>
      <c r="B9" s="2" t="s">
        <v>28</v>
      </c>
      <c r="C9">
        <v>4</v>
      </c>
      <c r="D9" t="s">
        <v>13</v>
      </c>
      <c r="E9" t="s">
        <v>2</v>
      </c>
      <c r="F9" s="6">
        <v>0</v>
      </c>
      <c r="G9" t="s">
        <v>29</v>
      </c>
      <c r="H9" t="s">
        <v>4</v>
      </c>
      <c r="I9" t="s">
        <v>23</v>
      </c>
      <c r="J9" s="3">
        <v>7</v>
      </c>
      <c r="K9" s="3">
        <v>8.33</v>
      </c>
      <c r="L9" s="3">
        <v>28</v>
      </c>
      <c r="M9" s="3">
        <v>33.32</v>
      </c>
      <c r="N9">
        <v>9</v>
      </c>
      <c r="O9" t="s">
        <v>6</v>
      </c>
      <c r="P9">
        <v>2021</v>
      </c>
      <c r="Q9" s="3">
        <f t="shared" si="0"/>
        <v>5.32</v>
      </c>
      <c r="R9">
        <f t="shared" si="1"/>
        <v>19</v>
      </c>
    </row>
    <row r="10" spans="1:18" x14ac:dyDescent="0.25">
      <c r="A10" s="1">
        <v>44207</v>
      </c>
      <c r="B10" s="2" t="s">
        <v>30</v>
      </c>
      <c r="C10">
        <v>3</v>
      </c>
      <c r="D10" t="s">
        <v>13</v>
      </c>
      <c r="E10" t="s">
        <v>8</v>
      </c>
      <c r="F10" s="6">
        <v>0</v>
      </c>
      <c r="G10" t="s">
        <v>31</v>
      </c>
      <c r="H10" t="s">
        <v>10</v>
      </c>
      <c r="I10" t="s">
        <v>11</v>
      </c>
      <c r="J10" s="3">
        <v>67</v>
      </c>
      <c r="K10" s="3">
        <v>85.76</v>
      </c>
      <c r="L10" s="3">
        <v>201</v>
      </c>
      <c r="M10" s="3">
        <v>257.28000000000003</v>
      </c>
      <c r="N10">
        <v>11</v>
      </c>
      <c r="O10" t="s">
        <v>6</v>
      </c>
      <c r="P10">
        <v>2021</v>
      </c>
      <c r="Q10" s="3">
        <f t="shared" si="0"/>
        <v>56.28000000000003</v>
      </c>
      <c r="R10">
        <f t="shared" si="1"/>
        <v>28.000000000000014</v>
      </c>
    </row>
    <row r="11" spans="1:18" x14ac:dyDescent="0.25">
      <c r="A11" s="1">
        <v>44207</v>
      </c>
      <c r="B11" s="2" t="s">
        <v>32</v>
      </c>
      <c r="C11">
        <v>4</v>
      </c>
      <c r="D11" t="s">
        <v>1</v>
      </c>
      <c r="E11" t="s">
        <v>2</v>
      </c>
      <c r="F11" s="6">
        <v>0</v>
      </c>
      <c r="G11" t="s">
        <v>33</v>
      </c>
      <c r="H11" t="s">
        <v>15</v>
      </c>
      <c r="I11" t="s">
        <v>11</v>
      </c>
      <c r="J11" s="3">
        <v>112</v>
      </c>
      <c r="K11" s="3">
        <v>146.72</v>
      </c>
      <c r="L11" s="3">
        <v>448</v>
      </c>
      <c r="M11" s="3">
        <v>586.88</v>
      </c>
      <c r="N11">
        <v>11</v>
      </c>
      <c r="O11" t="s">
        <v>6</v>
      </c>
      <c r="P11">
        <v>2021</v>
      </c>
      <c r="Q11" s="3">
        <f t="shared" si="0"/>
        <v>138.88</v>
      </c>
      <c r="R11">
        <f t="shared" si="1"/>
        <v>31</v>
      </c>
    </row>
    <row r="12" spans="1:18" x14ac:dyDescent="0.25">
      <c r="A12" s="1">
        <v>44207</v>
      </c>
      <c r="B12" s="2" t="s">
        <v>34</v>
      </c>
      <c r="C12">
        <v>4</v>
      </c>
      <c r="D12" t="s">
        <v>13</v>
      </c>
      <c r="E12" t="s">
        <v>2</v>
      </c>
      <c r="F12" s="6">
        <v>0</v>
      </c>
      <c r="G12" t="s">
        <v>35</v>
      </c>
      <c r="H12" t="s">
        <v>10</v>
      </c>
      <c r="I12" t="s">
        <v>5</v>
      </c>
      <c r="J12" s="3">
        <v>120</v>
      </c>
      <c r="K12" s="3">
        <v>162</v>
      </c>
      <c r="L12" s="3">
        <v>480</v>
      </c>
      <c r="M12" s="3">
        <v>648</v>
      </c>
      <c r="N12">
        <v>11</v>
      </c>
      <c r="O12" t="s">
        <v>6</v>
      </c>
      <c r="P12">
        <v>2021</v>
      </c>
      <c r="Q12" s="3">
        <f t="shared" si="0"/>
        <v>168</v>
      </c>
      <c r="R12">
        <f t="shared" si="1"/>
        <v>35</v>
      </c>
    </row>
    <row r="13" spans="1:18" x14ac:dyDescent="0.25">
      <c r="A13" s="1">
        <v>44208</v>
      </c>
      <c r="B13" s="2" t="s">
        <v>34</v>
      </c>
      <c r="C13">
        <v>10</v>
      </c>
      <c r="D13" t="s">
        <v>2</v>
      </c>
      <c r="E13" t="s">
        <v>8</v>
      </c>
      <c r="F13" s="6">
        <v>0</v>
      </c>
      <c r="G13" t="s">
        <v>35</v>
      </c>
      <c r="H13" t="s">
        <v>10</v>
      </c>
      <c r="I13" t="s">
        <v>5</v>
      </c>
      <c r="J13" s="3">
        <v>120</v>
      </c>
      <c r="K13" s="3">
        <v>162</v>
      </c>
      <c r="L13" s="3">
        <v>1200</v>
      </c>
      <c r="M13" s="3">
        <v>1620</v>
      </c>
      <c r="N13">
        <v>12</v>
      </c>
      <c r="O13" t="s">
        <v>6</v>
      </c>
      <c r="P13">
        <v>2021</v>
      </c>
      <c r="Q13" s="3">
        <f t="shared" si="0"/>
        <v>420</v>
      </c>
      <c r="R13">
        <f t="shared" si="1"/>
        <v>35</v>
      </c>
    </row>
    <row r="14" spans="1:18" x14ac:dyDescent="0.25">
      <c r="A14" s="1">
        <v>44214</v>
      </c>
      <c r="B14" s="2" t="s">
        <v>36</v>
      </c>
      <c r="C14">
        <v>13</v>
      </c>
      <c r="D14" t="s">
        <v>13</v>
      </c>
      <c r="E14" t="s">
        <v>2</v>
      </c>
      <c r="F14" s="6">
        <v>0</v>
      </c>
      <c r="G14" t="s">
        <v>37</v>
      </c>
      <c r="H14" t="s">
        <v>10</v>
      </c>
      <c r="I14" t="s">
        <v>11</v>
      </c>
      <c r="J14" s="3">
        <v>76</v>
      </c>
      <c r="K14" s="3">
        <v>82.08</v>
      </c>
      <c r="L14" s="3">
        <v>988</v>
      </c>
      <c r="M14" s="3">
        <v>1067.04</v>
      </c>
      <c r="N14">
        <v>18</v>
      </c>
      <c r="O14" t="s">
        <v>6</v>
      </c>
      <c r="P14">
        <v>2021</v>
      </c>
      <c r="Q14" s="3">
        <f t="shared" si="0"/>
        <v>79.039999999999964</v>
      </c>
      <c r="R14">
        <f t="shared" si="1"/>
        <v>7.9999999999999964</v>
      </c>
    </row>
    <row r="15" spans="1:18" x14ac:dyDescent="0.25">
      <c r="A15" s="1">
        <v>44214</v>
      </c>
      <c r="B15" s="2" t="s">
        <v>38</v>
      </c>
      <c r="C15">
        <v>3</v>
      </c>
      <c r="D15" t="s">
        <v>2</v>
      </c>
      <c r="E15" t="s">
        <v>8</v>
      </c>
      <c r="F15" s="6">
        <v>0</v>
      </c>
      <c r="G15" t="s">
        <v>39</v>
      </c>
      <c r="H15" t="s">
        <v>4</v>
      </c>
      <c r="I15" t="s">
        <v>5</v>
      </c>
      <c r="J15" s="3">
        <v>141</v>
      </c>
      <c r="K15" s="3">
        <v>149.46</v>
      </c>
      <c r="L15" s="3">
        <v>423</v>
      </c>
      <c r="M15" s="3">
        <v>448.38</v>
      </c>
      <c r="N15">
        <v>18</v>
      </c>
      <c r="O15" t="s">
        <v>6</v>
      </c>
      <c r="P15">
        <v>2021</v>
      </c>
      <c r="Q15" s="3">
        <f t="shared" si="0"/>
        <v>25.379999999999995</v>
      </c>
      <c r="R15">
        <f t="shared" si="1"/>
        <v>5.9999999999999991</v>
      </c>
    </row>
    <row r="16" spans="1:18" x14ac:dyDescent="0.25">
      <c r="A16" s="1">
        <v>44215</v>
      </c>
      <c r="B16" s="2" t="s">
        <v>20</v>
      </c>
      <c r="C16">
        <v>6</v>
      </c>
      <c r="D16" t="s">
        <v>13</v>
      </c>
      <c r="E16" t="s">
        <v>8</v>
      </c>
      <c r="F16" s="6">
        <v>0</v>
      </c>
      <c r="G16" t="s">
        <v>21</v>
      </c>
      <c r="H16" t="s">
        <v>22</v>
      </c>
      <c r="I16" t="s">
        <v>23</v>
      </c>
      <c r="J16" s="3">
        <v>5</v>
      </c>
      <c r="K16" s="3">
        <v>6.7</v>
      </c>
      <c r="L16" s="3">
        <v>30</v>
      </c>
      <c r="M16" s="3">
        <v>40.200000000000003</v>
      </c>
      <c r="N16">
        <v>19</v>
      </c>
      <c r="O16" t="s">
        <v>6</v>
      </c>
      <c r="P16">
        <v>2021</v>
      </c>
      <c r="Q16" s="3">
        <f t="shared" si="0"/>
        <v>10.200000000000003</v>
      </c>
      <c r="R16">
        <f t="shared" si="1"/>
        <v>34.000000000000007</v>
      </c>
    </row>
    <row r="17" spans="1:18" x14ac:dyDescent="0.25">
      <c r="A17" s="1">
        <v>44216</v>
      </c>
      <c r="B17" s="2" t="s">
        <v>40</v>
      </c>
      <c r="C17">
        <v>4</v>
      </c>
      <c r="D17" t="s">
        <v>13</v>
      </c>
      <c r="E17" t="s">
        <v>8</v>
      </c>
      <c r="F17" s="6">
        <v>0</v>
      </c>
      <c r="G17" t="s">
        <v>41</v>
      </c>
      <c r="H17" t="s">
        <v>22</v>
      </c>
      <c r="I17" t="s">
        <v>19</v>
      </c>
      <c r="J17" s="3">
        <v>55</v>
      </c>
      <c r="K17" s="3">
        <v>58.3</v>
      </c>
      <c r="L17" s="3">
        <v>220</v>
      </c>
      <c r="M17" s="3">
        <v>233.2</v>
      </c>
      <c r="N17">
        <v>20</v>
      </c>
      <c r="O17" t="s">
        <v>6</v>
      </c>
      <c r="P17">
        <v>2021</v>
      </c>
      <c r="Q17" s="3">
        <f t="shared" si="0"/>
        <v>13.199999999999989</v>
      </c>
      <c r="R17">
        <f t="shared" si="1"/>
        <v>5.9999999999999947</v>
      </c>
    </row>
    <row r="18" spans="1:18" x14ac:dyDescent="0.25">
      <c r="A18" s="1">
        <v>44216</v>
      </c>
      <c r="B18" s="2" t="s">
        <v>42</v>
      </c>
      <c r="C18">
        <v>4</v>
      </c>
      <c r="D18" t="s">
        <v>13</v>
      </c>
      <c r="E18" t="s">
        <v>8</v>
      </c>
      <c r="F18" s="6">
        <v>0</v>
      </c>
      <c r="G18" t="s">
        <v>43</v>
      </c>
      <c r="H18" t="s">
        <v>4</v>
      </c>
      <c r="I18" t="s">
        <v>19</v>
      </c>
      <c r="J18" s="3">
        <v>61</v>
      </c>
      <c r="K18" s="3">
        <v>76.25</v>
      </c>
      <c r="L18" s="3">
        <v>244</v>
      </c>
      <c r="M18" s="3">
        <v>305</v>
      </c>
      <c r="N18">
        <v>20</v>
      </c>
      <c r="O18" t="s">
        <v>6</v>
      </c>
      <c r="P18">
        <v>2021</v>
      </c>
      <c r="Q18" s="3">
        <f t="shared" si="0"/>
        <v>61</v>
      </c>
      <c r="R18">
        <f t="shared" si="1"/>
        <v>25</v>
      </c>
    </row>
    <row r="19" spans="1:18" x14ac:dyDescent="0.25">
      <c r="A19" s="1">
        <v>44217</v>
      </c>
      <c r="B19" s="2" t="s">
        <v>16</v>
      </c>
      <c r="C19">
        <v>15</v>
      </c>
      <c r="D19" t="s">
        <v>1</v>
      </c>
      <c r="E19" t="s">
        <v>8</v>
      </c>
      <c r="F19" s="6">
        <v>0</v>
      </c>
      <c r="G19" t="s">
        <v>17</v>
      </c>
      <c r="H19" t="s">
        <v>18</v>
      </c>
      <c r="I19" t="s">
        <v>19</v>
      </c>
      <c r="J19" s="3">
        <v>44</v>
      </c>
      <c r="K19" s="3">
        <v>48.84</v>
      </c>
      <c r="L19" s="3">
        <v>660</v>
      </c>
      <c r="M19" s="3">
        <v>732.6</v>
      </c>
      <c r="N19">
        <v>21</v>
      </c>
      <c r="O19" t="s">
        <v>6</v>
      </c>
      <c r="P19">
        <v>2021</v>
      </c>
      <c r="Q19" s="3">
        <f t="shared" si="0"/>
        <v>72.600000000000023</v>
      </c>
      <c r="R19">
        <f t="shared" si="1"/>
        <v>11.000000000000004</v>
      </c>
    </row>
    <row r="20" spans="1:18" x14ac:dyDescent="0.25">
      <c r="A20" s="1">
        <v>44217</v>
      </c>
      <c r="B20" s="2" t="s">
        <v>26</v>
      </c>
      <c r="C20">
        <v>9</v>
      </c>
      <c r="D20" t="s">
        <v>13</v>
      </c>
      <c r="E20" t="s">
        <v>2</v>
      </c>
      <c r="F20" s="6">
        <v>0</v>
      </c>
      <c r="G20" t="s">
        <v>27</v>
      </c>
      <c r="H20" t="s">
        <v>18</v>
      </c>
      <c r="I20" t="s">
        <v>11</v>
      </c>
      <c r="J20" s="3">
        <v>71</v>
      </c>
      <c r="K20" s="3">
        <v>80.94</v>
      </c>
      <c r="L20" s="3">
        <v>639</v>
      </c>
      <c r="M20" s="3">
        <v>728.46</v>
      </c>
      <c r="N20">
        <v>21</v>
      </c>
      <c r="O20" t="s">
        <v>6</v>
      </c>
      <c r="P20">
        <v>2021</v>
      </c>
      <c r="Q20" s="3">
        <f t="shared" si="0"/>
        <v>89.460000000000036</v>
      </c>
      <c r="R20">
        <f t="shared" si="1"/>
        <v>14.000000000000007</v>
      </c>
    </row>
    <row r="21" spans="1:18" x14ac:dyDescent="0.25">
      <c r="A21" s="1">
        <v>44217</v>
      </c>
      <c r="B21" s="2" t="s">
        <v>34</v>
      </c>
      <c r="C21">
        <v>6</v>
      </c>
      <c r="D21" t="s">
        <v>13</v>
      </c>
      <c r="E21" t="s">
        <v>2</v>
      </c>
      <c r="F21" s="6">
        <v>0</v>
      </c>
      <c r="G21" t="s">
        <v>35</v>
      </c>
      <c r="H21" t="s">
        <v>10</v>
      </c>
      <c r="I21" t="s">
        <v>5</v>
      </c>
      <c r="J21" s="3">
        <v>120</v>
      </c>
      <c r="K21" s="3">
        <v>162</v>
      </c>
      <c r="L21" s="3">
        <v>720</v>
      </c>
      <c r="M21" s="3">
        <v>972</v>
      </c>
      <c r="N21">
        <v>21</v>
      </c>
      <c r="O21" t="s">
        <v>6</v>
      </c>
      <c r="P21">
        <v>2021</v>
      </c>
      <c r="Q21" s="3">
        <f t="shared" si="0"/>
        <v>252</v>
      </c>
      <c r="R21">
        <f t="shared" si="1"/>
        <v>35</v>
      </c>
    </row>
    <row r="22" spans="1:18" x14ac:dyDescent="0.25">
      <c r="A22" s="1">
        <v>44221</v>
      </c>
      <c r="B22" s="2" t="s">
        <v>40</v>
      </c>
      <c r="C22">
        <v>6</v>
      </c>
      <c r="D22" t="s">
        <v>13</v>
      </c>
      <c r="E22" t="s">
        <v>8</v>
      </c>
      <c r="F22" s="6">
        <v>0</v>
      </c>
      <c r="G22" t="s">
        <v>41</v>
      </c>
      <c r="H22" t="s">
        <v>22</v>
      </c>
      <c r="I22" t="s">
        <v>19</v>
      </c>
      <c r="J22" s="3">
        <v>55</v>
      </c>
      <c r="K22" s="3">
        <v>58.3</v>
      </c>
      <c r="L22" s="3">
        <v>330</v>
      </c>
      <c r="M22" s="3">
        <v>349.79999999999995</v>
      </c>
      <c r="N22">
        <v>25</v>
      </c>
      <c r="O22" t="s">
        <v>6</v>
      </c>
      <c r="P22">
        <v>2021</v>
      </c>
      <c r="Q22" s="3">
        <f t="shared" si="0"/>
        <v>19.799999999999955</v>
      </c>
      <c r="R22">
        <f t="shared" si="1"/>
        <v>5.9999999999999858</v>
      </c>
    </row>
    <row r="23" spans="1:18" x14ac:dyDescent="0.25">
      <c r="A23" s="1">
        <v>44221</v>
      </c>
      <c r="B23" s="2" t="s">
        <v>20</v>
      </c>
      <c r="C23">
        <v>7</v>
      </c>
      <c r="D23" t="s">
        <v>13</v>
      </c>
      <c r="E23" t="s">
        <v>2</v>
      </c>
      <c r="F23" s="6">
        <v>0</v>
      </c>
      <c r="G23" t="s">
        <v>21</v>
      </c>
      <c r="H23" t="s">
        <v>22</v>
      </c>
      <c r="I23" t="s">
        <v>23</v>
      </c>
      <c r="J23" s="3">
        <v>5</v>
      </c>
      <c r="K23" s="3">
        <v>6.7</v>
      </c>
      <c r="L23" s="3">
        <v>35</v>
      </c>
      <c r="M23" s="3">
        <v>46.9</v>
      </c>
      <c r="N23">
        <v>25</v>
      </c>
      <c r="O23" t="s">
        <v>6</v>
      </c>
      <c r="P23">
        <v>2021</v>
      </c>
      <c r="Q23" s="3">
        <f t="shared" si="0"/>
        <v>11.899999999999999</v>
      </c>
      <c r="R23">
        <f t="shared" si="1"/>
        <v>34</v>
      </c>
    </row>
    <row r="24" spans="1:18" x14ac:dyDescent="0.25">
      <c r="A24" s="1">
        <v>44221</v>
      </c>
      <c r="B24" s="2" t="s">
        <v>24</v>
      </c>
      <c r="C24">
        <v>14</v>
      </c>
      <c r="D24" t="s">
        <v>13</v>
      </c>
      <c r="E24" t="s">
        <v>2</v>
      </c>
      <c r="F24" s="6">
        <v>0</v>
      </c>
      <c r="G24" t="s">
        <v>25</v>
      </c>
      <c r="H24" t="s">
        <v>22</v>
      </c>
      <c r="I24" t="s">
        <v>11</v>
      </c>
      <c r="J24" s="3">
        <v>93</v>
      </c>
      <c r="K24" s="3">
        <v>104.16</v>
      </c>
      <c r="L24" s="3">
        <v>1302</v>
      </c>
      <c r="M24" s="3">
        <v>1458.24</v>
      </c>
      <c r="N24">
        <v>25</v>
      </c>
      <c r="O24" t="s">
        <v>6</v>
      </c>
      <c r="P24">
        <v>2021</v>
      </c>
      <c r="Q24" s="3">
        <f t="shared" si="0"/>
        <v>156.24</v>
      </c>
      <c r="R24">
        <f t="shared" si="1"/>
        <v>12.000000000000002</v>
      </c>
    </row>
    <row r="25" spans="1:18" x14ac:dyDescent="0.25">
      <c r="A25" s="1">
        <v>44222</v>
      </c>
      <c r="B25" s="2" t="s">
        <v>36</v>
      </c>
      <c r="C25">
        <v>9</v>
      </c>
      <c r="D25" t="s">
        <v>1</v>
      </c>
      <c r="E25" t="s">
        <v>8</v>
      </c>
      <c r="F25" s="6">
        <v>0</v>
      </c>
      <c r="G25" t="s">
        <v>37</v>
      </c>
      <c r="H25" t="s">
        <v>10</v>
      </c>
      <c r="I25" t="s">
        <v>11</v>
      </c>
      <c r="J25" s="3">
        <v>76</v>
      </c>
      <c r="K25" s="3">
        <v>82.08</v>
      </c>
      <c r="L25" s="3">
        <v>684</v>
      </c>
      <c r="M25" s="3">
        <v>738.72</v>
      </c>
      <c r="N25">
        <v>26</v>
      </c>
      <c r="O25" t="s">
        <v>6</v>
      </c>
      <c r="P25">
        <v>2021</v>
      </c>
      <c r="Q25" s="3">
        <f t="shared" si="0"/>
        <v>54.720000000000027</v>
      </c>
      <c r="R25">
        <f t="shared" si="1"/>
        <v>8.0000000000000036</v>
      </c>
    </row>
    <row r="26" spans="1:18" x14ac:dyDescent="0.25">
      <c r="A26" s="1">
        <v>44222</v>
      </c>
      <c r="B26" s="2" t="s">
        <v>44</v>
      </c>
      <c r="C26">
        <v>7</v>
      </c>
      <c r="D26" t="s">
        <v>2</v>
      </c>
      <c r="E26" t="s">
        <v>8</v>
      </c>
      <c r="F26" s="6">
        <v>0</v>
      </c>
      <c r="G26" t="s">
        <v>45</v>
      </c>
      <c r="H26" t="s">
        <v>18</v>
      </c>
      <c r="I26" t="s">
        <v>11</v>
      </c>
      <c r="J26" s="3">
        <v>75</v>
      </c>
      <c r="K26" s="3">
        <v>85.5</v>
      </c>
      <c r="L26" s="3">
        <v>525</v>
      </c>
      <c r="M26" s="3">
        <v>598.5</v>
      </c>
      <c r="N26">
        <v>26</v>
      </c>
      <c r="O26" t="s">
        <v>6</v>
      </c>
      <c r="P26">
        <v>2021</v>
      </c>
      <c r="Q26" s="3">
        <f t="shared" si="0"/>
        <v>73.5</v>
      </c>
      <c r="R26">
        <f t="shared" si="1"/>
        <v>14.000000000000002</v>
      </c>
    </row>
    <row r="27" spans="1:18" x14ac:dyDescent="0.25">
      <c r="A27" s="1">
        <v>44222</v>
      </c>
      <c r="B27" s="2" t="s">
        <v>46</v>
      </c>
      <c r="C27">
        <v>7</v>
      </c>
      <c r="D27" t="s">
        <v>2</v>
      </c>
      <c r="E27" t="s">
        <v>2</v>
      </c>
      <c r="F27" s="6">
        <v>0</v>
      </c>
      <c r="G27" t="s">
        <v>47</v>
      </c>
      <c r="H27" t="s">
        <v>18</v>
      </c>
      <c r="I27" t="s">
        <v>11</v>
      </c>
      <c r="J27" s="3">
        <v>98</v>
      </c>
      <c r="K27" s="3">
        <v>103.88</v>
      </c>
      <c r="L27" s="3">
        <v>686</v>
      </c>
      <c r="M27" s="3">
        <v>727.16</v>
      </c>
      <c r="N27">
        <v>26</v>
      </c>
      <c r="O27" t="s">
        <v>6</v>
      </c>
      <c r="P27">
        <v>2021</v>
      </c>
      <c r="Q27" s="3">
        <f t="shared" si="0"/>
        <v>41.159999999999968</v>
      </c>
      <c r="R27">
        <f t="shared" si="1"/>
        <v>5.9999999999999956</v>
      </c>
    </row>
    <row r="28" spans="1:18" x14ac:dyDescent="0.25">
      <c r="A28" s="1">
        <v>44223</v>
      </c>
      <c r="B28" s="2" t="s">
        <v>48</v>
      </c>
      <c r="C28">
        <v>7</v>
      </c>
      <c r="D28" t="s">
        <v>1</v>
      </c>
      <c r="E28" t="s">
        <v>2</v>
      </c>
      <c r="F28" s="6">
        <v>0</v>
      </c>
      <c r="G28" t="s">
        <v>49</v>
      </c>
      <c r="H28" t="s">
        <v>10</v>
      </c>
      <c r="I28" t="s">
        <v>11</v>
      </c>
      <c r="J28" s="3">
        <v>90</v>
      </c>
      <c r="K28" s="3">
        <v>115.2</v>
      </c>
      <c r="L28" s="3">
        <v>630</v>
      </c>
      <c r="M28" s="3">
        <v>806.4</v>
      </c>
      <c r="N28">
        <v>27</v>
      </c>
      <c r="O28" t="s">
        <v>6</v>
      </c>
      <c r="P28">
        <v>2021</v>
      </c>
      <c r="Q28" s="3">
        <f t="shared" si="0"/>
        <v>176.39999999999998</v>
      </c>
      <c r="R28">
        <f t="shared" si="1"/>
        <v>27.999999999999996</v>
      </c>
    </row>
    <row r="29" spans="1:18" x14ac:dyDescent="0.25">
      <c r="A29" s="1">
        <v>44223</v>
      </c>
      <c r="B29" s="2" t="s">
        <v>50</v>
      </c>
      <c r="C29">
        <v>3</v>
      </c>
      <c r="D29" t="s">
        <v>1</v>
      </c>
      <c r="E29" t="s">
        <v>2</v>
      </c>
      <c r="F29" s="6">
        <v>0</v>
      </c>
      <c r="G29" t="s">
        <v>51</v>
      </c>
      <c r="H29" t="s">
        <v>22</v>
      </c>
      <c r="I29" t="s">
        <v>11</v>
      </c>
      <c r="J29" s="3">
        <v>89</v>
      </c>
      <c r="K29" s="3">
        <v>117.48</v>
      </c>
      <c r="L29" s="3">
        <v>267</v>
      </c>
      <c r="M29" s="3">
        <v>352.44</v>
      </c>
      <c r="N29">
        <v>27</v>
      </c>
      <c r="O29" t="s">
        <v>6</v>
      </c>
      <c r="P29">
        <v>2021</v>
      </c>
      <c r="Q29" s="3">
        <f t="shared" si="0"/>
        <v>85.44</v>
      </c>
      <c r="R29">
        <f t="shared" si="1"/>
        <v>32</v>
      </c>
    </row>
    <row r="30" spans="1:18" x14ac:dyDescent="0.25">
      <c r="A30" s="1">
        <v>44224</v>
      </c>
      <c r="B30" s="2" t="s">
        <v>16</v>
      </c>
      <c r="C30">
        <v>10</v>
      </c>
      <c r="D30" t="s">
        <v>2</v>
      </c>
      <c r="E30" t="s">
        <v>8</v>
      </c>
      <c r="F30" s="6">
        <v>0</v>
      </c>
      <c r="G30" t="s">
        <v>17</v>
      </c>
      <c r="H30" t="s">
        <v>18</v>
      </c>
      <c r="I30" t="s">
        <v>19</v>
      </c>
      <c r="J30" s="3">
        <v>44</v>
      </c>
      <c r="K30" s="3">
        <v>48.84</v>
      </c>
      <c r="L30" s="3">
        <v>440</v>
      </c>
      <c r="M30" s="3">
        <v>488.40000000000003</v>
      </c>
      <c r="N30">
        <v>28</v>
      </c>
      <c r="O30" t="s">
        <v>6</v>
      </c>
      <c r="P30">
        <v>2021</v>
      </c>
      <c r="Q30" s="3">
        <f t="shared" si="0"/>
        <v>48.400000000000034</v>
      </c>
      <c r="R30">
        <f t="shared" si="1"/>
        <v>11.000000000000009</v>
      </c>
    </row>
    <row r="31" spans="1:18" x14ac:dyDescent="0.25">
      <c r="A31" s="1">
        <v>44224</v>
      </c>
      <c r="B31" s="2" t="s">
        <v>52</v>
      </c>
      <c r="C31">
        <v>2</v>
      </c>
      <c r="D31" t="s">
        <v>13</v>
      </c>
      <c r="E31" t="s">
        <v>8</v>
      </c>
      <c r="F31" s="6">
        <v>0</v>
      </c>
      <c r="G31" t="s">
        <v>53</v>
      </c>
      <c r="H31" t="s">
        <v>22</v>
      </c>
      <c r="I31" t="s">
        <v>19</v>
      </c>
      <c r="J31" s="3">
        <v>47</v>
      </c>
      <c r="K31" s="3">
        <v>53.11</v>
      </c>
      <c r="L31" s="3">
        <v>94</v>
      </c>
      <c r="M31" s="3">
        <v>106.22</v>
      </c>
      <c r="N31">
        <v>28</v>
      </c>
      <c r="O31" t="s">
        <v>6</v>
      </c>
      <c r="P31">
        <v>2021</v>
      </c>
      <c r="Q31" s="3">
        <f t="shared" si="0"/>
        <v>12.219999999999999</v>
      </c>
      <c r="R31">
        <f t="shared" si="1"/>
        <v>12.999999999999998</v>
      </c>
    </row>
    <row r="32" spans="1:18" x14ac:dyDescent="0.25">
      <c r="A32" s="1">
        <v>44229</v>
      </c>
      <c r="B32" s="2" t="s">
        <v>54</v>
      </c>
      <c r="C32">
        <v>7</v>
      </c>
      <c r="D32" t="s">
        <v>2</v>
      </c>
      <c r="E32" t="s">
        <v>2</v>
      </c>
      <c r="F32" s="6">
        <v>0</v>
      </c>
      <c r="G32" t="s">
        <v>55</v>
      </c>
      <c r="H32" t="s">
        <v>15</v>
      </c>
      <c r="I32" t="s">
        <v>5</v>
      </c>
      <c r="J32" s="3">
        <v>148</v>
      </c>
      <c r="K32" s="3">
        <v>164.28</v>
      </c>
      <c r="L32" s="3">
        <v>1036</v>
      </c>
      <c r="M32" s="3">
        <v>1149.96</v>
      </c>
      <c r="N32">
        <v>2</v>
      </c>
      <c r="O32" t="s">
        <v>56</v>
      </c>
      <c r="P32">
        <v>2021</v>
      </c>
      <c r="Q32" s="3">
        <f t="shared" si="0"/>
        <v>113.96000000000004</v>
      </c>
      <c r="R32">
        <f t="shared" si="1"/>
        <v>11.000000000000004</v>
      </c>
    </row>
    <row r="33" spans="1:18" x14ac:dyDescent="0.25">
      <c r="A33" s="1">
        <v>44230</v>
      </c>
      <c r="B33" s="2" t="s">
        <v>57</v>
      </c>
      <c r="C33">
        <v>13</v>
      </c>
      <c r="D33" t="s">
        <v>13</v>
      </c>
      <c r="E33" t="s">
        <v>2</v>
      </c>
      <c r="F33" s="6">
        <v>0</v>
      </c>
      <c r="G33" t="s">
        <v>58</v>
      </c>
      <c r="H33" t="s">
        <v>15</v>
      </c>
      <c r="I33" t="s">
        <v>23</v>
      </c>
      <c r="J33" s="3">
        <v>13</v>
      </c>
      <c r="K33" s="3">
        <v>16.64</v>
      </c>
      <c r="L33" s="3">
        <v>169</v>
      </c>
      <c r="M33" s="3">
        <v>216.32</v>
      </c>
      <c r="N33">
        <v>3</v>
      </c>
      <c r="O33" t="s">
        <v>56</v>
      </c>
      <c r="P33">
        <v>2021</v>
      </c>
      <c r="Q33" s="3">
        <f t="shared" si="0"/>
        <v>47.319999999999993</v>
      </c>
      <c r="R33">
        <f t="shared" si="1"/>
        <v>27.999999999999996</v>
      </c>
    </row>
    <row r="34" spans="1:18" x14ac:dyDescent="0.25">
      <c r="A34" s="1">
        <v>44230</v>
      </c>
      <c r="B34" s="2" t="s">
        <v>59</v>
      </c>
      <c r="C34">
        <v>2</v>
      </c>
      <c r="D34" t="s">
        <v>1</v>
      </c>
      <c r="E34" t="s">
        <v>8</v>
      </c>
      <c r="F34" s="6">
        <v>0</v>
      </c>
      <c r="G34" t="s">
        <v>60</v>
      </c>
      <c r="H34" t="s">
        <v>4</v>
      </c>
      <c r="I34" t="s">
        <v>5</v>
      </c>
      <c r="J34" s="3">
        <v>121</v>
      </c>
      <c r="K34" s="3">
        <v>141.57</v>
      </c>
      <c r="L34" s="3">
        <v>242</v>
      </c>
      <c r="M34" s="3">
        <v>283.14</v>
      </c>
      <c r="N34">
        <v>3</v>
      </c>
      <c r="O34" t="s">
        <v>56</v>
      </c>
      <c r="P34">
        <v>2021</v>
      </c>
      <c r="Q34" s="3">
        <f t="shared" si="0"/>
        <v>41.139999999999986</v>
      </c>
      <c r="R34">
        <f t="shared" si="1"/>
        <v>16.999999999999996</v>
      </c>
    </row>
    <row r="35" spans="1:18" x14ac:dyDescent="0.25">
      <c r="A35" s="1">
        <v>44231</v>
      </c>
      <c r="B35" s="2" t="s">
        <v>30</v>
      </c>
      <c r="C35">
        <v>4</v>
      </c>
      <c r="D35" t="s">
        <v>2</v>
      </c>
      <c r="E35" t="s">
        <v>2</v>
      </c>
      <c r="F35" s="6">
        <v>0</v>
      </c>
      <c r="G35" t="s">
        <v>31</v>
      </c>
      <c r="H35" t="s">
        <v>10</v>
      </c>
      <c r="I35" t="s">
        <v>11</v>
      </c>
      <c r="J35" s="3">
        <v>67</v>
      </c>
      <c r="K35" s="3">
        <v>85.76</v>
      </c>
      <c r="L35" s="3">
        <v>268</v>
      </c>
      <c r="M35" s="3">
        <v>343.04</v>
      </c>
      <c r="N35">
        <v>4</v>
      </c>
      <c r="O35" t="s">
        <v>56</v>
      </c>
      <c r="P35">
        <v>2021</v>
      </c>
      <c r="Q35" s="3">
        <f t="shared" si="0"/>
        <v>75.04000000000002</v>
      </c>
      <c r="R35">
        <f t="shared" si="1"/>
        <v>28.000000000000007</v>
      </c>
    </row>
    <row r="36" spans="1:18" x14ac:dyDescent="0.25">
      <c r="A36" s="1">
        <v>44232</v>
      </c>
      <c r="B36" s="2" t="s">
        <v>61</v>
      </c>
      <c r="C36">
        <v>7</v>
      </c>
      <c r="D36" t="s">
        <v>2</v>
      </c>
      <c r="E36" t="s">
        <v>8</v>
      </c>
      <c r="F36" s="6">
        <v>0</v>
      </c>
      <c r="G36" t="s">
        <v>62</v>
      </c>
      <c r="H36" t="s">
        <v>10</v>
      </c>
      <c r="I36" t="s">
        <v>11</v>
      </c>
      <c r="J36" s="3">
        <v>67</v>
      </c>
      <c r="K36" s="3">
        <v>83.08</v>
      </c>
      <c r="L36" s="3">
        <v>469</v>
      </c>
      <c r="M36" s="3">
        <v>581.55999999999995</v>
      </c>
      <c r="N36">
        <v>5</v>
      </c>
      <c r="O36" t="s">
        <v>56</v>
      </c>
      <c r="P36">
        <v>2021</v>
      </c>
      <c r="Q36" s="3">
        <f t="shared" si="0"/>
        <v>112.55999999999995</v>
      </c>
      <c r="R36">
        <f t="shared" si="1"/>
        <v>23.999999999999989</v>
      </c>
    </row>
    <row r="37" spans="1:18" x14ac:dyDescent="0.25">
      <c r="A37" s="1">
        <v>44232</v>
      </c>
      <c r="B37" s="2" t="s">
        <v>63</v>
      </c>
      <c r="C37">
        <v>1</v>
      </c>
      <c r="D37" t="s">
        <v>13</v>
      </c>
      <c r="E37" t="s">
        <v>8</v>
      </c>
      <c r="F37" s="6">
        <v>0</v>
      </c>
      <c r="G37" t="s">
        <v>64</v>
      </c>
      <c r="H37" t="s">
        <v>18</v>
      </c>
      <c r="I37" t="s">
        <v>5</v>
      </c>
      <c r="J37" s="3">
        <v>133</v>
      </c>
      <c r="K37" s="3">
        <v>155.61000000000001</v>
      </c>
      <c r="L37" s="3">
        <v>133</v>
      </c>
      <c r="M37" s="3">
        <v>155.61000000000001</v>
      </c>
      <c r="N37">
        <v>5</v>
      </c>
      <c r="O37" t="s">
        <v>56</v>
      </c>
      <c r="P37">
        <v>2021</v>
      </c>
      <c r="Q37" s="3">
        <f t="shared" si="0"/>
        <v>22.610000000000014</v>
      </c>
      <c r="R37">
        <f t="shared" si="1"/>
        <v>17.000000000000011</v>
      </c>
    </row>
    <row r="38" spans="1:18" x14ac:dyDescent="0.25">
      <c r="A38" s="1">
        <v>44232</v>
      </c>
      <c r="B38" s="2" t="s">
        <v>61</v>
      </c>
      <c r="C38">
        <v>9</v>
      </c>
      <c r="D38" t="s">
        <v>13</v>
      </c>
      <c r="E38" t="s">
        <v>8</v>
      </c>
      <c r="F38" s="6">
        <v>0</v>
      </c>
      <c r="G38" t="s">
        <v>62</v>
      </c>
      <c r="H38" t="s">
        <v>10</v>
      </c>
      <c r="I38" t="s">
        <v>11</v>
      </c>
      <c r="J38" s="3">
        <v>67</v>
      </c>
      <c r="K38" s="3">
        <v>83.08</v>
      </c>
      <c r="L38" s="3">
        <v>603</v>
      </c>
      <c r="M38" s="3">
        <v>747.72</v>
      </c>
      <c r="N38">
        <v>5</v>
      </c>
      <c r="O38" t="s">
        <v>56</v>
      </c>
      <c r="P38">
        <v>2021</v>
      </c>
      <c r="Q38" s="3">
        <f t="shared" si="0"/>
        <v>144.72000000000003</v>
      </c>
      <c r="R38">
        <f t="shared" si="1"/>
        <v>24.000000000000004</v>
      </c>
    </row>
    <row r="39" spans="1:18" x14ac:dyDescent="0.25">
      <c r="A39" s="1">
        <v>44233</v>
      </c>
      <c r="B39" s="2" t="s">
        <v>20</v>
      </c>
      <c r="C39">
        <v>1</v>
      </c>
      <c r="D39" t="s">
        <v>13</v>
      </c>
      <c r="E39" t="s">
        <v>8</v>
      </c>
      <c r="F39" s="6">
        <v>0</v>
      </c>
      <c r="G39" t="s">
        <v>21</v>
      </c>
      <c r="H39" t="s">
        <v>22</v>
      </c>
      <c r="I39" t="s">
        <v>23</v>
      </c>
      <c r="J39" s="3">
        <v>5</v>
      </c>
      <c r="K39" s="3">
        <v>6.7</v>
      </c>
      <c r="L39" s="3">
        <v>5</v>
      </c>
      <c r="M39" s="3">
        <v>6.7</v>
      </c>
      <c r="N39">
        <v>6</v>
      </c>
      <c r="O39" t="s">
        <v>56</v>
      </c>
      <c r="P39">
        <v>2021</v>
      </c>
      <c r="Q39" s="3">
        <f t="shared" si="0"/>
        <v>1.7000000000000002</v>
      </c>
      <c r="R39">
        <f t="shared" si="1"/>
        <v>34</v>
      </c>
    </row>
    <row r="40" spans="1:18" x14ac:dyDescent="0.25">
      <c r="A40" s="1">
        <v>44236</v>
      </c>
      <c r="B40" s="2" t="s">
        <v>40</v>
      </c>
      <c r="C40">
        <v>14</v>
      </c>
      <c r="D40" t="s">
        <v>13</v>
      </c>
      <c r="E40" t="s">
        <v>2</v>
      </c>
      <c r="F40" s="6">
        <v>0</v>
      </c>
      <c r="G40" t="s">
        <v>41</v>
      </c>
      <c r="H40" t="s">
        <v>22</v>
      </c>
      <c r="I40" t="s">
        <v>19</v>
      </c>
      <c r="J40" s="3">
        <v>55</v>
      </c>
      <c r="K40" s="3">
        <v>58.3</v>
      </c>
      <c r="L40" s="3">
        <v>770</v>
      </c>
      <c r="M40" s="3">
        <v>816.19999999999993</v>
      </c>
      <c r="N40">
        <v>9</v>
      </c>
      <c r="O40" t="s">
        <v>56</v>
      </c>
      <c r="P40">
        <v>2021</v>
      </c>
      <c r="Q40" s="3">
        <f t="shared" si="0"/>
        <v>46.199999999999932</v>
      </c>
      <c r="R40">
        <f t="shared" si="1"/>
        <v>5.9999999999999911</v>
      </c>
    </row>
    <row r="41" spans="1:18" x14ac:dyDescent="0.25">
      <c r="A41" s="1">
        <v>44239</v>
      </c>
      <c r="B41" s="2" t="s">
        <v>65</v>
      </c>
      <c r="C41">
        <v>7</v>
      </c>
      <c r="D41" t="s">
        <v>13</v>
      </c>
      <c r="E41" t="s">
        <v>8</v>
      </c>
      <c r="F41" s="6">
        <v>0</v>
      </c>
      <c r="G41" t="s">
        <v>66</v>
      </c>
      <c r="H41" t="s">
        <v>18</v>
      </c>
      <c r="I41" t="s">
        <v>11</v>
      </c>
      <c r="J41" s="3">
        <v>83</v>
      </c>
      <c r="K41" s="3">
        <v>94.62</v>
      </c>
      <c r="L41" s="3">
        <v>581</v>
      </c>
      <c r="M41" s="3">
        <v>662.34</v>
      </c>
      <c r="N41">
        <v>12</v>
      </c>
      <c r="O41" t="s">
        <v>56</v>
      </c>
      <c r="P41">
        <v>2021</v>
      </c>
      <c r="Q41" s="3">
        <f t="shared" si="0"/>
        <v>81.340000000000032</v>
      </c>
      <c r="R41">
        <f t="shared" si="1"/>
        <v>14.000000000000004</v>
      </c>
    </row>
    <row r="42" spans="1:18" x14ac:dyDescent="0.25">
      <c r="A42" s="1">
        <v>44239</v>
      </c>
      <c r="B42" s="2" t="s">
        <v>38</v>
      </c>
      <c r="C42">
        <v>9</v>
      </c>
      <c r="D42" t="s">
        <v>2</v>
      </c>
      <c r="E42" t="s">
        <v>8</v>
      </c>
      <c r="F42" s="6">
        <v>0</v>
      </c>
      <c r="G42" t="s">
        <v>39</v>
      </c>
      <c r="H42" t="s">
        <v>4</v>
      </c>
      <c r="I42" t="s">
        <v>5</v>
      </c>
      <c r="J42" s="3">
        <v>141</v>
      </c>
      <c r="K42" s="3">
        <v>149.46</v>
      </c>
      <c r="L42" s="3">
        <v>1269</v>
      </c>
      <c r="M42" s="3">
        <v>1345.14</v>
      </c>
      <c r="N42">
        <v>12</v>
      </c>
      <c r="O42" t="s">
        <v>56</v>
      </c>
      <c r="P42">
        <v>2021</v>
      </c>
      <c r="Q42" s="3">
        <f t="shared" si="0"/>
        <v>76.1400000000001</v>
      </c>
      <c r="R42">
        <f t="shared" si="1"/>
        <v>6.000000000000008</v>
      </c>
    </row>
    <row r="43" spans="1:18" x14ac:dyDescent="0.25">
      <c r="A43" s="1">
        <v>44242</v>
      </c>
      <c r="B43" s="2" t="s">
        <v>67</v>
      </c>
      <c r="C43">
        <v>4</v>
      </c>
      <c r="D43" t="s">
        <v>13</v>
      </c>
      <c r="E43" t="s">
        <v>2</v>
      </c>
      <c r="F43" s="6">
        <v>0</v>
      </c>
      <c r="G43" t="s">
        <v>68</v>
      </c>
      <c r="H43" t="s">
        <v>22</v>
      </c>
      <c r="I43" t="s">
        <v>19</v>
      </c>
      <c r="J43" s="3">
        <v>48</v>
      </c>
      <c r="K43" s="3">
        <v>57.120000000000005</v>
      </c>
      <c r="L43" s="3">
        <v>192</v>
      </c>
      <c r="M43" s="3">
        <v>228.48000000000002</v>
      </c>
      <c r="N43">
        <v>15</v>
      </c>
      <c r="O43" t="s">
        <v>56</v>
      </c>
      <c r="P43">
        <v>2021</v>
      </c>
      <c r="Q43" s="3">
        <f t="shared" si="0"/>
        <v>36.480000000000018</v>
      </c>
      <c r="R43">
        <f t="shared" si="1"/>
        <v>19.000000000000007</v>
      </c>
    </row>
    <row r="44" spans="1:18" x14ac:dyDescent="0.25">
      <c r="A44" s="1">
        <v>44245</v>
      </c>
      <c r="B44" s="2" t="s">
        <v>69</v>
      </c>
      <c r="C44">
        <v>6</v>
      </c>
      <c r="D44" t="s">
        <v>2</v>
      </c>
      <c r="E44" t="s">
        <v>8</v>
      </c>
      <c r="F44" s="6">
        <v>0</v>
      </c>
      <c r="G44" t="s">
        <v>70</v>
      </c>
      <c r="H44" t="s">
        <v>15</v>
      </c>
      <c r="I44" t="s">
        <v>23</v>
      </c>
      <c r="J44" s="3">
        <v>12</v>
      </c>
      <c r="K44" s="3">
        <v>15.719999999999999</v>
      </c>
      <c r="L44" s="3">
        <v>72</v>
      </c>
      <c r="M44" s="3">
        <v>94.32</v>
      </c>
      <c r="N44">
        <v>18</v>
      </c>
      <c r="O44" t="s">
        <v>56</v>
      </c>
      <c r="P44">
        <v>2021</v>
      </c>
      <c r="Q44" s="3">
        <f t="shared" si="0"/>
        <v>22.319999999999993</v>
      </c>
      <c r="R44">
        <f t="shared" si="1"/>
        <v>30.999999999999989</v>
      </c>
    </row>
    <row r="45" spans="1:18" x14ac:dyDescent="0.25">
      <c r="A45" s="1">
        <v>44247</v>
      </c>
      <c r="B45" s="2" t="s">
        <v>71</v>
      </c>
      <c r="C45">
        <v>11</v>
      </c>
      <c r="D45" t="s">
        <v>2</v>
      </c>
      <c r="E45" t="s">
        <v>8</v>
      </c>
      <c r="F45" s="6">
        <v>0</v>
      </c>
      <c r="G45" t="s">
        <v>72</v>
      </c>
      <c r="H45" t="s">
        <v>22</v>
      </c>
      <c r="I45" t="s">
        <v>5</v>
      </c>
      <c r="J45" s="3">
        <v>148</v>
      </c>
      <c r="K45" s="3">
        <v>201.28</v>
      </c>
      <c r="L45" s="3">
        <v>1628</v>
      </c>
      <c r="M45" s="3">
        <v>2214.08</v>
      </c>
      <c r="N45">
        <v>20</v>
      </c>
      <c r="O45" t="s">
        <v>56</v>
      </c>
      <c r="P45">
        <v>2021</v>
      </c>
      <c r="Q45" s="3">
        <f t="shared" si="0"/>
        <v>586.07999999999993</v>
      </c>
      <c r="R45">
        <f t="shared" si="1"/>
        <v>35.999999999999993</v>
      </c>
    </row>
    <row r="46" spans="1:18" x14ac:dyDescent="0.25">
      <c r="A46" s="1">
        <v>44249</v>
      </c>
      <c r="B46" s="2" t="s">
        <v>12</v>
      </c>
      <c r="C46">
        <v>5</v>
      </c>
      <c r="D46" t="s">
        <v>2</v>
      </c>
      <c r="E46" t="s">
        <v>8</v>
      </c>
      <c r="F46" s="6">
        <v>0</v>
      </c>
      <c r="G46" t="s">
        <v>14</v>
      </c>
      <c r="H46" t="s">
        <v>15</v>
      </c>
      <c r="I46" t="s">
        <v>11</v>
      </c>
      <c r="J46" s="3">
        <v>112</v>
      </c>
      <c r="K46" s="3">
        <v>122.08</v>
      </c>
      <c r="L46" s="3">
        <v>560</v>
      </c>
      <c r="M46" s="3">
        <v>610.4</v>
      </c>
      <c r="N46">
        <v>22</v>
      </c>
      <c r="O46" t="s">
        <v>56</v>
      </c>
      <c r="P46">
        <v>2021</v>
      </c>
      <c r="Q46" s="3">
        <f t="shared" si="0"/>
        <v>50.399999999999977</v>
      </c>
      <c r="R46">
        <f t="shared" si="1"/>
        <v>8.9999999999999947</v>
      </c>
    </row>
    <row r="47" spans="1:18" x14ac:dyDescent="0.25">
      <c r="A47" s="1">
        <v>44250</v>
      </c>
      <c r="B47" s="2" t="s">
        <v>28</v>
      </c>
      <c r="C47">
        <v>3</v>
      </c>
      <c r="D47" t="s">
        <v>13</v>
      </c>
      <c r="E47" t="s">
        <v>8</v>
      </c>
      <c r="F47" s="6">
        <v>0</v>
      </c>
      <c r="G47" t="s">
        <v>29</v>
      </c>
      <c r="H47" t="s">
        <v>4</v>
      </c>
      <c r="I47" t="s">
        <v>23</v>
      </c>
      <c r="J47" s="3">
        <v>7</v>
      </c>
      <c r="K47" s="3">
        <v>8.33</v>
      </c>
      <c r="L47" s="3">
        <v>21</v>
      </c>
      <c r="M47" s="3">
        <v>24.990000000000002</v>
      </c>
      <c r="N47">
        <v>23</v>
      </c>
      <c r="O47" t="s">
        <v>56</v>
      </c>
      <c r="P47">
        <v>2021</v>
      </c>
      <c r="Q47" s="3">
        <f t="shared" si="0"/>
        <v>3.990000000000002</v>
      </c>
      <c r="R47">
        <f t="shared" si="1"/>
        <v>19.000000000000007</v>
      </c>
    </row>
    <row r="48" spans="1:18" x14ac:dyDescent="0.25">
      <c r="A48" s="1">
        <v>44250</v>
      </c>
      <c r="B48" s="2" t="s">
        <v>63</v>
      </c>
      <c r="C48">
        <v>2</v>
      </c>
      <c r="D48" t="s">
        <v>13</v>
      </c>
      <c r="E48" t="s">
        <v>2</v>
      </c>
      <c r="F48" s="6">
        <v>0</v>
      </c>
      <c r="G48" t="s">
        <v>64</v>
      </c>
      <c r="H48" t="s">
        <v>18</v>
      </c>
      <c r="I48" t="s">
        <v>5</v>
      </c>
      <c r="J48" s="3">
        <v>133</v>
      </c>
      <c r="K48" s="3">
        <v>155.61000000000001</v>
      </c>
      <c r="L48" s="3">
        <v>266</v>
      </c>
      <c r="M48" s="3">
        <v>311.22000000000003</v>
      </c>
      <c r="N48">
        <v>23</v>
      </c>
      <c r="O48" t="s">
        <v>56</v>
      </c>
      <c r="P48">
        <v>2021</v>
      </c>
      <c r="Q48" s="3">
        <f t="shared" si="0"/>
        <v>45.220000000000027</v>
      </c>
      <c r="R48">
        <f t="shared" si="1"/>
        <v>17.000000000000011</v>
      </c>
    </row>
    <row r="49" spans="1:18" x14ac:dyDescent="0.25">
      <c r="A49" s="1">
        <v>44252</v>
      </c>
      <c r="B49" s="2" t="s">
        <v>73</v>
      </c>
      <c r="C49">
        <v>4</v>
      </c>
      <c r="D49" t="s">
        <v>1</v>
      </c>
      <c r="E49" t="s">
        <v>2</v>
      </c>
      <c r="F49" s="6">
        <v>0</v>
      </c>
      <c r="G49" t="s">
        <v>74</v>
      </c>
      <c r="H49" t="s">
        <v>18</v>
      </c>
      <c r="I49" t="s">
        <v>11</v>
      </c>
      <c r="J49" s="3">
        <v>105</v>
      </c>
      <c r="K49" s="3">
        <v>142.80000000000001</v>
      </c>
      <c r="L49" s="3">
        <v>420</v>
      </c>
      <c r="M49" s="3">
        <v>571.20000000000005</v>
      </c>
      <c r="N49">
        <v>25</v>
      </c>
      <c r="O49" t="s">
        <v>56</v>
      </c>
      <c r="P49">
        <v>2021</v>
      </c>
      <c r="Q49" s="3">
        <f t="shared" si="0"/>
        <v>151.20000000000005</v>
      </c>
      <c r="R49">
        <f t="shared" si="1"/>
        <v>36.000000000000007</v>
      </c>
    </row>
    <row r="50" spans="1:18" x14ac:dyDescent="0.25">
      <c r="A50" s="1">
        <v>44252</v>
      </c>
      <c r="B50" s="2" t="s">
        <v>50</v>
      </c>
      <c r="C50">
        <v>11</v>
      </c>
      <c r="D50" t="s">
        <v>2</v>
      </c>
      <c r="E50" t="s">
        <v>8</v>
      </c>
      <c r="F50" s="6">
        <v>0</v>
      </c>
      <c r="G50" t="s">
        <v>51</v>
      </c>
      <c r="H50" t="s">
        <v>22</v>
      </c>
      <c r="I50" t="s">
        <v>11</v>
      </c>
      <c r="J50" s="3">
        <v>89</v>
      </c>
      <c r="K50" s="3">
        <v>117.48</v>
      </c>
      <c r="L50" s="3">
        <v>979</v>
      </c>
      <c r="M50" s="3">
        <v>1292.28</v>
      </c>
      <c r="N50">
        <v>25</v>
      </c>
      <c r="O50" t="s">
        <v>56</v>
      </c>
      <c r="P50">
        <v>2021</v>
      </c>
      <c r="Q50" s="3">
        <f t="shared" si="0"/>
        <v>313.27999999999997</v>
      </c>
      <c r="R50">
        <f t="shared" si="1"/>
        <v>31.999999999999996</v>
      </c>
    </row>
    <row r="51" spans="1:18" x14ac:dyDescent="0.25">
      <c r="A51" s="1">
        <v>44252</v>
      </c>
      <c r="B51" s="2" t="s">
        <v>71</v>
      </c>
      <c r="C51">
        <v>2</v>
      </c>
      <c r="D51" t="s">
        <v>13</v>
      </c>
      <c r="E51" t="s">
        <v>2</v>
      </c>
      <c r="F51" s="6">
        <v>0</v>
      </c>
      <c r="G51" t="s">
        <v>72</v>
      </c>
      <c r="H51" t="s">
        <v>22</v>
      </c>
      <c r="I51" t="s">
        <v>5</v>
      </c>
      <c r="J51" s="3">
        <v>148</v>
      </c>
      <c r="K51" s="3">
        <v>201.28</v>
      </c>
      <c r="L51" s="3">
        <v>296</v>
      </c>
      <c r="M51" s="3">
        <v>402.56</v>
      </c>
      <c r="N51">
        <v>25</v>
      </c>
      <c r="O51" t="s">
        <v>56</v>
      </c>
      <c r="P51">
        <v>2021</v>
      </c>
      <c r="Q51" s="3">
        <f t="shared" si="0"/>
        <v>106.56</v>
      </c>
      <c r="R51">
        <f t="shared" si="1"/>
        <v>36</v>
      </c>
    </row>
    <row r="52" spans="1:18" x14ac:dyDescent="0.25">
      <c r="A52" s="1">
        <v>44254</v>
      </c>
      <c r="B52" s="2" t="s">
        <v>75</v>
      </c>
      <c r="C52">
        <v>11</v>
      </c>
      <c r="D52" t="s">
        <v>1</v>
      </c>
      <c r="E52" t="s">
        <v>2</v>
      </c>
      <c r="F52" s="6">
        <v>0</v>
      </c>
      <c r="G52" t="s">
        <v>76</v>
      </c>
      <c r="H52" t="s">
        <v>15</v>
      </c>
      <c r="I52" t="s">
        <v>23</v>
      </c>
      <c r="J52" s="3">
        <v>37</v>
      </c>
      <c r="K52" s="3">
        <v>49.21</v>
      </c>
      <c r="L52" s="3">
        <v>407</v>
      </c>
      <c r="M52" s="3">
        <v>541.31000000000006</v>
      </c>
      <c r="N52">
        <v>27</v>
      </c>
      <c r="O52" t="s">
        <v>56</v>
      </c>
      <c r="P52">
        <v>2021</v>
      </c>
      <c r="Q52" s="3">
        <f t="shared" si="0"/>
        <v>134.31000000000006</v>
      </c>
      <c r="R52">
        <f t="shared" si="1"/>
        <v>33.000000000000014</v>
      </c>
    </row>
    <row r="53" spans="1:18" x14ac:dyDescent="0.25">
      <c r="A53" s="1">
        <v>44258</v>
      </c>
      <c r="B53" s="2" t="s">
        <v>77</v>
      </c>
      <c r="C53">
        <v>1</v>
      </c>
      <c r="D53" t="s">
        <v>13</v>
      </c>
      <c r="E53" t="s">
        <v>2</v>
      </c>
      <c r="F53" s="6">
        <v>0</v>
      </c>
      <c r="G53" t="s">
        <v>78</v>
      </c>
      <c r="H53" t="s">
        <v>15</v>
      </c>
      <c r="I53" t="s">
        <v>19</v>
      </c>
      <c r="J53" s="3">
        <v>44</v>
      </c>
      <c r="K53" s="3">
        <v>48.4</v>
      </c>
      <c r="L53" s="3">
        <v>44</v>
      </c>
      <c r="M53" s="3">
        <v>48.4</v>
      </c>
      <c r="N53">
        <v>3</v>
      </c>
      <c r="O53" t="s">
        <v>79</v>
      </c>
      <c r="P53">
        <v>2021</v>
      </c>
      <c r="Q53" s="3">
        <f t="shared" si="0"/>
        <v>4.3999999999999986</v>
      </c>
      <c r="R53">
        <f t="shared" si="1"/>
        <v>9.9999999999999964</v>
      </c>
    </row>
    <row r="54" spans="1:18" x14ac:dyDescent="0.25">
      <c r="A54" s="1">
        <v>44262</v>
      </c>
      <c r="B54" s="2" t="s">
        <v>80</v>
      </c>
      <c r="C54">
        <v>9</v>
      </c>
      <c r="D54" t="s">
        <v>13</v>
      </c>
      <c r="E54" t="s">
        <v>8</v>
      </c>
      <c r="F54" s="6">
        <v>0</v>
      </c>
      <c r="G54" t="s">
        <v>81</v>
      </c>
      <c r="H54" t="s">
        <v>4</v>
      </c>
      <c r="I54" t="s">
        <v>5</v>
      </c>
      <c r="J54" s="3">
        <v>126</v>
      </c>
      <c r="K54" s="3">
        <v>162.54</v>
      </c>
      <c r="L54" s="3">
        <v>1134</v>
      </c>
      <c r="M54" s="3">
        <v>1462.86</v>
      </c>
      <c r="N54">
        <v>7</v>
      </c>
      <c r="O54" t="s">
        <v>79</v>
      </c>
      <c r="P54">
        <v>2021</v>
      </c>
      <c r="Q54" s="3">
        <f t="shared" si="0"/>
        <v>328.8599999999999</v>
      </c>
      <c r="R54">
        <f t="shared" si="1"/>
        <v>28.999999999999993</v>
      </c>
    </row>
    <row r="55" spans="1:18" x14ac:dyDescent="0.25">
      <c r="A55" s="1">
        <v>44263</v>
      </c>
      <c r="B55" s="2" t="s">
        <v>67</v>
      </c>
      <c r="C55">
        <v>6</v>
      </c>
      <c r="D55" t="s">
        <v>2</v>
      </c>
      <c r="E55" t="s">
        <v>8</v>
      </c>
      <c r="F55" s="6">
        <v>0</v>
      </c>
      <c r="G55" t="s">
        <v>68</v>
      </c>
      <c r="H55" t="s">
        <v>22</v>
      </c>
      <c r="I55" t="s">
        <v>19</v>
      </c>
      <c r="J55" s="3">
        <v>48</v>
      </c>
      <c r="K55" s="3">
        <v>57.120000000000005</v>
      </c>
      <c r="L55" s="3">
        <v>288</v>
      </c>
      <c r="M55" s="3">
        <v>342.72</v>
      </c>
      <c r="N55">
        <v>8</v>
      </c>
      <c r="O55" t="s">
        <v>79</v>
      </c>
      <c r="P55">
        <v>2021</v>
      </c>
      <c r="Q55" s="3">
        <f t="shared" si="0"/>
        <v>54.720000000000027</v>
      </c>
      <c r="R55">
        <f t="shared" si="1"/>
        <v>19.000000000000007</v>
      </c>
    </row>
    <row r="56" spans="1:18" x14ac:dyDescent="0.25">
      <c r="A56" s="1">
        <v>44263</v>
      </c>
      <c r="B56" s="2" t="s">
        <v>36</v>
      </c>
      <c r="C56">
        <v>9</v>
      </c>
      <c r="D56" t="s">
        <v>2</v>
      </c>
      <c r="E56" t="s">
        <v>2</v>
      </c>
      <c r="F56" s="6">
        <v>0</v>
      </c>
      <c r="G56" t="s">
        <v>37</v>
      </c>
      <c r="H56" t="s">
        <v>10</v>
      </c>
      <c r="I56" t="s">
        <v>11</v>
      </c>
      <c r="J56" s="3">
        <v>76</v>
      </c>
      <c r="K56" s="3">
        <v>82.08</v>
      </c>
      <c r="L56" s="3">
        <v>684</v>
      </c>
      <c r="M56" s="3">
        <v>738.72</v>
      </c>
      <c r="N56">
        <v>8</v>
      </c>
      <c r="O56" t="s">
        <v>79</v>
      </c>
      <c r="P56">
        <v>2021</v>
      </c>
      <c r="Q56" s="3">
        <f t="shared" si="0"/>
        <v>54.720000000000027</v>
      </c>
      <c r="R56">
        <f t="shared" si="1"/>
        <v>8.0000000000000036</v>
      </c>
    </row>
    <row r="57" spans="1:18" x14ac:dyDescent="0.25">
      <c r="A57" s="1">
        <v>44264</v>
      </c>
      <c r="B57" s="2" t="s">
        <v>52</v>
      </c>
      <c r="C57">
        <v>6</v>
      </c>
      <c r="D57" t="s">
        <v>1</v>
      </c>
      <c r="E57" t="s">
        <v>2</v>
      </c>
      <c r="F57" s="6">
        <v>0</v>
      </c>
      <c r="G57" t="s">
        <v>53</v>
      </c>
      <c r="H57" t="s">
        <v>22</v>
      </c>
      <c r="I57" t="s">
        <v>19</v>
      </c>
      <c r="J57" s="3">
        <v>47</v>
      </c>
      <c r="K57" s="3">
        <v>53.11</v>
      </c>
      <c r="L57" s="3">
        <v>282</v>
      </c>
      <c r="M57" s="3">
        <v>318.65999999999997</v>
      </c>
      <c r="N57">
        <v>9</v>
      </c>
      <c r="O57" t="s">
        <v>79</v>
      </c>
      <c r="P57">
        <v>2021</v>
      </c>
      <c r="Q57" s="3">
        <f t="shared" si="0"/>
        <v>36.659999999999968</v>
      </c>
      <c r="R57">
        <f t="shared" si="1"/>
        <v>12.999999999999989</v>
      </c>
    </row>
    <row r="58" spans="1:18" x14ac:dyDescent="0.25">
      <c r="A58" s="1">
        <v>44266</v>
      </c>
      <c r="B58" s="2" t="s">
        <v>28</v>
      </c>
      <c r="C58">
        <v>11</v>
      </c>
      <c r="D58" t="s">
        <v>13</v>
      </c>
      <c r="E58" t="s">
        <v>8</v>
      </c>
      <c r="F58" s="6">
        <v>0</v>
      </c>
      <c r="G58" t="s">
        <v>29</v>
      </c>
      <c r="H58" t="s">
        <v>4</v>
      </c>
      <c r="I58" t="s">
        <v>23</v>
      </c>
      <c r="J58" s="3">
        <v>7</v>
      </c>
      <c r="K58" s="3">
        <v>8.33</v>
      </c>
      <c r="L58" s="3">
        <v>77</v>
      </c>
      <c r="M58" s="3">
        <v>91.63</v>
      </c>
      <c r="N58">
        <v>11</v>
      </c>
      <c r="O58" t="s">
        <v>79</v>
      </c>
      <c r="P58">
        <v>2021</v>
      </c>
      <c r="Q58" s="3">
        <f t="shared" si="0"/>
        <v>14.629999999999995</v>
      </c>
      <c r="R58">
        <f t="shared" si="1"/>
        <v>18.999999999999993</v>
      </c>
    </row>
    <row r="59" spans="1:18" x14ac:dyDescent="0.25">
      <c r="A59" s="1">
        <v>44268</v>
      </c>
      <c r="B59" s="2" t="s">
        <v>82</v>
      </c>
      <c r="C59">
        <v>10</v>
      </c>
      <c r="D59" t="s">
        <v>1</v>
      </c>
      <c r="E59" t="s">
        <v>8</v>
      </c>
      <c r="F59" s="6">
        <v>0</v>
      </c>
      <c r="G59" t="s">
        <v>83</v>
      </c>
      <c r="H59" t="s">
        <v>22</v>
      </c>
      <c r="I59" t="s">
        <v>23</v>
      </c>
      <c r="J59" s="3">
        <v>37</v>
      </c>
      <c r="K59" s="3">
        <v>41.81</v>
      </c>
      <c r="L59" s="3">
        <v>370</v>
      </c>
      <c r="M59" s="3">
        <v>418.1</v>
      </c>
      <c r="N59">
        <v>13</v>
      </c>
      <c r="O59" t="s">
        <v>79</v>
      </c>
      <c r="P59">
        <v>2021</v>
      </c>
      <c r="Q59" s="3">
        <f t="shared" si="0"/>
        <v>48.100000000000023</v>
      </c>
      <c r="R59">
        <f t="shared" si="1"/>
        <v>13.000000000000005</v>
      </c>
    </row>
    <row r="60" spans="1:18" x14ac:dyDescent="0.25">
      <c r="A60" s="1">
        <v>44270</v>
      </c>
      <c r="B60" s="2" t="s">
        <v>84</v>
      </c>
      <c r="C60">
        <v>11</v>
      </c>
      <c r="D60" t="s">
        <v>2</v>
      </c>
      <c r="E60" t="s">
        <v>8</v>
      </c>
      <c r="F60" s="6">
        <v>0</v>
      </c>
      <c r="G60" t="s">
        <v>85</v>
      </c>
      <c r="H60" t="s">
        <v>10</v>
      </c>
      <c r="I60" t="s">
        <v>23</v>
      </c>
      <c r="J60" s="3">
        <v>37</v>
      </c>
      <c r="K60" s="3">
        <v>42.55</v>
      </c>
      <c r="L60" s="3">
        <v>407</v>
      </c>
      <c r="M60" s="3">
        <v>468.04999999999995</v>
      </c>
      <c r="N60">
        <v>15</v>
      </c>
      <c r="O60" t="s">
        <v>79</v>
      </c>
      <c r="P60">
        <v>2021</v>
      </c>
      <c r="Q60" s="3">
        <f t="shared" si="0"/>
        <v>61.049999999999955</v>
      </c>
      <c r="R60">
        <f t="shared" si="1"/>
        <v>14.999999999999988</v>
      </c>
    </row>
    <row r="61" spans="1:18" x14ac:dyDescent="0.25">
      <c r="A61" s="1">
        <v>44271</v>
      </c>
      <c r="B61" s="2" t="s">
        <v>86</v>
      </c>
      <c r="C61">
        <v>14</v>
      </c>
      <c r="D61" t="s">
        <v>13</v>
      </c>
      <c r="E61" t="s">
        <v>8</v>
      </c>
      <c r="F61" s="6">
        <v>0</v>
      </c>
      <c r="G61" t="s">
        <v>87</v>
      </c>
      <c r="H61" t="s">
        <v>15</v>
      </c>
      <c r="I61" t="s">
        <v>11</v>
      </c>
      <c r="J61" s="3">
        <v>73</v>
      </c>
      <c r="K61" s="3">
        <v>94.17</v>
      </c>
      <c r="L61" s="3">
        <v>1022</v>
      </c>
      <c r="M61" s="3">
        <v>1318.38</v>
      </c>
      <c r="N61">
        <v>16</v>
      </c>
      <c r="O61" t="s">
        <v>79</v>
      </c>
      <c r="P61">
        <v>2021</v>
      </c>
      <c r="Q61" s="3">
        <f t="shared" si="0"/>
        <v>296.38000000000011</v>
      </c>
      <c r="R61">
        <f t="shared" si="1"/>
        <v>29.000000000000011</v>
      </c>
    </row>
    <row r="62" spans="1:18" x14ac:dyDescent="0.25">
      <c r="A62" s="1">
        <v>44273</v>
      </c>
      <c r="B62" s="2" t="s">
        <v>34</v>
      </c>
      <c r="C62">
        <v>8</v>
      </c>
      <c r="D62" t="s">
        <v>1</v>
      </c>
      <c r="E62" t="s">
        <v>8</v>
      </c>
      <c r="F62" s="6">
        <v>0</v>
      </c>
      <c r="G62" t="s">
        <v>35</v>
      </c>
      <c r="H62" t="s">
        <v>10</v>
      </c>
      <c r="I62" t="s">
        <v>5</v>
      </c>
      <c r="J62" s="3">
        <v>120</v>
      </c>
      <c r="K62" s="3">
        <v>162</v>
      </c>
      <c r="L62" s="3">
        <v>960</v>
      </c>
      <c r="M62" s="3">
        <v>1296</v>
      </c>
      <c r="N62">
        <v>18</v>
      </c>
      <c r="O62" t="s">
        <v>79</v>
      </c>
      <c r="P62">
        <v>2021</v>
      </c>
      <c r="Q62" s="3">
        <f t="shared" si="0"/>
        <v>336</v>
      </c>
      <c r="R62">
        <f t="shared" si="1"/>
        <v>35</v>
      </c>
    </row>
    <row r="63" spans="1:18" x14ac:dyDescent="0.25">
      <c r="A63" s="1">
        <v>44274</v>
      </c>
      <c r="B63" s="2" t="s">
        <v>82</v>
      </c>
      <c r="C63">
        <v>9</v>
      </c>
      <c r="D63" t="s">
        <v>2</v>
      </c>
      <c r="E63" t="s">
        <v>8</v>
      </c>
      <c r="F63" s="6">
        <v>0</v>
      </c>
      <c r="G63" t="s">
        <v>83</v>
      </c>
      <c r="H63" t="s">
        <v>22</v>
      </c>
      <c r="I63" t="s">
        <v>23</v>
      </c>
      <c r="J63" s="3">
        <v>37</v>
      </c>
      <c r="K63" s="3">
        <v>41.81</v>
      </c>
      <c r="L63" s="3">
        <v>333</v>
      </c>
      <c r="M63" s="3">
        <v>376.29</v>
      </c>
      <c r="N63">
        <v>19</v>
      </c>
      <c r="O63" t="s">
        <v>79</v>
      </c>
      <c r="P63">
        <v>2021</v>
      </c>
      <c r="Q63" s="3">
        <f t="shared" si="0"/>
        <v>43.29000000000002</v>
      </c>
      <c r="R63">
        <f t="shared" si="1"/>
        <v>13.000000000000005</v>
      </c>
    </row>
    <row r="64" spans="1:18" x14ac:dyDescent="0.25">
      <c r="A64" s="1">
        <v>44276</v>
      </c>
      <c r="B64" s="2" t="s">
        <v>42</v>
      </c>
      <c r="C64">
        <v>13</v>
      </c>
      <c r="D64" t="s">
        <v>2</v>
      </c>
      <c r="E64" t="s">
        <v>2</v>
      </c>
      <c r="F64" s="6">
        <v>0</v>
      </c>
      <c r="G64" t="s">
        <v>43</v>
      </c>
      <c r="H64" t="s">
        <v>4</v>
      </c>
      <c r="I64" t="s">
        <v>19</v>
      </c>
      <c r="J64" s="3">
        <v>61</v>
      </c>
      <c r="K64" s="3">
        <v>76.25</v>
      </c>
      <c r="L64" s="3">
        <v>793</v>
      </c>
      <c r="M64" s="3">
        <v>991.25</v>
      </c>
      <c r="N64">
        <v>21</v>
      </c>
      <c r="O64" t="s">
        <v>79</v>
      </c>
      <c r="P64">
        <v>2021</v>
      </c>
      <c r="Q64" s="3">
        <f t="shared" si="0"/>
        <v>198.25</v>
      </c>
      <c r="R64">
        <f t="shared" si="1"/>
        <v>25</v>
      </c>
    </row>
    <row r="65" spans="1:18" x14ac:dyDescent="0.25">
      <c r="A65" s="1">
        <v>44276</v>
      </c>
      <c r="B65" s="2" t="s">
        <v>84</v>
      </c>
      <c r="C65">
        <v>7</v>
      </c>
      <c r="D65" t="s">
        <v>13</v>
      </c>
      <c r="E65" t="s">
        <v>2</v>
      </c>
      <c r="F65" s="6">
        <v>0</v>
      </c>
      <c r="G65" t="s">
        <v>85</v>
      </c>
      <c r="H65" t="s">
        <v>10</v>
      </c>
      <c r="I65" t="s">
        <v>23</v>
      </c>
      <c r="J65" s="3">
        <v>37</v>
      </c>
      <c r="K65" s="3">
        <v>42.55</v>
      </c>
      <c r="L65" s="3">
        <v>259</v>
      </c>
      <c r="M65" s="3">
        <v>297.84999999999997</v>
      </c>
      <c r="N65">
        <v>21</v>
      </c>
      <c r="O65" t="s">
        <v>79</v>
      </c>
      <c r="P65">
        <v>2021</v>
      </c>
      <c r="Q65" s="3">
        <f t="shared" si="0"/>
        <v>38.849999999999966</v>
      </c>
      <c r="R65">
        <f t="shared" si="1"/>
        <v>14.999999999999986</v>
      </c>
    </row>
    <row r="66" spans="1:18" x14ac:dyDescent="0.25">
      <c r="A66" s="1">
        <v>44277</v>
      </c>
      <c r="B66" s="2" t="s">
        <v>73</v>
      </c>
      <c r="C66">
        <v>8</v>
      </c>
      <c r="D66" t="s">
        <v>2</v>
      </c>
      <c r="E66" t="s">
        <v>2</v>
      </c>
      <c r="F66" s="6">
        <v>0</v>
      </c>
      <c r="G66" t="s">
        <v>74</v>
      </c>
      <c r="H66" t="s">
        <v>18</v>
      </c>
      <c r="I66" t="s">
        <v>11</v>
      </c>
      <c r="J66" s="3">
        <v>105</v>
      </c>
      <c r="K66" s="3">
        <v>142.80000000000001</v>
      </c>
      <c r="L66" s="3">
        <v>840</v>
      </c>
      <c r="M66" s="3">
        <v>1142.4000000000001</v>
      </c>
      <c r="N66">
        <v>22</v>
      </c>
      <c r="O66" t="s">
        <v>79</v>
      </c>
      <c r="P66">
        <v>2021</v>
      </c>
      <c r="Q66" s="3">
        <f t="shared" si="0"/>
        <v>302.40000000000009</v>
      </c>
      <c r="R66">
        <f t="shared" si="1"/>
        <v>36.000000000000007</v>
      </c>
    </row>
    <row r="67" spans="1:18" x14ac:dyDescent="0.25">
      <c r="A67" s="1">
        <v>44277</v>
      </c>
      <c r="B67" s="2" t="s">
        <v>86</v>
      </c>
      <c r="C67">
        <v>4</v>
      </c>
      <c r="D67" t="s">
        <v>2</v>
      </c>
      <c r="E67" t="s">
        <v>2</v>
      </c>
      <c r="F67" s="6">
        <v>0</v>
      </c>
      <c r="G67" t="s">
        <v>87</v>
      </c>
      <c r="H67" t="s">
        <v>15</v>
      </c>
      <c r="I67" t="s">
        <v>11</v>
      </c>
      <c r="J67" s="3">
        <v>73</v>
      </c>
      <c r="K67" s="3">
        <v>94.17</v>
      </c>
      <c r="L67" s="3">
        <v>292</v>
      </c>
      <c r="M67" s="3">
        <v>376.68</v>
      </c>
      <c r="N67">
        <v>22</v>
      </c>
      <c r="O67" t="s">
        <v>79</v>
      </c>
      <c r="P67">
        <v>2021</v>
      </c>
      <c r="Q67" s="3">
        <f t="shared" ref="Q67:Q130" si="2">M67-L67</f>
        <v>84.68</v>
      </c>
      <c r="R67">
        <f t="shared" ref="R67:R130" si="3">Q67/L67*100</f>
        <v>29.000000000000004</v>
      </c>
    </row>
    <row r="68" spans="1:18" x14ac:dyDescent="0.25">
      <c r="A68" s="1">
        <v>44280</v>
      </c>
      <c r="B68" s="2" t="s">
        <v>0</v>
      </c>
      <c r="C68">
        <v>14</v>
      </c>
      <c r="D68" t="s">
        <v>2</v>
      </c>
      <c r="E68" t="s">
        <v>8</v>
      </c>
      <c r="F68" s="6">
        <v>0</v>
      </c>
      <c r="G68" t="s">
        <v>3</v>
      </c>
      <c r="H68" t="s">
        <v>4</v>
      </c>
      <c r="I68" t="s">
        <v>5</v>
      </c>
      <c r="J68" s="3">
        <v>144</v>
      </c>
      <c r="K68" s="3">
        <v>156.96</v>
      </c>
      <c r="L68" s="3">
        <v>2016</v>
      </c>
      <c r="M68" s="3">
        <v>2197.44</v>
      </c>
      <c r="N68">
        <v>25</v>
      </c>
      <c r="O68" t="s">
        <v>79</v>
      </c>
      <c r="P68">
        <v>2021</v>
      </c>
      <c r="Q68" s="3">
        <f t="shared" si="2"/>
        <v>181.44000000000005</v>
      </c>
      <c r="R68">
        <f t="shared" si="3"/>
        <v>9.0000000000000018</v>
      </c>
    </row>
    <row r="69" spans="1:18" x14ac:dyDescent="0.25">
      <c r="A69" s="1">
        <v>44280</v>
      </c>
      <c r="B69" s="2" t="s">
        <v>44</v>
      </c>
      <c r="C69">
        <v>4</v>
      </c>
      <c r="D69" t="s">
        <v>13</v>
      </c>
      <c r="E69" t="s">
        <v>8</v>
      </c>
      <c r="F69" s="6">
        <v>0</v>
      </c>
      <c r="G69" t="s">
        <v>45</v>
      </c>
      <c r="H69" t="s">
        <v>18</v>
      </c>
      <c r="I69" t="s">
        <v>11</v>
      </c>
      <c r="J69" s="3">
        <v>75</v>
      </c>
      <c r="K69" s="3">
        <v>85.5</v>
      </c>
      <c r="L69" s="3">
        <v>300</v>
      </c>
      <c r="M69" s="3">
        <v>342</v>
      </c>
      <c r="N69">
        <v>25</v>
      </c>
      <c r="O69" t="s">
        <v>79</v>
      </c>
      <c r="P69">
        <v>2021</v>
      </c>
      <c r="Q69" s="3">
        <f t="shared" si="2"/>
        <v>42</v>
      </c>
      <c r="R69">
        <f t="shared" si="3"/>
        <v>14.000000000000002</v>
      </c>
    </row>
    <row r="70" spans="1:18" x14ac:dyDescent="0.25">
      <c r="A70" s="1">
        <v>44280</v>
      </c>
      <c r="B70" s="2" t="s">
        <v>52</v>
      </c>
      <c r="C70">
        <v>8</v>
      </c>
      <c r="D70" t="s">
        <v>13</v>
      </c>
      <c r="E70" t="s">
        <v>8</v>
      </c>
      <c r="F70" s="6">
        <v>0</v>
      </c>
      <c r="G70" t="s">
        <v>53</v>
      </c>
      <c r="H70" t="s">
        <v>22</v>
      </c>
      <c r="I70" t="s">
        <v>19</v>
      </c>
      <c r="J70" s="3">
        <v>47</v>
      </c>
      <c r="K70" s="3">
        <v>53.11</v>
      </c>
      <c r="L70" s="3">
        <v>376</v>
      </c>
      <c r="M70" s="3">
        <v>424.88</v>
      </c>
      <c r="N70">
        <v>25</v>
      </c>
      <c r="O70" t="s">
        <v>79</v>
      </c>
      <c r="P70">
        <v>2021</v>
      </c>
      <c r="Q70" s="3">
        <f t="shared" si="2"/>
        <v>48.879999999999995</v>
      </c>
      <c r="R70">
        <f t="shared" si="3"/>
        <v>12.999999999999998</v>
      </c>
    </row>
    <row r="71" spans="1:18" x14ac:dyDescent="0.25">
      <c r="A71" s="1">
        <v>44280</v>
      </c>
      <c r="B71" s="2" t="s">
        <v>7</v>
      </c>
      <c r="C71">
        <v>2</v>
      </c>
      <c r="D71" t="s">
        <v>13</v>
      </c>
      <c r="E71" t="s">
        <v>2</v>
      </c>
      <c r="F71" s="6">
        <v>0</v>
      </c>
      <c r="G71" t="s">
        <v>9</v>
      </c>
      <c r="H71" t="s">
        <v>10</v>
      </c>
      <c r="I71" t="s">
        <v>11</v>
      </c>
      <c r="J71" s="3">
        <v>72</v>
      </c>
      <c r="K71" s="3">
        <v>79.92</v>
      </c>
      <c r="L71" s="3">
        <v>144</v>
      </c>
      <c r="M71" s="3">
        <v>159.84</v>
      </c>
      <c r="N71">
        <v>25</v>
      </c>
      <c r="O71" t="s">
        <v>79</v>
      </c>
      <c r="P71">
        <v>2021</v>
      </c>
      <c r="Q71" s="3">
        <f t="shared" si="2"/>
        <v>15.840000000000003</v>
      </c>
      <c r="R71">
        <f t="shared" si="3"/>
        <v>11.000000000000004</v>
      </c>
    </row>
    <row r="72" spans="1:18" x14ac:dyDescent="0.25">
      <c r="A72" s="1">
        <v>44281</v>
      </c>
      <c r="B72" s="2" t="s">
        <v>46</v>
      </c>
      <c r="C72">
        <v>4</v>
      </c>
      <c r="D72" t="s">
        <v>13</v>
      </c>
      <c r="E72" t="s">
        <v>8</v>
      </c>
      <c r="F72" s="6">
        <v>0</v>
      </c>
      <c r="G72" t="s">
        <v>47</v>
      </c>
      <c r="H72" t="s">
        <v>18</v>
      </c>
      <c r="I72" t="s">
        <v>11</v>
      </c>
      <c r="J72" s="3">
        <v>98</v>
      </c>
      <c r="K72" s="3">
        <v>103.88</v>
      </c>
      <c r="L72" s="3">
        <v>392</v>
      </c>
      <c r="M72" s="3">
        <v>415.52</v>
      </c>
      <c r="N72">
        <v>26</v>
      </c>
      <c r="O72" t="s">
        <v>79</v>
      </c>
      <c r="P72">
        <v>2021</v>
      </c>
      <c r="Q72" s="3">
        <f t="shared" si="2"/>
        <v>23.519999999999982</v>
      </c>
      <c r="R72">
        <f t="shared" si="3"/>
        <v>5.9999999999999956</v>
      </c>
    </row>
    <row r="73" spans="1:18" x14ac:dyDescent="0.25">
      <c r="A73" s="1">
        <v>44281</v>
      </c>
      <c r="B73" s="2" t="s">
        <v>34</v>
      </c>
      <c r="C73">
        <v>1</v>
      </c>
      <c r="D73" t="s">
        <v>13</v>
      </c>
      <c r="E73" t="s">
        <v>8</v>
      </c>
      <c r="F73" s="6">
        <v>0</v>
      </c>
      <c r="G73" t="s">
        <v>35</v>
      </c>
      <c r="H73" t="s">
        <v>10</v>
      </c>
      <c r="I73" t="s">
        <v>5</v>
      </c>
      <c r="J73" s="3">
        <v>120</v>
      </c>
      <c r="K73" s="3">
        <v>162</v>
      </c>
      <c r="L73" s="3">
        <v>120</v>
      </c>
      <c r="M73" s="3">
        <v>162</v>
      </c>
      <c r="N73">
        <v>26</v>
      </c>
      <c r="O73" t="s">
        <v>79</v>
      </c>
      <c r="P73">
        <v>2021</v>
      </c>
      <c r="Q73" s="3">
        <f t="shared" si="2"/>
        <v>42</v>
      </c>
      <c r="R73">
        <f t="shared" si="3"/>
        <v>35</v>
      </c>
    </row>
    <row r="74" spans="1:18" x14ac:dyDescent="0.25">
      <c r="A74" s="1">
        <v>44281</v>
      </c>
      <c r="B74" s="2" t="s">
        <v>54</v>
      </c>
      <c r="C74">
        <v>9</v>
      </c>
      <c r="D74" t="s">
        <v>13</v>
      </c>
      <c r="E74" t="s">
        <v>2</v>
      </c>
      <c r="F74" s="6">
        <v>0</v>
      </c>
      <c r="G74" t="s">
        <v>55</v>
      </c>
      <c r="H74" t="s">
        <v>15</v>
      </c>
      <c r="I74" t="s">
        <v>5</v>
      </c>
      <c r="J74" s="3">
        <v>148</v>
      </c>
      <c r="K74" s="3">
        <v>164.28</v>
      </c>
      <c r="L74" s="3">
        <v>1332</v>
      </c>
      <c r="M74" s="3">
        <v>1478.52</v>
      </c>
      <c r="N74">
        <v>26</v>
      </c>
      <c r="O74" t="s">
        <v>79</v>
      </c>
      <c r="P74">
        <v>2021</v>
      </c>
      <c r="Q74" s="3">
        <f t="shared" si="2"/>
        <v>146.51999999999998</v>
      </c>
      <c r="R74">
        <f t="shared" si="3"/>
        <v>10.999999999999998</v>
      </c>
    </row>
    <row r="75" spans="1:18" x14ac:dyDescent="0.25">
      <c r="A75" s="1">
        <v>44282</v>
      </c>
      <c r="B75" s="2" t="s">
        <v>71</v>
      </c>
      <c r="C75">
        <v>3</v>
      </c>
      <c r="D75" t="s">
        <v>13</v>
      </c>
      <c r="E75" t="s">
        <v>2</v>
      </c>
      <c r="F75" s="6">
        <v>0</v>
      </c>
      <c r="G75" t="s">
        <v>72</v>
      </c>
      <c r="H75" t="s">
        <v>22</v>
      </c>
      <c r="I75" t="s">
        <v>5</v>
      </c>
      <c r="J75" s="3">
        <v>148</v>
      </c>
      <c r="K75" s="3">
        <v>201.28</v>
      </c>
      <c r="L75" s="3">
        <v>444</v>
      </c>
      <c r="M75" s="3">
        <v>603.84</v>
      </c>
      <c r="N75">
        <v>27</v>
      </c>
      <c r="O75" t="s">
        <v>79</v>
      </c>
      <c r="P75">
        <v>2021</v>
      </c>
      <c r="Q75" s="3">
        <f t="shared" si="2"/>
        <v>159.84000000000003</v>
      </c>
      <c r="R75">
        <f t="shared" si="3"/>
        <v>36.000000000000007</v>
      </c>
    </row>
    <row r="76" spans="1:18" x14ac:dyDescent="0.25">
      <c r="A76" s="1">
        <v>44283</v>
      </c>
      <c r="B76" s="2" t="s">
        <v>88</v>
      </c>
      <c r="C76">
        <v>8</v>
      </c>
      <c r="D76" t="s">
        <v>2</v>
      </c>
      <c r="E76" t="s">
        <v>8</v>
      </c>
      <c r="F76" s="6">
        <v>0</v>
      </c>
      <c r="G76" t="s">
        <v>89</v>
      </c>
      <c r="H76" t="s">
        <v>18</v>
      </c>
      <c r="I76" t="s">
        <v>19</v>
      </c>
      <c r="J76" s="3">
        <v>43</v>
      </c>
      <c r="K76" s="3">
        <v>47.730000000000004</v>
      </c>
      <c r="L76" s="3">
        <v>344</v>
      </c>
      <c r="M76" s="3">
        <v>381.84000000000003</v>
      </c>
      <c r="N76">
        <v>28</v>
      </c>
      <c r="O76" t="s">
        <v>79</v>
      </c>
      <c r="P76">
        <v>2021</v>
      </c>
      <c r="Q76" s="3">
        <f t="shared" si="2"/>
        <v>37.840000000000032</v>
      </c>
      <c r="R76">
        <f t="shared" si="3"/>
        <v>11.000000000000011</v>
      </c>
    </row>
    <row r="77" spans="1:18" x14ac:dyDescent="0.25">
      <c r="A77" s="1">
        <v>44285</v>
      </c>
      <c r="B77" s="2" t="s">
        <v>7</v>
      </c>
      <c r="C77">
        <v>1</v>
      </c>
      <c r="D77" t="s">
        <v>2</v>
      </c>
      <c r="E77" t="s">
        <v>8</v>
      </c>
      <c r="F77" s="6">
        <v>0</v>
      </c>
      <c r="G77" t="s">
        <v>9</v>
      </c>
      <c r="H77" t="s">
        <v>10</v>
      </c>
      <c r="I77" t="s">
        <v>11</v>
      </c>
      <c r="J77" s="3">
        <v>72</v>
      </c>
      <c r="K77" s="3">
        <v>79.92</v>
      </c>
      <c r="L77" s="3">
        <v>72</v>
      </c>
      <c r="M77" s="3">
        <v>79.92</v>
      </c>
      <c r="N77">
        <v>30</v>
      </c>
      <c r="O77" t="s">
        <v>79</v>
      </c>
      <c r="P77">
        <v>2021</v>
      </c>
      <c r="Q77" s="3">
        <f t="shared" si="2"/>
        <v>7.9200000000000017</v>
      </c>
      <c r="R77">
        <f t="shared" si="3"/>
        <v>11.000000000000004</v>
      </c>
    </row>
    <row r="78" spans="1:18" x14ac:dyDescent="0.25">
      <c r="A78" s="1">
        <v>44286</v>
      </c>
      <c r="B78" s="2" t="s">
        <v>34</v>
      </c>
      <c r="C78">
        <v>3</v>
      </c>
      <c r="D78" t="s">
        <v>13</v>
      </c>
      <c r="E78" t="s">
        <v>8</v>
      </c>
      <c r="F78" s="6">
        <v>0</v>
      </c>
      <c r="G78" t="s">
        <v>35</v>
      </c>
      <c r="H78" t="s">
        <v>10</v>
      </c>
      <c r="I78" t="s">
        <v>5</v>
      </c>
      <c r="J78" s="3">
        <v>120</v>
      </c>
      <c r="K78" s="3">
        <v>162</v>
      </c>
      <c r="L78" s="3">
        <v>360</v>
      </c>
      <c r="M78" s="3">
        <v>486</v>
      </c>
      <c r="N78">
        <v>31</v>
      </c>
      <c r="O78" t="s">
        <v>79</v>
      </c>
      <c r="P78">
        <v>2021</v>
      </c>
      <c r="Q78" s="3">
        <f t="shared" si="2"/>
        <v>126</v>
      </c>
      <c r="R78">
        <f t="shared" si="3"/>
        <v>35</v>
      </c>
    </row>
    <row r="79" spans="1:18" x14ac:dyDescent="0.25">
      <c r="A79" s="1">
        <v>44290</v>
      </c>
      <c r="B79" s="2" t="s">
        <v>48</v>
      </c>
      <c r="C79">
        <v>4</v>
      </c>
      <c r="D79" t="s">
        <v>13</v>
      </c>
      <c r="E79" t="s">
        <v>8</v>
      </c>
      <c r="F79" s="6">
        <v>0</v>
      </c>
      <c r="G79" t="s">
        <v>49</v>
      </c>
      <c r="H79" t="s">
        <v>10</v>
      </c>
      <c r="I79" t="s">
        <v>11</v>
      </c>
      <c r="J79" s="3">
        <v>90</v>
      </c>
      <c r="K79" s="3">
        <v>115.2</v>
      </c>
      <c r="L79" s="3">
        <v>360</v>
      </c>
      <c r="M79" s="3">
        <v>460.8</v>
      </c>
      <c r="N79">
        <v>4</v>
      </c>
      <c r="O79" t="s">
        <v>90</v>
      </c>
      <c r="P79">
        <v>2021</v>
      </c>
      <c r="Q79" s="3">
        <f t="shared" si="2"/>
        <v>100.80000000000001</v>
      </c>
      <c r="R79">
        <f t="shared" si="3"/>
        <v>28.000000000000004</v>
      </c>
    </row>
    <row r="80" spans="1:18" x14ac:dyDescent="0.25">
      <c r="A80" s="1">
        <v>44290</v>
      </c>
      <c r="B80" s="2" t="s">
        <v>91</v>
      </c>
      <c r="C80">
        <v>9</v>
      </c>
      <c r="D80" t="s">
        <v>2</v>
      </c>
      <c r="E80" t="s">
        <v>8</v>
      </c>
      <c r="F80" s="6">
        <v>0</v>
      </c>
      <c r="G80" t="s">
        <v>92</v>
      </c>
      <c r="H80" t="s">
        <v>18</v>
      </c>
      <c r="I80" t="s">
        <v>23</v>
      </c>
      <c r="J80" s="3">
        <v>6</v>
      </c>
      <c r="K80" s="3">
        <v>7.8599999999999994</v>
      </c>
      <c r="L80" s="3">
        <v>54</v>
      </c>
      <c r="M80" s="3">
        <v>70.739999999999995</v>
      </c>
      <c r="N80">
        <v>4</v>
      </c>
      <c r="O80" t="s">
        <v>90</v>
      </c>
      <c r="P80">
        <v>2021</v>
      </c>
      <c r="Q80" s="3">
        <f t="shared" si="2"/>
        <v>16.739999999999995</v>
      </c>
      <c r="R80">
        <f t="shared" si="3"/>
        <v>30.999999999999989</v>
      </c>
    </row>
    <row r="81" spans="1:18" x14ac:dyDescent="0.25">
      <c r="A81" s="1">
        <v>44291</v>
      </c>
      <c r="B81" s="2" t="s">
        <v>24</v>
      </c>
      <c r="C81">
        <v>15</v>
      </c>
      <c r="D81" t="s">
        <v>2</v>
      </c>
      <c r="E81" t="s">
        <v>2</v>
      </c>
      <c r="F81" s="6">
        <v>0</v>
      </c>
      <c r="G81" t="s">
        <v>25</v>
      </c>
      <c r="H81" t="s">
        <v>22</v>
      </c>
      <c r="I81" t="s">
        <v>11</v>
      </c>
      <c r="J81" s="3">
        <v>93</v>
      </c>
      <c r="K81" s="3">
        <v>104.16</v>
      </c>
      <c r="L81" s="3">
        <v>1395</v>
      </c>
      <c r="M81" s="3">
        <v>1562.3999999999999</v>
      </c>
      <c r="N81">
        <v>5</v>
      </c>
      <c r="O81" t="s">
        <v>90</v>
      </c>
      <c r="P81">
        <v>2021</v>
      </c>
      <c r="Q81" s="3">
        <f t="shared" si="2"/>
        <v>167.39999999999986</v>
      </c>
      <c r="R81">
        <f t="shared" si="3"/>
        <v>11.999999999999989</v>
      </c>
    </row>
    <row r="82" spans="1:18" x14ac:dyDescent="0.25">
      <c r="A82" s="1">
        <v>44295</v>
      </c>
      <c r="B82" s="2" t="s">
        <v>63</v>
      </c>
      <c r="C82">
        <v>3</v>
      </c>
      <c r="D82" t="s">
        <v>2</v>
      </c>
      <c r="E82" t="s">
        <v>2</v>
      </c>
      <c r="F82" s="6">
        <v>0</v>
      </c>
      <c r="G82" t="s">
        <v>64</v>
      </c>
      <c r="H82" t="s">
        <v>18</v>
      </c>
      <c r="I82" t="s">
        <v>5</v>
      </c>
      <c r="J82" s="3">
        <v>133</v>
      </c>
      <c r="K82" s="3">
        <v>155.61000000000001</v>
      </c>
      <c r="L82" s="3">
        <v>399</v>
      </c>
      <c r="M82" s="3">
        <v>466.83000000000004</v>
      </c>
      <c r="N82">
        <v>9</v>
      </c>
      <c r="O82" t="s">
        <v>90</v>
      </c>
      <c r="P82">
        <v>2021</v>
      </c>
      <c r="Q82" s="3">
        <f t="shared" si="2"/>
        <v>67.830000000000041</v>
      </c>
      <c r="R82">
        <f t="shared" si="3"/>
        <v>17.000000000000011</v>
      </c>
    </row>
    <row r="83" spans="1:18" x14ac:dyDescent="0.25">
      <c r="A83" s="1">
        <v>44296</v>
      </c>
      <c r="B83" s="2" t="s">
        <v>59</v>
      </c>
      <c r="C83">
        <v>14</v>
      </c>
      <c r="D83" t="s">
        <v>13</v>
      </c>
      <c r="E83" t="s">
        <v>2</v>
      </c>
      <c r="F83" s="6">
        <v>0</v>
      </c>
      <c r="G83" t="s">
        <v>60</v>
      </c>
      <c r="H83" t="s">
        <v>4</v>
      </c>
      <c r="I83" t="s">
        <v>5</v>
      </c>
      <c r="J83" s="3">
        <v>121</v>
      </c>
      <c r="K83" s="3">
        <v>141.57</v>
      </c>
      <c r="L83" s="3">
        <v>1694</v>
      </c>
      <c r="M83" s="3">
        <v>1981.98</v>
      </c>
      <c r="N83">
        <v>10</v>
      </c>
      <c r="O83" t="s">
        <v>90</v>
      </c>
      <c r="P83">
        <v>2021</v>
      </c>
      <c r="Q83" s="3">
        <f t="shared" si="2"/>
        <v>287.98</v>
      </c>
      <c r="R83">
        <f t="shared" si="3"/>
        <v>17</v>
      </c>
    </row>
    <row r="84" spans="1:18" x14ac:dyDescent="0.25">
      <c r="A84" s="1">
        <v>44298</v>
      </c>
      <c r="B84" s="2" t="s">
        <v>30</v>
      </c>
      <c r="C84">
        <v>3</v>
      </c>
      <c r="D84" t="s">
        <v>13</v>
      </c>
      <c r="E84" t="s">
        <v>8</v>
      </c>
      <c r="F84" s="6">
        <v>0</v>
      </c>
      <c r="G84" t="s">
        <v>31</v>
      </c>
      <c r="H84" t="s">
        <v>10</v>
      </c>
      <c r="I84" t="s">
        <v>11</v>
      </c>
      <c r="J84" s="3">
        <v>67</v>
      </c>
      <c r="K84" s="3">
        <v>85.76</v>
      </c>
      <c r="L84" s="3">
        <v>201</v>
      </c>
      <c r="M84" s="3">
        <v>257.28000000000003</v>
      </c>
      <c r="N84">
        <v>12</v>
      </c>
      <c r="O84" t="s">
        <v>90</v>
      </c>
      <c r="P84">
        <v>2021</v>
      </c>
      <c r="Q84" s="3">
        <f t="shared" si="2"/>
        <v>56.28000000000003</v>
      </c>
      <c r="R84">
        <f t="shared" si="3"/>
        <v>28.000000000000014</v>
      </c>
    </row>
    <row r="85" spans="1:18" x14ac:dyDescent="0.25">
      <c r="A85" s="1">
        <v>44298</v>
      </c>
      <c r="B85" s="2" t="s">
        <v>52</v>
      </c>
      <c r="C85">
        <v>4</v>
      </c>
      <c r="D85" t="s">
        <v>13</v>
      </c>
      <c r="E85" t="s">
        <v>2</v>
      </c>
      <c r="F85" s="6">
        <v>0</v>
      </c>
      <c r="G85" t="s">
        <v>53</v>
      </c>
      <c r="H85" t="s">
        <v>22</v>
      </c>
      <c r="I85" t="s">
        <v>19</v>
      </c>
      <c r="J85" s="3">
        <v>47</v>
      </c>
      <c r="K85" s="3">
        <v>53.11</v>
      </c>
      <c r="L85" s="3">
        <v>188</v>
      </c>
      <c r="M85" s="3">
        <v>212.44</v>
      </c>
      <c r="N85">
        <v>12</v>
      </c>
      <c r="O85" t="s">
        <v>90</v>
      </c>
      <c r="P85">
        <v>2021</v>
      </c>
      <c r="Q85" s="3">
        <f t="shared" si="2"/>
        <v>24.439999999999998</v>
      </c>
      <c r="R85">
        <f t="shared" si="3"/>
        <v>12.999999999999998</v>
      </c>
    </row>
    <row r="86" spans="1:18" x14ac:dyDescent="0.25">
      <c r="A86" s="1">
        <v>44298</v>
      </c>
      <c r="B86" s="2" t="s">
        <v>67</v>
      </c>
      <c r="C86">
        <v>9</v>
      </c>
      <c r="D86" t="s">
        <v>13</v>
      </c>
      <c r="E86" t="s">
        <v>2</v>
      </c>
      <c r="F86" s="6">
        <v>0</v>
      </c>
      <c r="G86" t="s">
        <v>68</v>
      </c>
      <c r="H86" t="s">
        <v>22</v>
      </c>
      <c r="I86" t="s">
        <v>19</v>
      </c>
      <c r="J86" s="3">
        <v>48</v>
      </c>
      <c r="K86" s="3">
        <v>57.120000000000005</v>
      </c>
      <c r="L86" s="3">
        <v>432</v>
      </c>
      <c r="M86" s="3">
        <v>514.08000000000004</v>
      </c>
      <c r="N86">
        <v>12</v>
      </c>
      <c r="O86" t="s">
        <v>90</v>
      </c>
      <c r="P86">
        <v>2021</v>
      </c>
      <c r="Q86" s="3">
        <f t="shared" si="2"/>
        <v>82.080000000000041</v>
      </c>
      <c r="R86">
        <f t="shared" si="3"/>
        <v>19.000000000000007</v>
      </c>
    </row>
    <row r="87" spans="1:18" x14ac:dyDescent="0.25">
      <c r="A87" s="1">
        <v>44298</v>
      </c>
      <c r="B87" s="2" t="s">
        <v>93</v>
      </c>
      <c r="C87">
        <v>13</v>
      </c>
      <c r="D87" t="s">
        <v>13</v>
      </c>
      <c r="E87" t="s">
        <v>8</v>
      </c>
      <c r="F87" s="6">
        <v>0</v>
      </c>
      <c r="G87" t="s">
        <v>94</v>
      </c>
      <c r="H87" t="s">
        <v>22</v>
      </c>
      <c r="I87" t="s">
        <v>11</v>
      </c>
      <c r="J87" s="3">
        <v>95</v>
      </c>
      <c r="K87" s="3">
        <v>119.7</v>
      </c>
      <c r="L87" s="3">
        <v>1235</v>
      </c>
      <c r="M87" s="3">
        <v>1556.1000000000001</v>
      </c>
      <c r="N87">
        <v>12</v>
      </c>
      <c r="O87" t="s">
        <v>90</v>
      </c>
      <c r="P87">
        <v>2021</v>
      </c>
      <c r="Q87" s="3">
        <f t="shared" si="2"/>
        <v>321.10000000000014</v>
      </c>
      <c r="R87">
        <f t="shared" si="3"/>
        <v>26.000000000000011</v>
      </c>
    </row>
    <row r="88" spans="1:18" x14ac:dyDescent="0.25">
      <c r="A88" s="1">
        <v>44301</v>
      </c>
      <c r="B88" s="2" t="s">
        <v>95</v>
      </c>
      <c r="C88">
        <v>3</v>
      </c>
      <c r="D88" t="s">
        <v>13</v>
      </c>
      <c r="E88" t="s">
        <v>2</v>
      </c>
      <c r="F88" s="6">
        <v>0</v>
      </c>
      <c r="G88" t="s">
        <v>96</v>
      </c>
      <c r="H88" t="s">
        <v>15</v>
      </c>
      <c r="I88" t="s">
        <v>5</v>
      </c>
      <c r="J88" s="3">
        <v>134</v>
      </c>
      <c r="K88" s="3">
        <v>156.78</v>
      </c>
      <c r="L88" s="3">
        <v>402</v>
      </c>
      <c r="M88" s="3">
        <v>470.34000000000003</v>
      </c>
      <c r="N88">
        <v>15</v>
      </c>
      <c r="O88" t="s">
        <v>90</v>
      </c>
      <c r="P88">
        <v>2021</v>
      </c>
      <c r="Q88" s="3">
        <f t="shared" si="2"/>
        <v>68.340000000000032</v>
      </c>
      <c r="R88">
        <f t="shared" si="3"/>
        <v>17.000000000000007</v>
      </c>
    </row>
    <row r="89" spans="1:18" x14ac:dyDescent="0.25">
      <c r="A89" s="1">
        <v>44302</v>
      </c>
      <c r="B89" s="2" t="s">
        <v>75</v>
      </c>
      <c r="C89">
        <v>15</v>
      </c>
      <c r="D89" t="s">
        <v>13</v>
      </c>
      <c r="E89" t="s">
        <v>8</v>
      </c>
      <c r="F89" s="6">
        <v>0</v>
      </c>
      <c r="G89" t="s">
        <v>76</v>
      </c>
      <c r="H89" t="s">
        <v>15</v>
      </c>
      <c r="I89" t="s">
        <v>23</v>
      </c>
      <c r="J89" s="3">
        <v>37</v>
      </c>
      <c r="K89" s="3">
        <v>49.21</v>
      </c>
      <c r="L89" s="3">
        <v>555</v>
      </c>
      <c r="M89" s="3">
        <v>738.15</v>
      </c>
      <c r="N89">
        <v>16</v>
      </c>
      <c r="O89" t="s">
        <v>90</v>
      </c>
      <c r="P89">
        <v>2021</v>
      </c>
      <c r="Q89" s="3">
        <f t="shared" si="2"/>
        <v>183.14999999999998</v>
      </c>
      <c r="R89">
        <f t="shared" si="3"/>
        <v>32.999999999999993</v>
      </c>
    </row>
    <row r="90" spans="1:18" x14ac:dyDescent="0.25">
      <c r="A90" s="1">
        <v>44304</v>
      </c>
      <c r="B90" s="2" t="s">
        <v>7</v>
      </c>
      <c r="C90">
        <v>9</v>
      </c>
      <c r="D90" t="s">
        <v>1</v>
      </c>
      <c r="E90" t="s">
        <v>2</v>
      </c>
      <c r="F90" s="6">
        <v>0</v>
      </c>
      <c r="G90" t="s">
        <v>9</v>
      </c>
      <c r="H90" t="s">
        <v>10</v>
      </c>
      <c r="I90" t="s">
        <v>11</v>
      </c>
      <c r="J90" s="3">
        <v>72</v>
      </c>
      <c r="K90" s="3">
        <v>79.92</v>
      </c>
      <c r="L90" s="3">
        <v>648</v>
      </c>
      <c r="M90" s="3">
        <v>719.28</v>
      </c>
      <c r="N90">
        <v>18</v>
      </c>
      <c r="O90" t="s">
        <v>90</v>
      </c>
      <c r="P90">
        <v>2021</v>
      </c>
      <c r="Q90" s="3">
        <f t="shared" si="2"/>
        <v>71.279999999999973</v>
      </c>
      <c r="R90">
        <f t="shared" si="3"/>
        <v>10.999999999999996</v>
      </c>
    </row>
    <row r="91" spans="1:18" x14ac:dyDescent="0.25">
      <c r="A91" s="1">
        <v>44304</v>
      </c>
      <c r="B91" s="2" t="s">
        <v>97</v>
      </c>
      <c r="C91">
        <v>13</v>
      </c>
      <c r="D91" t="s">
        <v>13</v>
      </c>
      <c r="E91" t="s">
        <v>8</v>
      </c>
      <c r="F91" s="6">
        <v>0</v>
      </c>
      <c r="G91" t="s">
        <v>98</v>
      </c>
      <c r="H91" t="s">
        <v>15</v>
      </c>
      <c r="I91" t="s">
        <v>5</v>
      </c>
      <c r="J91" s="3">
        <v>150</v>
      </c>
      <c r="K91" s="3">
        <v>210</v>
      </c>
      <c r="L91" s="3">
        <v>1950</v>
      </c>
      <c r="M91" s="3">
        <v>2730</v>
      </c>
      <c r="N91">
        <v>18</v>
      </c>
      <c r="O91" t="s">
        <v>90</v>
      </c>
      <c r="P91">
        <v>2021</v>
      </c>
      <c r="Q91" s="3">
        <f t="shared" si="2"/>
        <v>780</v>
      </c>
      <c r="R91">
        <f t="shared" si="3"/>
        <v>40</v>
      </c>
    </row>
    <row r="92" spans="1:18" x14ac:dyDescent="0.25">
      <c r="A92" s="1">
        <v>44309</v>
      </c>
      <c r="B92" s="2" t="s">
        <v>34</v>
      </c>
      <c r="C92">
        <v>6</v>
      </c>
      <c r="D92" t="s">
        <v>13</v>
      </c>
      <c r="E92" t="s">
        <v>2</v>
      </c>
      <c r="F92" s="6">
        <v>0</v>
      </c>
      <c r="G92" t="s">
        <v>35</v>
      </c>
      <c r="H92" t="s">
        <v>10</v>
      </c>
      <c r="I92" t="s">
        <v>5</v>
      </c>
      <c r="J92" s="3">
        <v>120</v>
      </c>
      <c r="K92" s="3">
        <v>162</v>
      </c>
      <c r="L92" s="3">
        <v>720</v>
      </c>
      <c r="M92" s="3">
        <v>972</v>
      </c>
      <c r="N92">
        <v>23</v>
      </c>
      <c r="O92" t="s">
        <v>90</v>
      </c>
      <c r="P92">
        <v>2021</v>
      </c>
      <c r="Q92" s="3">
        <f t="shared" si="2"/>
        <v>252</v>
      </c>
      <c r="R92">
        <f t="shared" si="3"/>
        <v>35</v>
      </c>
    </row>
    <row r="93" spans="1:18" x14ac:dyDescent="0.25">
      <c r="A93" s="1">
        <v>44309</v>
      </c>
      <c r="B93" s="2" t="s">
        <v>82</v>
      </c>
      <c r="C93">
        <v>10</v>
      </c>
      <c r="D93" t="s">
        <v>13</v>
      </c>
      <c r="E93" t="s">
        <v>2</v>
      </c>
      <c r="F93" s="6">
        <v>0</v>
      </c>
      <c r="G93" t="s">
        <v>83</v>
      </c>
      <c r="H93" t="s">
        <v>22</v>
      </c>
      <c r="I93" t="s">
        <v>23</v>
      </c>
      <c r="J93" s="3">
        <v>37</v>
      </c>
      <c r="K93" s="3">
        <v>41.81</v>
      </c>
      <c r="L93" s="3">
        <v>370</v>
      </c>
      <c r="M93" s="3">
        <v>418.1</v>
      </c>
      <c r="N93">
        <v>23</v>
      </c>
      <c r="O93" t="s">
        <v>90</v>
      </c>
      <c r="P93">
        <v>2021</v>
      </c>
      <c r="Q93" s="3">
        <f t="shared" si="2"/>
        <v>48.100000000000023</v>
      </c>
      <c r="R93">
        <f t="shared" si="3"/>
        <v>13.000000000000005</v>
      </c>
    </row>
    <row r="94" spans="1:18" x14ac:dyDescent="0.25">
      <c r="A94" s="1">
        <v>44310</v>
      </c>
      <c r="B94" s="2" t="s">
        <v>71</v>
      </c>
      <c r="C94">
        <v>2</v>
      </c>
      <c r="D94" t="s">
        <v>2</v>
      </c>
      <c r="E94" t="s">
        <v>2</v>
      </c>
      <c r="F94" s="6">
        <v>0</v>
      </c>
      <c r="G94" t="s">
        <v>72</v>
      </c>
      <c r="H94" t="s">
        <v>22</v>
      </c>
      <c r="I94" t="s">
        <v>5</v>
      </c>
      <c r="J94" s="3">
        <v>148</v>
      </c>
      <c r="K94" s="3">
        <v>201.28</v>
      </c>
      <c r="L94" s="3">
        <v>296</v>
      </c>
      <c r="M94" s="3">
        <v>402.56</v>
      </c>
      <c r="N94">
        <v>24</v>
      </c>
      <c r="O94" t="s">
        <v>90</v>
      </c>
      <c r="P94">
        <v>2021</v>
      </c>
      <c r="Q94" s="3">
        <f t="shared" si="2"/>
        <v>106.56</v>
      </c>
      <c r="R94">
        <f t="shared" si="3"/>
        <v>36</v>
      </c>
    </row>
    <row r="95" spans="1:18" x14ac:dyDescent="0.25">
      <c r="A95" s="1">
        <v>44312</v>
      </c>
      <c r="B95" s="2" t="s">
        <v>30</v>
      </c>
      <c r="C95">
        <v>3</v>
      </c>
      <c r="D95" t="s">
        <v>13</v>
      </c>
      <c r="E95" t="s">
        <v>2</v>
      </c>
      <c r="F95" s="6">
        <v>0</v>
      </c>
      <c r="G95" t="s">
        <v>31</v>
      </c>
      <c r="H95" t="s">
        <v>10</v>
      </c>
      <c r="I95" t="s">
        <v>11</v>
      </c>
      <c r="J95" s="3">
        <v>67</v>
      </c>
      <c r="K95" s="3">
        <v>85.76</v>
      </c>
      <c r="L95" s="3">
        <v>201</v>
      </c>
      <c r="M95" s="3">
        <v>257.28000000000003</v>
      </c>
      <c r="N95">
        <v>26</v>
      </c>
      <c r="O95" t="s">
        <v>90</v>
      </c>
      <c r="P95">
        <v>2021</v>
      </c>
      <c r="Q95" s="3">
        <f t="shared" si="2"/>
        <v>56.28000000000003</v>
      </c>
      <c r="R95">
        <f t="shared" si="3"/>
        <v>28.000000000000014</v>
      </c>
    </row>
    <row r="96" spans="1:18" x14ac:dyDescent="0.25">
      <c r="A96" s="1">
        <v>44315</v>
      </c>
      <c r="B96" s="2" t="s">
        <v>71</v>
      </c>
      <c r="C96">
        <v>7</v>
      </c>
      <c r="D96" t="s">
        <v>13</v>
      </c>
      <c r="E96" t="s">
        <v>2</v>
      </c>
      <c r="F96" s="6">
        <v>0</v>
      </c>
      <c r="G96" t="s">
        <v>72</v>
      </c>
      <c r="H96" t="s">
        <v>22</v>
      </c>
      <c r="I96" t="s">
        <v>5</v>
      </c>
      <c r="J96" s="3">
        <v>148</v>
      </c>
      <c r="K96" s="3">
        <v>201.28</v>
      </c>
      <c r="L96" s="3">
        <v>1036</v>
      </c>
      <c r="M96" s="3">
        <v>1408.96</v>
      </c>
      <c r="N96">
        <v>29</v>
      </c>
      <c r="O96" t="s">
        <v>90</v>
      </c>
      <c r="P96">
        <v>2021</v>
      </c>
      <c r="Q96" s="3">
        <f t="shared" si="2"/>
        <v>372.96000000000004</v>
      </c>
      <c r="R96">
        <f t="shared" si="3"/>
        <v>36.000000000000007</v>
      </c>
    </row>
    <row r="97" spans="1:18" x14ac:dyDescent="0.25">
      <c r="A97" s="1">
        <v>44316</v>
      </c>
      <c r="B97" s="2" t="s">
        <v>52</v>
      </c>
      <c r="C97">
        <v>1</v>
      </c>
      <c r="D97" t="s">
        <v>13</v>
      </c>
      <c r="E97" t="s">
        <v>2</v>
      </c>
      <c r="F97" s="6">
        <v>0</v>
      </c>
      <c r="G97" t="s">
        <v>53</v>
      </c>
      <c r="H97" t="s">
        <v>22</v>
      </c>
      <c r="I97" t="s">
        <v>19</v>
      </c>
      <c r="J97" s="3">
        <v>47</v>
      </c>
      <c r="K97" s="3">
        <v>53.11</v>
      </c>
      <c r="L97" s="3">
        <v>47</v>
      </c>
      <c r="M97" s="3">
        <v>53.11</v>
      </c>
      <c r="N97">
        <v>30</v>
      </c>
      <c r="O97" t="s">
        <v>90</v>
      </c>
      <c r="P97">
        <v>2021</v>
      </c>
      <c r="Q97" s="3">
        <f t="shared" si="2"/>
        <v>6.1099999999999994</v>
      </c>
      <c r="R97">
        <f t="shared" si="3"/>
        <v>12.999999999999998</v>
      </c>
    </row>
    <row r="98" spans="1:18" x14ac:dyDescent="0.25">
      <c r="A98" s="1">
        <v>44317</v>
      </c>
      <c r="B98" s="2" t="s">
        <v>75</v>
      </c>
      <c r="C98">
        <v>3</v>
      </c>
      <c r="D98" t="s">
        <v>2</v>
      </c>
      <c r="E98" t="s">
        <v>8</v>
      </c>
      <c r="F98" s="6">
        <v>0</v>
      </c>
      <c r="G98" t="s">
        <v>76</v>
      </c>
      <c r="H98" t="s">
        <v>15</v>
      </c>
      <c r="I98" t="s">
        <v>23</v>
      </c>
      <c r="J98" s="3">
        <v>37</v>
      </c>
      <c r="K98" s="3">
        <v>49.21</v>
      </c>
      <c r="L98" s="3">
        <v>111</v>
      </c>
      <c r="M98" s="3">
        <v>147.63</v>
      </c>
      <c r="N98">
        <v>1</v>
      </c>
      <c r="O98" t="s">
        <v>99</v>
      </c>
      <c r="P98">
        <v>2021</v>
      </c>
      <c r="Q98" s="3">
        <f t="shared" si="2"/>
        <v>36.629999999999995</v>
      </c>
      <c r="R98">
        <f t="shared" si="3"/>
        <v>32.999999999999993</v>
      </c>
    </row>
    <row r="99" spans="1:18" x14ac:dyDescent="0.25">
      <c r="A99" s="1">
        <v>44317</v>
      </c>
      <c r="B99" s="2" t="s">
        <v>34</v>
      </c>
      <c r="C99">
        <v>1</v>
      </c>
      <c r="D99" t="s">
        <v>2</v>
      </c>
      <c r="E99" t="s">
        <v>8</v>
      </c>
      <c r="F99" s="6">
        <v>0</v>
      </c>
      <c r="G99" t="s">
        <v>35</v>
      </c>
      <c r="H99" t="s">
        <v>10</v>
      </c>
      <c r="I99" t="s">
        <v>5</v>
      </c>
      <c r="J99" s="3">
        <v>120</v>
      </c>
      <c r="K99" s="3">
        <v>162</v>
      </c>
      <c r="L99" s="3">
        <v>120</v>
      </c>
      <c r="M99" s="3">
        <v>162</v>
      </c>
      <c r="N99">
        <v>1</v>
      </c>
      <c r="O99" t="s">
        <v>99</v>
      </c>
      <c r="P99">
        <v>2021</v>
      </c>
      <c r="Q99" s="3">
        <f t="shared" si="2"/>
        <v>42</v>
      </c>
      <c r="R99">
        <f t="shared" si="3"/>
        <v>35</v>
      </c>
    </row>
    <row r="100" spans="1:18" x14ac:dyDescent="0.25">
      <c r="A100" s="1">
        <v>44319</v>
      </c>
      <c r="B100" s="2" t="s">
        <v>40</v>
      </c>
      <c r="C100">
        <v>3</v>
      </c>
      <c r="D100" t="s">
        <v>2</v>
      </c>
      <c r="E100" t="s">
        <v>2</v>
      </c>
      <c r="F100" s="6">
        <v>0</v>
      </c>
      <c r="G100" t="s">
        <v>41</v>
      </c>
      <c r="H100" t="s">
        <v>22</v>
      </c>
      <c r="I100" t="s">
        <v>19</v>
      </c>
      <c r="J100" s="3">
        <v>55</v>
      </c>
      <c r="K100" s="3">
        <v>58.3</v>
      </c>
      <c r="L100" s="3">
        <v>165</v>
      </c>
      <c r="M100" s="3">
        <v>174.89999999999998</v>
      </c>
      <c r="N100">
        <v>3</v>
      </c>
      <c r="O100" t="s">
        <v>99</v>
      </c>
      <c r="P100">
        <v>2021</v>
      </c>
      <c r="Q100" s="3">
        <f t="shared" si="2"/>
        <v>9.8999999999999773</v>
      </c>
      <c r="R100">
        <f t="shared" si="3"/>
        <v>5.9999999999999858</v>
      </c>
    </row>
    <row r="101" spans="1:18" x14ac:dyDescent="0.25">
      <c r="A101" s="1">
        <v>44320</v>
      </c>
      <c r="B101" s="2" t="s">
        <v>69</v>
      </c>
      <c r="C101">
        <v>13</v>
      </c>
      <c r="D101" t="s">
        <v>2</v>
      </c>
      <c r="E101" t="s">
        <v>2</v>
      </c>
      <c r="F101" s="6">
        <v>0</v>
      </c>
      <c r="G101" t="s">
        <v>70</v>
      </c>
      <c r="H101" t="s">
        <v>15</v>
      </c>
      <c r="I101" t="s">
        <v>23</v>
      </c>
      <c r="J101" s="3">
        <v>12</v>
      </c>
      <c r="K101" s="3">
        <v>15.719999999999999</v>
      </c>
      <c r="L101" s="3">
        <v>156</v>
      </c>
      <c r="M101" s="3">
        <v>204.35999999999999</v>
      </c>
      <c r="N101">
        <v>4</v>
      </c>
      <c r="O101" t="s">
        <v>99</v>
      </c>
      <c r="P101">
        <v>2021</v>
      </c>
      <c r="Q101" s="3">
        <f t="shared" si="2"/>
        <v>48.359999999999985</v>
      </c>
      <c r="R101">
        <f t="shared" si="3"/>
        <v>30.999999999999989</v>
      </c>
    </row>
    <row r="102" spans="1:18" x14ac:dyDescent="0.25">
      <c r="A102" s="1">
        <v>44320</v>
      </c>
      <c r="B102" s="2" t="s">
        <v>32</v>
      </c>
      <c r="C102">
        <v>4</v>
      </c>
      <c r="D102" t="s">
        <v>13</v>
      </c>
      <c r="E102" t="s">
        <v>8</v>
      </c>
      <c r="F102" s="6">
        <v>0</v>
      </c>
      <c r="G102" t="s">
        <v>33</v>
      </c>
      <c r="H102" t="s">
        <v>15</v>
      </c>
      <c r="I102" t="s">
        <v>11</v>
      </c>
      <c r="J102" s="3">
        <v>112</v>
      </c>
      <c r="K102" s="3">
        <v>146.72</v>
      </c>
      <c r="L102" s="3">
        <v>448</v>
      </c>
      <c r="M102" s="3">
        <v>586.88</v>
      </c>
      <c r="N102">
        <v>4</v>
      </c>
      <c r="O102" t="s">
        <v>99</v>
      </c>
      <c r="P102">
        <v>2021</v>
      </c>
      <c r="Q102" s="3">
        <f t="shared" si="2"/>
        <v>138.88</v>
      </c>
      <c r="R102">
        <f t="shared" si="3"/>
        <v>31</v>
      </c>
    </row>
    <row r="103" spans="1:18" x14ac:dyDescent="0.25">
      <c r="A103" s="1">
        <v>44321</v>
      </c>
      <c r="B103" s="2" t="s">
        <v>91</v>
      </c>
      <c r="C103">
        <v>13</v>
      </c>
      <c r="D103" t="s">
        <v>13</v>
      </c>
      <c r="E103" t="s">
        <v>8</v>
      </c>
      <c r="F103" s="6">
        <v>0</v>
      </c>
      <c r="G103" t="s">
        <v>92</v>
      </c>
      <c r="H103" t="s">
        <v>18</v>
      </c>
      <c r="I103" t="s">
        <v>23</v>
      </c>
      <c r="J103" s="3">
        <v>6</v>
      </c>
      <c r="K103" s="3">
        <v>7.8599999999999994</v>
      </c>
      <c r="L103" s="3">
        <v>78</v>
      </c>
      <c r="M103" s="3">
        <v>102.17999999999999</v>
      </c>
      <c r="N103">
        <v>5</v>
      </c>
      <c r="O103" t="s">
        <v>99</v>
      </c>
      <c r="P103">
        <v>2021</v>
      </c>
      <c r="Q103" s="3">
        <f t="shared" si="2"/>
        <v>24.179999999999993</v>
      </c>
      <c r="R103">
        <f t="shared" si="3"/>
        <v>30.999999999999989</v>
      </c>
    </row>
    <row r="104" spans="1:18" x14ac:dyDescent="0.25">
      <c r="A104" s="1">
        <v>44322</v>
      </c>
      <c r="B104" s="2" t="s">
        <v>65</v>
      </c>
      <c r="C104">
        <v>15</v>
      </c>
      <c r="D104" t="s">
        <v>13</v>
      </c>
      <c r="E104" t="s">
        <v>2</v>
      </c>
      <c r="F104" s="6">
        <v>0</v>
      </c>
      <c r="G104" t="s">
        <v>66</v>
      </c>
      <c r="H104" t="s">
        <v>18</v>
      </c>
      <c r="I104" t="s">
        <v>11</v>
      </c>
      <c r="J104" s="3">
        <v>83</v>
      </c>
      <c r="K104" s="3">
        <v>94.62</v>
      </c>
      <c r="L104" s="3">
        <v>1245</v>
      </c>
      <c r="M104" s="3">
        <v>1419.3000000000002</v>
      </c>
      <c r="N104">
        <v>6</v>
      </c>
      <c r="O104" t="s">
        <v>99</v>
      </c>
      <c r="P104">
        <v>2021</v>
      </c>
      <c r="Q104" s="3">
        <f t="shared" si="2"/>
        <v>174.30000000000018</v>
      </c>
      <c r="R104">
        <f t="shared" si="3"/>
        <v>14.000000000000016</v>
      </c>
    </row>
    <row r="105" spans="1:18" x14ac:dyDescent="0.25">
      <c r="A105" s="1">
        <v>44322</v>
      </c>
      <c r="B105" s="2" t="s">
        <v>91</v>
      </c>
      <c r="C105">
        <v>6</v>
      </c>
      <c r="D105" t="s">
        <v>2</v>
      </c>
      <c r="E105" t="s">
        <v>2</v>
      </c>
      <c r="F105" s="6">
        <v>0</v>
      </c>
      <c r="G105" t="s">
        <v>92</v>
      </c>
      <c r="H105" t="s">
        <v>18</v>
      </c>
      <c r="I105" t="s">
        <v>23</v>
      </c>
      <c r="J105" s="3">
        <v>6</v>
      </c>
      <c r="K105" s="3">
        <v>7.8599999999999994</v>
      </c>
      <c r="L105" s="3">
        <v>36</v>
      </c>
      <c r="M105" s="3">
        <v>47.16</v>
      </c>
      <c r="N105">
        <v>6</v>
      </c>
      <c r="O105" t="s">
        <v>99</v>
      </c>
      <c r="P105">
        <v>2021</v>
      </c>
      <c r="Q105" s="3">
        <f t="shared" si="2"/>
        <v>11.159999999999997</v>
      </c>
      <c r="R105">
        <f t="shared" si="3"/>
        <v>30.999999999999989</v>
      </c>
    </row>
    <row r="106" spans="1:18" x14ac:dyDescent="0.25">
      <c r="A106" s="1">
        <v>44323</v>
      </c>
      <c r="B106" s="2" t="s">
        <v>75</v>
      </c>
      <c r="C106">
        <v>1</v>
      </c>
      <c r="D106" t="s">
        <v>13</v>
      </c>
      <c r="E106" t="s">
        <v>8</v>
      </c>
      <c r="F106" s="6">
        <v>0</v>
      </c>
      <c r="G106" t="s">
        <v>76</v>
      </c>
      <c r="H106" t="s">
        <v>15</v>
      </c>
      <c r="I106" t="s">
        <v>23</v>
      </c>
      <c r="J106" s="3">
        <v>37</v>
      </c>
      <c r="K106" s="3">
        <v>49.21</v>
      </c>
      <c r="L106" s="3">
        <v>37</v>
      </c>
      <c r="M106" s="3">
        <v>49.21</v>
      </c>
      <c r="N106">
        <v>7</v>
      </c>
      <c r="O106" t="s">
        <v>99</v>
      </c>
      <c r="P106">
        <v>2021</v>
      </c>
      <c r="Q106" s="3">
        <f t="shared" si="2"/>
        <v>12.21</v>
      </c>
      <c r="R106">
        <f t="shared" si="3"/>
        <v>33</v>
      </c>
    </row>
    <row r="107" spans="1:18" x14ac:dyDescent="0.25">
      <c r="A107" s="1">
        <v>44325</v>
      </c>
      <c r="B107" s="2" t="s">
        <v>57</v>
      </c>
      <c r="C107">
        <v>6</v>
      </c>
      <c r="D107" t="s">
        <v>2</v>
      </c>
      <c r="E107" t="s">
        <v>2</v>
      </c>
      <c r="F107" s="6">
        <v>0</v>
      </c>
      <c r="G107" t="s">
        <v>58</v>
      </c>
      <c r="H107" t="s">
        <v>15</v>
      </c>
      <c r="I107" t="s">
        <v>23</v>
      </c>
      <c r="J107" s="3">
        <v>13</v>
      </c>
      <c r="K107" s="3">
        <v>16.64</v>
      </c>
      <c r="L107" s="3">
        <v>78</v>
      </c>
      <c r="M107" s="3">
        <v>99.84</v>
      </c>
      <c r="N107">
        <v>9</v>
      </c>
      <c r="O107" t="s">
        <v>99</v>
      </c>
      <c r="P107">
        <v>2021</v>
      </c>
      <c r="Q107" s="3">
        <f t="shared" si="2"/>
        <v>21.840000000000003</v>
      </c>
      <c r="R107">
        <f t="shared" si="3"/>
        <v>28.000000000000004</v>
      </c>
    </row>
    <row r="108" spans="1:18" x14ac:dyDescent="0.25">
      <c r="A108" s="1">
        <v>44325</v>
      </c>
      <c r="B108" s="2" t="s">
        <v>82</v>
      </c>
      <c r="C108">
        <v>8</v>
      </c>
      <c r="D108" t="s">
        <v>13</v>
      </c>
      <c r="E108" t="s">
        <v>8</v>
      </c>
      <c r="F108" s="6">
        <v>0</v>
      </c>
      <c r="G108" t="s">
        <v>83</v>
      </c>
      <c r="H108" t="s">
        <v>22</v>
      </c>
      <c r="I108" t="s">
        <v>23</v>
      </c>
      <c r="J108" s="3">
        <v>37</v>
      </c>
      <c r="K108" s="3">
        <v>41.81</v>
      </c>
      <c r="L108" s="3">
        <v>296</v>
      </c>
      <c r="M108" s="3">
        <v>334.48</v>
      </c>
      <c r="N108">
        <v>9</v>
      </c>
      <c r="O108" t="s">
        <v>99</v>
      </c>
      <c r="P108">
        <v>2021</v>
      </c>
      <c r="Q108" s="3">
        <f t="shared" si="2"/>
        <v>38.480000000000018</v>
      </c>
      <c r="R108">
        <f t="shared" si="3"/>
        <v>13.000000000000005</v>
      </c>
    </row>
    <row r="109" spans="1:18" x14ac:dyDescent="0.25">
      <c r="A109" s="1">
        <v>44328</v>
      </c>
      <c r="B109" s="2" t="s">
        <v>57</v>
      </c>
      <c r="C109">
        <v>3</v>
      </c>
      <c r="D109" t="s">
        <v>13</v>
      </c>
      <c r="E109" t="s">
        <v>2</v>
      </c>
      <c r="F109" s="6">
        <v>0</v>
      </c>
      <c r="G109" t="s">
        <v>58</v>
      </c>
      <c r="H109" t="s">
        <v>15</v>
      </c>
      <c r="I109" t="s">
        <v>23</v>
      </c>
      <c r="J109" s="3">
        <v>13</v>
      </c>
      <c r="K109" s="3">
        <v>16.64</v>
      </c>
      <c r="L109" s="3">
        <v>39</v>
      </c>
      <c r="M109" s="3">
        <v>49.92</v>
      </c>
      <c r="N109">
        <v>12</v>
      </c>
      <c r="O109" t="s">
        <v>99</v>
      </c>
      <c r="P109">
        <v>2021</v>
      </c>
      <c r="Q109" s="3">
        <f t="shared" si="2"/>
        <v>10.920000000000002</v>
      </c>
      <c r="R109">
        <f t="shared" si="3"/>
        <v>28.000000000000004</v>
      </c>
    </row>
    <row r="110" spans="1:18" x14ac:dyDescent="0.25">
      <c r="A110" s="1">
        <v>44328</v>
      </c>
      <c r="B110" s="2" t="s">
        <v>20</v>
      </c>
      <c r="C110">
        <v>15</v>
      </c>
      <c r="D110" t="s">
        <v>13</v>
      </c>
      <c r="E110" t="s">
        <v>2</v>
      </c>
      <c r="F110" s="6">
        <v>0</v>
      </c>
      <c r="G110" t="s">
        <v>21</v>
      </c>
      <c r="H110" t="s">
        <v>22</v>
      </c>
      <c r="I110" t="s">
        <v>23</v>
      </c>
      <c r="J110" s="3">
        <v>5</v>
      </c>
      <c r="K110" s="3">
        <v>6.7</v>
      </c>
      <c r="L110" s="3">
        <v>75</v>
      </c>
      <c r="M110" s="3">
        <v>100.5</v>
      </c>
      <c r="N110">
        <v>12</v>
      </c>
      <c r="O110" t="s">
        <v>99</v>
      </c>
      <c r="P110">
        <v>2021</v>
      </c>
      <c r="Q110" s="3">
        <f t="shared" si="2"/>
        <v>25.5</v>
      </c>
      <c r="R110">
        <f t="shared" si="3"/>
        <v>34</v>
      </c>
    </row>
    <row r="111" spans="1:18" x14ac:dyDescent="0.25">
      <c r="A111" s="1">
        <v>44329</v>
      </c>
      <c r="B111" s="2" t="s">
        <v>52</v>
      </c>
      <c r="C111">
        <v>4</v>
      </c>
      <c r="D111" t="s">
        <v>13</v>
      </c>
      <c r="E111" t="s">
        <v>2</v>
      </c>
      <c r="F111" s="6">
        <v>0</v>
      </c>
      <c r="G111" t="s">
        <v>53</v>
      </c>
      <c r="H111" t="s">
        <v>22</v>
      </c>
      <c r="I111" t="s">
        <v>19</v>
      </c>
      <c r="J111" s="3">
        <v>47</v>
      </c>
      <c r="K111" s="3">
        <v>53.11</v>
      </c>
      <c r="L111" s="3">
        <v>188</v>
      </c>
      <c r="M111" s="3">
        <v>212.44</v>
      </c>
      <c r="N111">
        <v>13</v>
      </c>
      <c r="O111" t="s">
        <v>99</v>
      </c>
      <c r="P111">
        <v>2021</v>
      </c>
      <c r="Q111" s="3">
        <f t="shared" si="2"/>
        <v>24.439999999999998</v>
      </c>
      <c r="R111">
        <f t="shared" si="3"/>
        <v>12.999999999999998</v>
      </c>
    </row>
    <row r="112" spans="1:18" x14ac:dyDescent="0.25">
      <c r="A112" s="1">
        <v>44336</v>
      </c>
      <c r="B112" s="2" t="s">
        <v>34</v>
      </c>
      <c r="C112">
        <v>2</v>
      </c>
      <c r="D112" t="s">
        <v>2</v>
      </c>
      <c r="E112" t="s">
        <v>8</v>
      </c>
      <c r="F112" s="6">
        <v>0</v>
      </c>
      <c r="G112" t="s">
        <v>35</v>
      </c>
      <c r="H112" t="s">
        <v>10</v>
      </c>
      <c r="I112" t="s">
        <v>5</v>
      </c>
      <c r="J112" s="3">
        <v>120</v>
      </c>
      <c r="K112" s="3">
        <v>162</v>
      </c>
      <c r="L112" s="3">
        <v>240</v>
      </c>
      <c r="M112" s="3">
        <v>324</v>
      </c>
      <c r="N112">
        <v>20</v>
      </c>
      <c r="O112" t="s">
        <v>99</v>
      </c>
      <c r="P112">
        <v>2021</v>
      </c>
      <c r="Q112" s="3">
        <f t="shared" si="2"/>
        <v>84</v>
      </c>
      <c r="R112">
        <f t="shared" si="3"/>
        <v>35</v>
      </c>
    </row>
    <row r="113" spans="1:18" x14ac:dyDescent="0.25">
      <c r="A113" s="1">
        <v>44339</v>
      </c>
      <c r="B113" s="2" t="s">
        <v>48</v>
      </c>
      <c r="C113">
        <v>11</v>
      </c>
      <c r="D113" t="s">
        <v>13</v>
      </c>
      <c r="E113" t="s">
        <v>2</v>
      </c>
      <c r="F113" s="6">
        <v>0</v>
      </c>
      <c r="G113" t="s">
        <v>49</v>
      </c>
      <c r="H113" t="s">
        <v>10</v>
      </c>
      <c r="I113" t="s">
        <v>11</v>
      </c>
      <c r="J113" s="3">
        <v>90</v>
      </c>
      <c r="K113" s="3">
        <v>115.2</v>
      </c>
      <c r="L113" s="3">
        <v>990</v>
      </c>
      <c r="M113" s="3">
        <v>1267.2</v>
      </c>
      <c r="N113">
        <v>23</v>
      </c>
      <c r="O113" t="s">
        <v>99</v>
      </c>
      <c r="P113">
        <v>2021</v>
      </c>
      <c r="Q113" s="3">
        <f t="shared" si="2"/>
        <v>277.20000000000005</v>
      </c>
      <c r="R113">
        <f t="shared" si="3"/>
        <v>28.000000000000004</v>
      </c>
    </row>
    <row r="114" spans="1:18" x14ac:dyDescent="0.25">
      <c r="A114" s="1">
        <v>44346</v>
      </c>
      <c r="B114" s="2" t="s">
        <v>38</v>
      </c>
      <c r="C114">
        <v>13</v>
      </c>
      <c r="D114" t="s">
        <v>2</v>
      </c>
      <c r="E114" t="s">
        <v>2</v>
      </c>
      <c r="F114" s="6">
        <v>0</v>
      </c>
      <c r="G114" t="s">
        <v>39</v>
      </c>
      <c r="H114" t="s">
        <v>4</v>
      </c>
      <c r="I114" t="s">
        <v>5</v>
      </c>
      <c r="J114" s="3">
        <v>141</v>
      </c>
      <c r="K114" s="3">
        <v>149.46</v>
      </c>
      <c r="L114" s="3">
        <v>1833</v>
      </c>
      <c r="M114" s="3">
        <v>1942.98</v>
      </c>
      <c r="N114">
        <v>30</v>
      </c>
      <c r="O114" t="s">
        <v>99</v>
      </c>
      <c r="P114">
        <v>2021</v>
      </c>
      <c r="Q114" s="3">
        <f t="shared" si="2"/>
        <v>109.98000000000002</v>
      </c>
      <c r="R114">
        <f t="shared" si="3"/>
        <v>6.0000000000000009</v>
      </c>
    </row>
    <row r="115" spans="1:18" x14ac:dyDescent="0.25">
      <c r="A115" s="1">
        <v>44346</v>
      </c>
      <c r="B115" s="2" t="s">
        <v>12</v>
      </c>
      <c r="C115">
        <v>6</v>
      </c>
      <c r="D115" t="s">
        <v>2</v>
      </c>
      <c r="E115" t="s">
        <v>8</v>
      </c>
      <c r="F115" s="6">
        <v>0</v>
      </c>
      <c r="G115" t="s">
        <v>14</v>
      </c>
      <c r="H115" t="s">
        <v>15</v>
      </c>
      <c r="I115" t="s">
        <v>11</v>
      </c>
      <c r="J115" s="3">
        <v>112</v>
      </c>
      <c r="K115" s="3">
        <v>122.08</v>
      </c>
      <c r="L115" s="3">
        <v>672</v>
      </c>
      <c r="M115" s="3">
        <v>732.48</v>
      </c>
      <c r="N115">
        <v>30</v>
      </c>
      <c r="O115" t="s">
        <v>99</v>
      </c>
      <c r="P115">
        <v>2021</v>
      </c>
      <c r="Q115" s="3">
        <f t="shared" si="2"/>
        <v>60.480000000000018</v>
      </c>
      <c r="R115">
        <f t="shared" si="3"/>
        <v>9.0000000000000018</v>
      </c>
    </row>
    <row r="116" spans="1:18" x14ac:dyDescent="0.25">
      <c r="A116" s="1">
        <v>44350</v>
      </c>
      <c r="B116" s="2" t="s">
        <v>80</v>
      </c>
      <c r="C116">
        <v>10</v>
      </c>
      <c r="D116" t="s">
        <v>13</v>
      </c>
      <c r="E116" t="s">
        <v>8</v>
      </c>
      <c r="F116" s="6">
        <v>0</v>
      </c>
      <c r="G116" t="s">
        <v>81</v>
      </c>
      <c r="H116" t="s">
        <v>4</v>
      </c>
      <c r="I116" t="s">
        <v>5</v>
      </c>
      <c r="J116" s="3">
        <v>126</v>
      </c>
      <c r="K116" s="3">
        <v>162.54</v>
      </c>
      <c r="L116" s="3">
        <v>1260</v>
      </c>
      <c r="M116" s="3">
        <v>1625.3999999999999</v>
      </c>
      <c r="N116">
        <v>3</v>
      </c>
      <c r="O116" t="s">
        <v>100</v>
      </c>
      <c r="P116">
        <v>2021</v>
      </c>
      <c r="Q116" s="3">
        <f t="shared" si="2"/>
        <v>365.39999999999986</v>
      </c>
      <c r="R116">
        <f t="shared" si="3"/>
        <v>28.999999999999986</v>
      </c>
    </row>
    <row r="117" spans="1:18" x14ac:dyDescent="0.25">
      <c r="A117" s="1">
        <v>44351</v>
      </c>
      <c r="B117" s="2" t="s">
        <v>42</v>
      </c>
      <c r="C117">
        <v>8</v>
      </c>
      <c r="D117" t="s">
        <v>1</v>
      </c>
      <c r="E117" t="s">
        <v>2</v>
      </c>
      <c r="F117" s="6">
        <v>0</v>
      </c>
      <c r="G117" t="s">
        <v>43</v>
      </c>
      <c r="H117" t="s">
        <v>4</v>
      </c>
      <c r="I117" t="s">
        <v>19</v>
      </c>
      <c r="J117" s="3">
        <v>61</v>
      </c>
      <c r="K117" s="3">
        <v>76.25</v>
      </c>
      <c r="L117" s="3">
        <v>488</v>
      </c>
      <c r="M117" s="3">
        <v>610</v>
      </c>
      <c r="N117">
        <v>4</v>
      </c>
      <c r="O117" t="s">
        <v>100</v>
      </c>
      <c r="P117">
        <v>2021</v>
      </c>
      <c r="Q117" s="3">
        <f t="shared" si="2"/>
        <v>122</v>
      </c>
      <c r="R117">
        <f t="shared" si="3"/>
        <v>25</v>
      </c>
    </row>
    <row r="118" spans="1:18" x14ac:dyDescent="0.25">
      <c r="A118" s="1">
        <v>44351</v>
      </c>
      <c r="B118" s="2" t="s">
        <v>42</v>
      </c>
      <c r="C118">
        <v>12</v>
      </c>
      <c r="D118" t="s">
        <v>2</v>
      </c>
      <c r="E118" t="s">
        <v>8</v>
      </c>
      <c r="F118" s="6">
        <v>0</v>
      </c>
      <c r="G118" t="s">
        <v>43</v>
      </c>
      <c r="H118" t="s">
        <v>4</v>
      </c>
      <c r="I118" t="s">
        <v>19</v>
      </c>
      <c r="J118" s="3">
        <v>61</v>
      </c>
      <c r="K118" s="3">
        <v>76.25</v>
      </c>
      <c r="L118" s="3">
        <v>732</v>
      </c>
      <c r="M118" s="3">
        <v>915</v>
      </c>
      <c r="N118">
        <v>4</v>
      </c>
      <c r="O118" t="s">
        <v>100</v>
      </c>
      <c r="P118">
        <v>2021</v>
      </c>
      <c r="Q118" s="3">
        <f t="shared" si="2"/>
        <v>183</v>
      </c>
      <c r="R118">
        <f t="shared" si="3"/>
        <v>25</v>
      </c>
    </row>
    <row r="119" spans="1:18" x14ac:dyDescent="0.25">
      <c r="A119" s="1">
        <v>44352</v>
      </c>
      <c r="B119" s="2" t="s">
        <v>59</v>
      </c>
      <c r="C119">
        <v>15</v>
      </c>
      <c r="D119" t="s">
        <v>1</v>
      </c>
      <c r="E119" t="s">
        <v>2</v>
      </c>
      <c r="F119" s="6">
        <v>0</v>
      </c>
      <c r="G119" t="s">
        <v>60</v>
      </c>
      <c r="H119" t="s">
        <v>4</v>
      </c>
      <c r="I119" t="s">
        <v>5</v>
      </c>
      <c r="J119" s="3">
        <v>121</v>
      </c>
      <c r="K119" s="3">
        <v>141.57</v>
      </c>
      <c r="L119" s="3">
        <v>1815</v>
      </c>
      <c r="M119" s="3">
        <v>2123.5499999999997</v>
      </c>
      <c r="N119">
        <v>5</v>
      </c>
      <c r="O119" t="s">
        <v>100</v>
      </c>
      <c r="P119">
        <v>2021</v>
      </c>
      <c r="Q119" s="3">
        <f t="shared" si="2"/>
        <v>308.54999999999973</v>
      </c>
      <c r="R119">
        <f t="shared" si="3"/>
        <v>16.999999999999986</v>
      </c>
    </row>
    <row r="120" spans="1:18" x14ac:dyDescent="0.25">
      <c r="A120" s="1">
        <v>44352</v>
      </c>
      <c r="B120" s="2" t="s">
        <v>20</v>
      </c>
      <c r="C120">
        <v>10</v>
      </c>
      <c r="D120" t="s">
        <v>13</v>
      </c>
      <c r="E120" t="s">
        <v>2</v>
      </c>
      <c r="F120" s="6">
        <v>0</v>
      </c>
      <c r="G120" t="s">
        <v>21</v>
      </c>
      <c r="H120" t="s">
        <v>22</v>
      </c>
      <c r="I120" t="s">
        <v>23</v>
      </c>
      <c r="J120" s="3">
        <v>5</v>
      </c>
      <c r="K120" s="3">
        <v>6.7</v>
      </c>
      <c r="L120" s="3">
        <v>50</v>
      </c>
      <c r="M120" s="3">
        <v>67</v>
      </c>
      <c r="N120">
        <v>5</v>
      </c>
      <c r="O120" t="s">
        <v>100</v>
      </c>
      <c r="P120">
        <v>2021</v>
      </c>
      <c r="Q120" s="3">
        <f t="shared" si="2"/>
        <v>17</v>
      </c>
      <c r="R120">
        <f t="shared" si="3"/>
        <v>34</v>
      </c>
    </row>
    <row r="121" spans="1:18" x14ac:dyDescent="0.25">
      <c r="A121" s="1">
        <v>44353</v>
      </c>
      <c r="B121" s="2" t="s">
        <v>93</v>
      </c>
      <c r="C121">
        <v>6</v>
      </c>
      <c r="D121" t="s">
        <v>13</v>
      </c>
      <c r="E121" t="s">
        <v>2</v>
      </c>
      <c r="F121" s="6">
        <v>0</v>
      </c>
      <c r="G121" t="s">
        <v>94</v>
      </c>
      <c r="H121" t="s">
        <v>22</v>
      </c>
      <c r="I121" t="s">
        <v>11</v>
      </c>
      <c r="J121" s="3">
        <v>95</v>
      </c>
      <c r="K121" s="3">
        <v>119.7</v>
      </c>
      <c r="L121" s="3">
        <v>570</v>
      </c>
      <c r="M121" s="3">
        <v>718.2</v>
      </c>
      <c r="N121">
        <v>6</v>
      </c>
      <c r="O121" t="s">
        <v>100</v>
      </c>
      <c r="P121">
        <v>2021</v>
      </c>
      <c r="Q121" s="3">
        <f t="shared" si="2"/>
        <v>148.20000000000005</v>
      </c>
      <c r="R121">
        <f t="shared" si="3"/>
        <v>26.000000000000007</v>
      </c>
    </row>
    <row r="122" spans="1:18" x14ac:dyDescent="0.25">
      <c r="A122" s="1">
        <v>44355</v>
      </c>
      <c r="B122" s="2" t="s">
        <v>82</v>
      </c>
      <c r="C122">
        <v>11</v>
      </c>
      <c r="D122" t="s">
        <v>13</v>
      </c>
      <c r="E122" t="s">
        <v>2</v>
      </c>
      <c r="F122" s="6">
        <v>0</v>
      </c>
      <c r="G122" t="s">
        <v>83</v>
      </c>
      <c r="H122" t="s">
        <v>22</v>
      </c>
      <c r="I122" t="s">
        <v>23</v>
      </c>
      <c r="J122" s="3">
        <v>37</v>
      </c>
      <c r="K122" s="3">
        <v>41.81</v>
      </c>
      <c r="L122" s="3">
        <v>407</v>
      </c>
      <c r="M122" s="3">
        <v>459.91</v>
      </c>
      <c r="N122">
        <v>8</v>
      </c>
      <c r="O122" t="s">
        <v>100</v>
      </c>
      <c r="P122">
        <v>2021</v>
      </c>
      <c r="Q122" s="3">
        <f t="shared" si="2"/>
        <v>52.910000000000025</v>
      </c>
      <c r="R122">
        <f t="shared" si="3"/>
        <v>13.000000000000005</v>
      </c>
    </row>
    <row r="123" spans="1:18" x14ac:dyDescent="0.25">
      <c r="A123" s="1">
        <v>44355</v>
      </c>
      <c r="B123" s="2" t="s">
        <v>16</v>
      </c>
      <c r="C123">
        <v>11</v>
      </c>
      <c r="D123" t="s">
        <v>1</v>
      </c>
      <c r="E123" t="s">
        <v>8</v>
      </c>
      <c r="F123" s="6">
        <v>0</v>
      </c>
      <c r="G123" t="s">
        <v>17</v>
      </c>
      <c r="H123" t="s">
        <v>18</v>
      </c>
      <c r="I123" t="s">
        <v>19</v>
      </c>
      <c r="J123" s="3">
        <v>44</v>
      </c>
      <c r="K123" s="3">
        <v>48.84</v>
      </c>
      <c r="L123" s="3">
        <v>484</v>
      </c>
      <c r="M123" s="3">
        <v>537.24</v>
      </c>
      <c r="N123">
        <v>8</v>
      </c>
      <c r="O123" t="s">
        <v>100</v>
      </c>
      <c r="P123">
        <v>2021</v>
      </c>
      <c r="Q123" s="3">
        <f t="shared" si="2"/>
        <v>53.240000000000009</v>
      </c>
      <c r="R123">
        <f t="shared" si="3"/>
        <v>11.000000000000002</v>
      </c>
    </row>
    <row r="124" spans="1:18" x14ac:dyDescent="0.25">
      <c r="A124" s="1">
        <v>44356</v>
      </c>
      <c r="B124" s="2" t="s">
        <v>46</v>
      </c>
      <c r="C124">
        <v>7</v>
      </c>
      <c r="D124" t="s">
        <v>13</v>
      </c>
      <c r="E124" t="s">
        <v>2</v>
      </c>
      <c r="F124" s="6">
        <v>0</v>
      </c>
      <c r="G124" t="s">
        <v>47</v>
      </c>
      <c r="H124" t="s">
        <v>18</v>
      </c>
      <c r="I124" t="s">
        <v>11</v>
      </c>
      <c r="J124" s="3">
        <v>98</v>
      </c>
      <c r="K124" s="3">
        <v>103.88</v>
      </c>
      <c r="L124" s="3">
        <v>686</v>
      </c>
      <c r="M124" s="3">
        <v>727.16</v>
      </c>
      <c r="N124">
        <v>9</v>
      </c>
      <c r="O124" t="s">
        <v>100</v>
      </c>
      <c r="P124">
        <v>2021</v>
      </c>
      <c r="Q124" s="3">
        <f t="shared" si="2"/>
        <v>41.159999999999968</v>
      </c>
      <c r="R124">
        <f t="shared" si="3"/>
        <v>5.9999999999999956</v>
      </c>
    </row>
    <row r="125" spans="1:18" x14ac:dyDescent="0.25">
      <c r="A125" s="1">
        <v>44358</v>
      </c>
      <c r="B125" s="2" t="s">
        <v>50</v>
      </c>
      <c r="C125">
        <v>12</v>
      </c>
      <c r="D125" t="s">
        <v>1</v>
      </c>
      <c r="E125" t="s">
        <v>8</v>
      </c>
      <c r="F125" s="6">
        <v>0</v>
      </c>
      <c r="G125" t="s">
        <v>51</v>
      </c>
      <c r="H125" t="s">
        <v>22</v>
      </c>
      <c r="I125" t="s">
        <v>11</v>
      </c>
      <c r="J125" s="3">
        <v>89</v>
      </c>
      <c r="K125" s="3">
        <v>117.48</v>
      </c>
      <c r="L125" s="3">
        <v>1068</v>
      </c>
      <c r="M125" s="3">
        <v>1409.76</v>
      </c>
      <c r="N125">
        <v>11</v>
      </c>
      <c r="O125" t="s">
        <v>100</v>
      </c>
      <c r="P125">
        <v>2021</v>
      </c>
      <c r="Q125" s="3">
        <f t="shared" si="2"/>
        <v>341.76</v>
      </c>
      <c r="R125">
        <f t="shared" si="3"/>
        <v>32</v>
      </c>
    </row>
    <row r="126" spans="1:18" x14ac:dyDescent="0.25">
      <c r="A126" s="1">
        <v>44359</v>
      </c>
      <c r="B126" s="2" t="s">
        <v>101</v>
      </c>
      <c r="C126">
        <v>6</v>
      </c>
      <c r="D126" t="s">
        <v>13</v>
      </c>
      <c r="E126" t="s">
        <v>2</v>
      </c>
      <c r="F126" s="6">
        <v>0</v>
      </c>
      <c r="G126" t="s">
        <v>102</v>
      </c>
      <c r="H126" t="s">
        <v>10</v>
      </c>
      <c r="I126" t="s">
        <v>5</v>
      </c>
      <c r="J126" s="3">
        <v>138</v>
      </c>
      <c r="K126" s="3">
        <v>173.88</v>
      </c>
      <c r="L126" s="3">
        <v>828</v>
      </c>
      <c r="M126" s="3">
        <v>1043.28</v>
      </c>
      <c r="N126">
        <v>12</v>
      </c>
      <c r="O126" t="s">
        <v>100</v>
      </c>
      <c r="P126">
        <v>2021</v>
      </c>
      <c r="Q126" s="3">
        <f t="shared" si="2"/>
        <v>215.27999999999997</v>
      </c>
      <c r="R126">
        <f t="shared" si="3"/>
        <v>25.999999999999996</v>
      </c>
    </row>
    <row r="127" spans="1:18" x14ac:dyDescent="0.25">
      <c r="A127" s="1">
        <v>44361</v>
      </c>
      <c r="B127" s="2" t="s">
        <v>28</v>
      </c>
      <c r="C127">
        <v>10</v>
      </c>
      <c r="D127" t="s">
        <v>2</v>
      </c>
      <c r="E127" t="s">
        <v>8</v>
      </c>
      <c r="F127" s="6">
        <v>0</v>
      </c>
      <c r="G127" t="s">
        <v>29</v>
      </c>
      <c r="H127" t="s">
        <v>4</v>
      </c>
      <c r="I127" t="s">
        <v>23</v>
      </c>
      <c r="J127" s="3">
        <v>7</v>
      </c>
      <c r="K127" s="3">
        <v>8.33</v>
      </c>
      <c r="L127" s="3">
        <v>70</v>
      </c>
      <c r="M127" s="3">
        <v>83.3</v>
      </c>
      <c r="N127">
        <v>14</v>
      </c>
      <c r="O127" t="s">
        <v>100</v>
      </c>
      <c r="P127">
        <v>2021</v>
      </c>
      <c r="Q127" s="3">
        <f t="shared" si="2"/>
        <v>13.299999999999997</v>
      </c>
      <c r="R127">
        <f t="shared" si="3"/>
        <v>18.999999999999993</v>
      </c>
    </row>
    <row r="128" spans="1:18" x14ac:dyDescent="0.25">
      <c r="A128" s="1">
        <v>44363</v>
      </c>
      <c r="B128" s="2" t="s">
        <v>97</v>
      </c>
      <c r="C128">
        <v>5</v>
      </c>
      <c r="D128" t="s">
        <v>1</v>
      </c>
      <c r="E128" t="s">
        <v>8</v>
      </c>
      <c r="F128" s="6">
        <v>0</v>
      </c>
      <c r="G128" t="s">
        <v>98</v>
      </c>
      <c r="H128" t="s">
        <v>15</v>
      </c>
      <c r="I128" t="s">
        <v>5</v>
      </c>
      <c r="J128" s="3">
        <v>150</v>
      </c>
      <c r="K128" s="3">
        <v>210</v>
      </c>
      <c r="L128" s="3">
        <v>750</v>
      </c>
      <c r="M128" s="3">
        <v>1050</v>
      </c>
      <c r="N128">
        <v>16</v>
      </c>
      <c r="O128" t="s">
        <v>100</v>
      </c>
      <c r="P128">
        <v>2021</v>
      </c>
      <c r="Q128" s="3">
        <f t="shared" si="2"/>
        <v>300</v>
      </c>
      <c r="R128">
        <f t="shared" si="3"/>
        <v>40</v>
      </c>
    </row>
    <row r="129" spans="1:18" x14ac:dyDescent="0.25">
      <c r="A129" s="1">
        <v>44363</v>
      </c>
      <c r="B129" s="2" t="s">
        <v>69</v>
      </c>
      <c r="C129">
        <v>12</v>
      </c>
      <c r="D129" t="s">
        <v>2</v>
      </c>
      <c r="E129" t="s">
        <v>8</v>
      </c>
      <c r="F129" s="6">
        <v>0</v>
      </c>
      <c r="G129" t="s">
        <v>70</v>
      </c>
      <c r="H129" t="s">
        <v>15</v>
      </c>
      <c r="I129" t="s">
        <v>23</v>
      </c>
      <c r="J129" s="3">
        <v>12</v>
      </c>
      <c r="K129" s="3">
        <v>15.719999999999999</v>
      </c>
      <c r="L129" s="3">
        <v>144</v>
      </c>
      <c r="M129" s="3">
        <v>188.64</v>
      </c>
      <c r="N129">
        <v>16</v>
      </c>
      <c r="O129" t="s">
        <v>100</v>
      </c>
      <c r="P129">
        <v>2021</v>
      </c>
      <c r="Q129" s="3">
        <f t="shared" si="2"/>
        <v>44.639999999999986</v>
      </c>
      <c r="R129">
        <f t="shared" si="3"/>
        <v>30.999999999999989</v>
      </c>
    </row>
    <row r="130" spans="1:18" x14ac:dyDescent="0.25">
      <c r="A130" s="1">
        <v>44363</v>
      </c>
      <c r="B130" s="2" t="s">
        <v>84</v>
      </c>
      <c r="C130">
        <v>11</v>
      </c>
      <c r="D130" t="s">
        <v>13</v>
      </c>
      <c r="E130" t="s">
        <v>8</v>
      </c>
      <c r="F130" s="6">
        <v>0</v>
      </c>
      <c r="G130" t="s">
        <v>85</v>
      </c>
      <c r="H130" t="s">
        <v>10</v>
      </c>
      <c r="I130" t="s">
        <v>23</v>
      </c>
      <c r="J130" s="3">
        <v>37</v>
      </c>
      <c r="K130" s="3">
        <v>42.55</v>
      </c>
      <c r="L130" s="3">
        <v>407</v>
      </c>
      <c r="M130" s="3">
        <v>468.04999999999995</v>
      </c>
      <c r="N130">
        <v>16</v>
      </c>
      <c r="O130" t="s">
        <v>100</v>
      </c>
      <c r="P130">
        <v>2021</v>
      </c>
      <c r="Q130" s="3">
        <f t="shared" si="2"/>
        <v>61.049999999999955</v>
      </c>
      <c r="R130">
        <f t="shared" si="3"/>
        <v>14.999999999999988</v>
      </c>
    </row>
    <row r="131" spans="1:18" x14ac:dyDescent="0.25">
      <c r="A131" s="1">
        <v>44365</v>
      </c>
      <c r="B131" s="2" t="s">
        <v>28</v>
      </c>
      <c r="C131">
        <v>13</v>
      </c>
      <c r="D131" t="s">
        <v>13</v>
      </c>
      <c r="E131" t="s">
        <v>8</v>
      </c>
      <c r="F131" s="6">
        <v>0</v>
      </c>
      <c r="G131" t="s">
        <v>29</v>
      </c>
      <c r="H131" t="s">
        <v>4</v>
      </c>
      <c r="I131" t="s">
        <v>23</v>
      </c>
      <c r="J131" s="3">
        <v>7</v>
      </c>
      <c r="K131" s="3">
        <v>8.33</v>
      </c>
      <c r="L131" s="3">
        <v>91</v>
      </c>
      <c r="M131" s="3">
        <v>108.29</v>
      </c>
      <c r="N131">
        <v>18</v>
      </c>
      <c r="O131" t="s">
        <v>100</v>
      </c>
      <c r="P131">
        <v>2021</v>
      </c>
      <c r="Q131" s="3">
        <f t="shared" ref="Q131:Q194" si="4">M131-L131</f>
        <v>17.290000000000006</v>
      </c>
      <c r="R131">
        <f t="shared" ref="R131:R194" si="5">Q131/L131*100</f>
        <v>19.000000000000007</v>
      </c>
    </row>
    <row r="132" spans="1:18" x14ac:dyDescent="0.25">
      <c r="A132" s="1">
        <v>44366</v>
      </c>
      <c r="B132" s="2" t="s">
        <v>101</v>
      </c>
      <c r="C132">
        <v>5</v>
      </c>
      <c r="D132" t="s">
        <v>13</v>
      </c>
      <c r="E132" t="s">
        <v>2</v>
      </c>
      <c r="F132" s="6">
        <v>0</v>
      </c>
      <c r="G132" t="s">
        <v>102</v>
      </c>
      <c r="H132" t="s">
        <v>10</v>
      </c>
      <c r="I132" t="s">
        <v>5</v>
      </c>
      <c r="J132" s="3">
        <v>138</v>
      </c>
      <c r="K132" s="3">
        <v>173.88</v>
      </c>
      <c r="L132" s="3">
        <v>690</v>
      </c>
      <c r="M132" s="3">
        <v>869.4</v>
      </c>
      <c r="N132">
        <v>19</v>
      </c>
      <c r="O132" t="s">
        <v>100</v>
      </c>
      <c r="P132">
        <v>2021</v>
      </c>
      <c r="Q132" s="3">
        <f t="shared" si="4"/>
        <v>179.39999999999998</v>
      </c>
      <c r="R132">
        <f t="shared" si="5"/>
        <v>25.999999999999996</v>
      </c>
    </row>
    <row r="133" spans="1:18" x14ac:dyDescent="0.25">
      <c r="A133" s="1">
        <v>44367</v>
      </c>
      <c r="B133" s="2" t="s">
        <v>57</v>
      </c>
      <c r="C133">
        <v>1</v>
      </c>
      <c r="D133" t="s">
        <v>1</v>
      </c>
      <c r="E133" t="s">
        <v>8</v>
      </c>
      <c r="F133" s="6">
        <v>0</v>
      </c>
      <c r="G133" t="s">
        <v>58</v>
      </c>
      <c r="H133" t="s">
        <v>15</v>
      </c>
      <c r="I133" t="s">
        <v>23</v>
      </c>
      <c r="J133" s="3">
        <v>13</v>
      </c>
      <c r="K133" s="3">
        <v>16.64</v>
      </c>
      <c r="L133" s="3">
        <v>13</v>
      </c>
      <c r="M133" s="3">
        <v>16.64</v>
      </c>
      <c r="N133">
        <v>20</v>
      </c>
      <c r="O133" t="s">
        <v>100</v>
      </c>
      <c r="P133">
        <v>2021</v>
      </c>
      <c r="Q133" s="3">
        <f t="shared" si="4"/>
        <v>3.6400000000000006</v>
      </c>
      <c r="R133">
        <f t="shared" si="5"/>
        <v>28.000000000000004</v>
      </c>
    </row>
    <row r="134" spans="1:18" x14ac:dyDescent="0.25">
      <c r="A134" s="1">
        <v>44370</v>
      </c>
      <c r="B134" s="2" t="s">
        <v>57</v>
      </c>
      <c r="C134">
        <v>4</v>
      </c>
      <c r="D134" t="s">
        <v>13</v>
      </c>
      <c r="E134" t="s">
        <v>2</v>
      </c>
      <c r="F134" s="6">
        <v>0</v>
      </c>
      <c r="G134" t="s">
        <v>58</v>
      </c>
      <c r="H134" t="s">
        <v>15</v>
      </c>
      <c r="I134" t="s">
        <v>23</v>
      </c>
      <c r="J134" s="3">
        <v>13</v>
      </c>
      <c r="K134" s="3">
        <v>16.64</v>
      </c>
      <c r="L134" s="3">
        <v>52</v>
      </c>
      <c r="M134" s="3">
        <v>66.56</v>
      </c>
      <c r="N134">
        <v>23</v>
      </c>
      <c r="O134" t="s">
        <v>100</v>
      </c>
      <c r="P134">
        <v>2021</v>
      </c>
      <c r="Q134" s="3">
        <f t="shared" si="4"/>
        <v>14.560000000000002</v>
      </c>
      <c r="R134">
        <f t="shared" si="5"/>
        <v>28.000000000000004</v>
      </c>
    </row>
    <row r="135" spans="1:18" x14ac:dyDescent="0.25">
      <c r="A135" s="1">
        <v>44371</v>
      </c>
      <c r="B135" s="2" t="s">
        <v>77</v>
      </c>
      <c r="C135">
        <v>13</v>
      </c>
      <c r="D135" t="s">
        <v>13</v>
      </c>
      <c r="E135" t="s">
        <v>2</v>
      </c>
      <c r="F135" s="6">
        <v>0</v>
      </c>
      <c r="G135" t="s">
        <v>78</v>
      </c>
      <c r="H135" t="s">
        <v>15</v>
      </c>
      <c r="I135" t="s">
        <v>19</v>
      </c>
      <c r="J135" s="3">
        <v>44</v>
      </c>
      <c r="K135" s="3">
        <v>48.4</v>
      </c>
      <c r="L135" s="3">
        <v>572</v>
      </c>
      <c r="M135" s="3">
        <v>629.19999999999993</v>
      </c>
      <c r="N135">
        <v>24</v>
      </c>
      <c r="O135" t="s">
        <v>100</v>
      </c>
      <c r="P135">
        <v>2021</v>
      </c>
      <c r="Q135" s="3">
        <f t="shared" si="4"/>
        <v>57.199999999999932</v>
      </c>
      <c r="R135">
        <f t="shared" si="5"/>
        <v>9.9999999999999876</v>
      </c>
    </row>
    <row r="136" spans="1:18" x14ac:dyDescent="0.25">
      <c r="A136" s="1">
        <v>44373</v>
      </c>
      <c r="B136" s="2" t="s">
        <v>91</v>
      </c>
      <c r="C136">
        <v>7</v>
      </c>
      <c r="D136" t="s">
        <v>2</v>
      </c>
      <c r="E136" t="s">
        <v>2</v>
      </c>
      <c r="F136" s="6">
        <v>0</v>
      </c>
      <c r="G136" t="s">
        <v>92</v>
      </c>
      <c r="H136" t="s">
        <v>18</v>
      </c>
      <c r="I136" t="s">
        <v>23</v>
      </c>
      <c r="J136" s="3">
        <v>6</v>
      </c>
      <c r="K136" s="3">
        <v>7.8599999999999994</v>
      </c>
      <c r="L136" s="3">
        <v>42</v>
      </c>
      <c r="M136" s="3">
        <v>55.019999999999996</v>
      </c>
      <c r="N136">
        <v>26</v>
      </c>
      <c r="O136" t="s">
        <v>100</v>
      </c>
      <c r="P136">
        <v>2021</v>
      </c>
      <c r="Q136" s="3">
        <f t="shared" si="4"/>
        <v>13.019999999999996</v>
      </c>
      <c r="R136">
        <f t="shared" si="5"/>
        <v>30.999999999999989</v>
      </c>
    </row>
    <row r="137" spans="1:18" x14ac:dyDescent="0.25">
      <c r="A137" s="1">
        <v>44374</v>
      </c>
      <c r="B137" s="2" t="s">
        <v>63</v>
      </c>
      <c r="C137">
        <v>11</v>
      </c>
      <c r="D137" t="s">
        <v>13</v>
      </c>
      <c r="E137" t="s">
        <v>8</v>
      </c>
      <c r="F137" s="6">
        <v>0</v>
      </c>
      <c r="G137" t="s">
        <v>64</v>
      </c>
      <c r="H137" t="s">
        <v>18</v>
      </c>
      <c r="I137" t="s">
        <v>5</v>
      </c>
      <c r="J137" s="3">
        <v>133</v>
      </c>
      <c r="K137" s="3">
        <v>155.61000000000001</v>
      </c>
      <c r="L137" s="3">
        <v>1463</v>
      </c>
      <c r="M137" s="3">
        <v>1711.71</v>
      </c>
      <c r="N137">
        <v>27</v>
      </c>
      <c r="O137" t="s">
        <v>100</v>
      </c>
      <c r="P137">
        <v>2021</v>
      </c>
      <c r="Q137" s="3">
        <f t="shared" si="4"/>
        <v>248.71000000000004</v>
      </c>
      <c r="R137">
        <f t="shared" si="5"/>
        <v>17</v>
      </c>
    </row>
    <row r="138" spans="1:18" x14ac:dyDescent="0.25">
      <c r="A138" s="1">
        <v>44375</v>
      </c>
      <c r="B138" s="2" t="s">
        <v>80</v>
      </c>
      <c r="C138">
        <v>2</v>
      </c>
      <c r="D138" t="s">
        <v>2</v>
      </c>
      <c r="E138" t="s">
        <v>8</v>
      </c>
      <c r="F138" s="6">
        <v>0</v>
      </c>
      <c r="G138" t="s">
        <v>81</v>
      </c>
      <c r="H138" t="s">
        <v>4</v>
      </c>
      <c r="I138" t="s">
        <v>5</v>
      </c>
      <c r="J138" s="3">
        <v>126</v>
      </c>
      <c r="K138" s="3">
        <v>162.54</v>
      </c>
      <c r="L138" s="3">
        <v>252</v>
      </c>
      <c r="M138" s="3">
        <v>325.08</v>
      </c>
      <c r="N138">
        <v>28</v>
      </c>
      <c r="O138" t="s">
        <v>100</v>
      </c>
      <c r="P138">
        <v>2021</v>
      </c>
      <c r="Q138" s="3">
        <f t="shared" si="4"/>
        <v>73.079999999999984</v>
      </c>
      <c r="R138">
        <f t="shared" si="5"/>
        <v>28.999999999999993</v>
      </c>
    </row>
    <row r="139" spans="1:18" x14ac:dyDescent="0.25">
      <c r="A139" s="1">
        <v>44375</v>
      </c>
      <c r="B139" s="2" t="s">
        <v>20</v>
      </c>
      <c r="C139">
        <v>7</v>
      </c>
      <c r="D139" t="s">
        <v>2</v>
      </c>
      <c r="E139" t="s">
        <v>2</v>
      </c>
      <c r="F139" s="6">
        <v>0</v>
      </c>
      <c r="G139" t="s">
        <v>21</v>
      </c>
      <c r="H139" t="s">
        <v>22</v>
      </c>
      <c r="I139" t="s">
        <v>23</v>
      </c>
      <c r="J139" s="3">
        <v>5</v>
      </c>
      <c r="K139" s="3">
        <v>6.7</v>
      </c>
      <c r="L139" s="3">
        <v>35</v>
      </c>
      <c r="M139" s="3">
        <v>46.9</v>
      </c>
      <c r="N139">
        <v>28</v>
      </c>
      <c r="O139" t="s">
        <v>100</v>
      </c>
      <c r="P139">
        <v>2021</v>
      </c>
      <c r="Q139" s="3">
        <f t="shared" si="4"/>
        <v>11.899999999999999</v>
      </c>
      <c r="R139">
        <f t="shared" si="5"/>
        <v>34</v>
      </c>
    </row>
    <row r="140" spans="1:18" x14ac:dyDescent="0.25">
      <c r="A140" s="1">
        <v>44376</v>
      </c>
      <c r="B140" s="2" t="s">
        <v>32</v>
      </c>
      <c r="C140">
        <v>4</v>
      </c>
      <c r="D140" t="s">
        <v>13</v>
      </c>
      <c r="E140" t="s">
        <v>2</v>
      </c>
      <c r="F140" s="6">
        <v>0</v>
      </c>
      <c r="G140" t="s">
        <v>33</v>
      </c>
      <c r="H140" t="s">
        <v>15</v>
      </c>
      <c r="I140" t="s">
        <v>11</v>
      </c>
      <c r="J140" s="3">
        <v>112</v>
      </c>
      <c r="K140" s="3">
        <v>146.72</v>
      </c>
      <c r="L140" s="3">
        <v>448</v>
      </c>
      <c r="M140" s="3">
        <v>586.88</v>
      </c>
      <c r="N140">
        <v>29</v>
      </c>
      <c r="O140" t="s">
        <v>100</v>
      </c>
      <c r="P140">
        <v>2021</v>
      </c>
      <c r="Q140" s="3">
        <f t="shared" si="4"/>
        <v>138.88</v>
      </c>
      <c r="R140">
        <f t="shared" si="5"/>
        <v>31</v>
      </c>
    </row>
    <row r="141" spans="1:18" x14ac:dyDescent="0.25">
      <c r="A141" s="1">
        <v>44378</v>
      </c>
      <c r="B141" s="2" t="s">
        <v>63</v>
      </c>
      <c r="C141">
        <v>11</v>
      </c>
      <c r="D141" t="s">
        <v>13</v>
      </c>
      <c r="E141" t="s">
        <v>8</v>
      </c>
      <c r="F141" s="6">
        <v>0</v>
      </c>
      <c r="G141" t="s">
        <v>64</v>
      </c>
      <c r="H141" t="s">
        <v>18</v>
      </c>
      <c r="I141" t="s">
        <v>5</v>
      </c>
      <c r="J141" s="3">
        <v>133</v>
      </c>
      <c r="K141" s="3">
        <v>155.61000000000001</v>
      </c>
      <c r="L141" s="3">
        <v>1463</v>
      </c>
      <c r="M141" s="3">
        <v>1711.71</v>
      </c>
      <c r="N141">
        <v>1</v>
      </c>
      <c r="O141" t="s">
        <v>103</v>
      </c>
      <c r="P141">
        <v>2021</v>
      </c>
      <c r="Q141" s="3">
        <f t="shared" si="4"/>
        <v>248.71000000000004</v>
      </c>
      <c r="R141">
        <f t="shared" si="5"/>
        <v>17</v>
      </c>
    </row>
    <row r="142" spans="1:18" x14ac:dyDescent="0.25">
      <c r="A142" s="1">
        <v>44379</v>
      </c>
      <c r="B142" s="2" t="s">
        <v>54</v>
      </c>
      <c r="C142">
        <v>11</v>
      </c>
      <c r="D142" t="s">
        <v>13</v>
      </c>
      <c r="E142" t="s">
        <v>8</v>
      </c>
      <c r="F142" s="6">
        <v>0</v>
      </c>
      <c r="G142" t="s">
        <v>55</v>
      </c>
      <c r="H142" t="s">
        <v>15</v>
      </c>
      <c r="I142" t="s">
        <v>5</v>
      </c>
      <c r="J142" s="3">
        <v>148</v>
      </c>
      <c r="K142" s="3">
        <v>164.28</v>
      </c>
      <c r="L142" s="3">
        <v>1628</v>
      </c>
      <c r="M142" s="3">
        <v>1807.08</v>
      </c>
      <c r="N142">
        <v>2</v>
      </c>
      <c r="O142" t="s">
        <v>103</v>
      </c>
      <c r="P142">
        <v>2021</v>
      </c>
      <c r="Q142" s="3">
        <f t="shared" si="4"/>
        <v>179.07999999999993</v>
      </c>
      <c r="R142">
        <f t="shared" si="5"/>
        <v>10.999999999999996</v>
      </c>
    </row>
    <row r="143" spans="1:18" x14ac:dyDescent="0.25">
      <c r="A143" s="1">
        <v>44380</v>
      </c>
      <c r="B143" s="2" t="s">
        <v>93</v>
      </c>
      <c r="C143">
        <v>9</v>
      </c>
      <c r="D143" t="s">
        <v>2</v>
      </c>
      <c r="E143" t="s">
        <v>8</v>
      </c>
      <c r="F143" s="6">
        <v>0</v>
      </c>
      <c r="G143" t="s">
        <v>94</v>
      </c>
      <c r="H143" t="s">
        <v>22</v>
      </c>
      <c r="I143" t="s">
        <v>11</v>
      </c>
      <c r="J143" s="3">
        <v>95</v>
      </c>
      <c r="K143" s="3">
        <v>119.7</v>
      </c>
      <c r="L143" s="3">
        <v>855</v>
      </c>
      <c r="M143" s="3">
        <v>1077.3</v>
      </c>
      <c r="N143">
        <v>3</v>
      </c>
      <c r="O143" t="s">
        <v>103</v>
      </c>
      <c r="P143">
        <v>2021</v>
      </c>
      <c r="Q143" s="3">
        <f t="shared" si="4"/>
        <v>222.29999999999995</v>
      </c>
      <c r="R143">
        <f t="shared" si="5"/>
        <v>25.999999999999996</v>
      </c>
    </row>
    <row r="144" spans="1:18" x14ac:dyDescent="0.25">
      <c r="A144" s="1">
        <v>44380</v>
      </c>
      <c r="B144" s="2" t="s">
        <v>26</v>
      </c>
      <c r="C144">
        <v>8</v>
      </c>
      <c r="D144" t="s">
        <v>2</v>
      </c>
      <c r="E144" t="s">
        <v>8</v>
      </c>
      <c r="F144" s="6">
        <v>0</v>
      </c>
      <c r="G144" t="s">
        <v>27</v>
      </c>
      <c r="H144" t="s">
        <v>18</v>
      </c>
      <c r="I144" t="s">
        <v>11</v>
      </c>
      <c r="J144" s="3">
        <v>71</v>
      </c>
      <c r="K144" s="3">
        <v>80.94</v>
      </c>
      <c r="L144" s="3">
        <v>568</v>
      </c>
      <c r="M144" s="3">
        <v>647.52</v>
      </c>
      <c r="N144">
        <v>3</v>
      </c>
      <c r="O144" t="s">
        <v>103</v>
      </c>
      <c r="P144">
        <v>2021</v>
      </c>
      <c r="Q144" s="3">
        <f t="shared" si="4"/>
        <v>79.519999999999982</v>
      </c>
      <c r="R144">
        <f t="shared" si="5"/>
        <v>13.999999999999996</v>
      </c>
    </row>
    <row r="145" spans="1:18" x14ac:dyDescent="0.25">
      <c r="A145" s="1">
        <v>44382</v>
      </c>
      <c r="B145" s="2" t="s">
        <v>73</v>
      </c>
      <c r="C145">
        <v>8</v>
      </c>
      <c r="D145" t="s">
        <v>13</v>
      </c>
      <c r="E145" t="s">
        <v>2</v>
      </c>
      <c r="F145" s="6">
        <v>0</v>
      </c>
      <c r="G145" t="s">
        <v>74</v>
      </c>
      <c r="H145" t="s">
        <v>18</v>
      </c>
      <c r="I145" t="s">
        <v>11</v>
      </c>
      <c r="J145" s="3">
        <v>105</v>
      </c>
      <c r="K145" s="3">
        <v>142.80000000000001</v>
      </c>
      <c r="L145" s="3">
        <v>840</v>
      </c>
      <c r="M145" s="3">
        <v>1142.4000000000001</v>
      </c>
      <c r="N145">
        <v>5</v>
      </c>
      <c r="O145" t="s">
        <v>103</v>
      </c>
      <c r="P145">
        <v>2021</v>
      </c>
      <c r="Q145" s="3">
        <f t="shared" si="4"/>
        <v>302.40000000000009</v>
      </c>
      <c r="R145">
        <f t="shared" si="5"/>
        <v>36.000000000000007</v>
      </c>
    </row>
    <row r="146" spans="1:18" x14ac:dyDescent="0.25">
      <c r="A146" s="1">
        <v>44383</v>
      </c>
      <c r="B146" s="2" t="s">
        <v>101</v>
      </c>
      <c r="C146">
        <v>15</v>
      </c>
      <c r="D146" t="s">
        <v>13</v>
      </c>
      <c r="E146" t="s">
        <v>8</v>
      </c>
      <c r="F146" s="6">
        <v>0</v>
      </c>
      <c r="G146" t="s">
        <v>102</v>
      </c>
      <c r="H146" t="s">
        <v>10</v>
      </c>
      <c r="I146" t="s">
        <v>5</v>
      </c>
      <c r="J146" s="3">
        <v>138</v>
      </c>
      <c r="K146" s="3">
        <v>173.88</v>
      </c>
      <c r="L146" s="3">
        <v>2070</v>
      </c>
      <c r="M146" s="3">
        <v>2608.1999999999998</v>
      </c>
      <c r="N146">
        <v>6</v>
      </c>
      <c r="O146" t="s">
        <v>103</v>
      </c>
      <c r="P146">
        <v>2021</v>
      </c>
      <c r="Q146" s="3">
        <f t="shared" si="4"/>
        <v>538.19999999999982</v>
      </c>
      <c r="R146">
        <f t="shared" si="5"/>
        <v>25.999999999999989</v>
      </c>
    </row>
    <row r="147" spans="1:18" x14ac:dyDescent="0.25">
      <c r="A147" s="1">
        <v>44385</v>
      </c>
      <c r="B147" s="2" t="s">
        <v>16</v>
      </c>
      <c r="C147">
        <v>10</v>
      </c>
      <c r="D147" t="s">
        <v>13</v>
      </c>
      <c r="E147" t="s">
        <v>2</v>
      </c>
      <c r="F147" s="6">
        <v>0</v>
      </c>
      <c r="G147" t="s">
        <v>17</v>
      </c>
      <c r="H147" t="s">
        <v>18</v>
      </c>
      <c r="I147" t="s">
        <v>19</v>
      </c>
      <c r="J147" s="3">
        <v>44</v>
      </c>
      <c r="K147" s="3">
        <v>48.84</v>
      </c>
      <c r="L147" s="3">
        <v>440</v>
      </c>
      <c r="M147" s="3">
        <v>488.40000000000003</v>
      </c>
      <c r="N147">
        <v>8</v>
      </c>
      <c r="O147" t="s">
        <v>103</v>
      </c>
      <c r="P147">
        <v>2021</v>
      </c>
      <c r="Q147" s="3">
        <f t="shared" si="4"/>
        <v>48.400000000000034</v>
      </c>
      <c r="R147">
        <f t="shared" si="5"/>
        <v>11.000000000000009</v>
      </c>
    </row>
    <row r="148" spans="1:18" x14ac:dyDescent="0.25">
      <c r="A148" s="1">
        <v>44387</v>
      </c>
      <c r="B148" s="2" t="s">
        <v>40</v>
      </c>
      <c r="C148">
        <v>6</v>
      </c>
      <c r="D148" t="s">
        <v>1</v>
      </c>
      <c r="E148" t="s">
        <v>8</v>
      </c>
      <c r="F148" s="6">
        <v>0</v>
      </c>
      <c r="G148" t="s">
        <v>41</v>
      </c>
      <c r="H148" t="s">
        <v>22</v>
      </c>
      <c r="I148" t="s">
        <v>19</v>
      </c>
      <c r="J148" s="3">
        <v>55</v>
      </c>
      <c r="K148" s="3">
        <v>58.3</v>
      </c>
      <c r="L148" s="3">
        <v>330</v>
      </c>
      <c r="M148" s="3">
        <v>349.79999999999995</v>
      </c>
      <c r="N148">
        <v>10</v>
      </c>
      <c r="O148" t="s">
        <v>103</v>
      </c>
      <c r="P148">
        <v>2021</v>
      </c>
      <c r="Q148" s="3">
        <f t="shared" si="4"/>
        <v>19.799999999999955</v>
      </c>
      <c r="R148">
        <f t="shared" si="5"/>
        <v>5.9999999999999858</v>
      </c>
    </row>
    <row r="149" spans="1:18" x14ac:dyDescent="0.25">
      <c r="A149" s="1">
        <v>44388</v>
      </c>
      <c r="B149" s="2" t="s">
        <v>91</v>
      </c>
      <c r="C149">
        <v>4</v>
      </c>
      <c r="D149" t="s">
        <v>1</v>
      </c>
      <c r="E149" t="s">
        <v>2</v>
      </c>
      <c r="F149" s="6">
        <v>0</v>
      </c>
      <c r="G149" t="s">
        <v>92</v>
      </c>
      <c r="H149" t="s">
        <v>18</v>
      </c>
      <c r="I149" t="s">
        <v>23</v>
      </c>
      <c r="J149" s="3">
        <v>6</v>
      </c>
      <c r="K149" s="3">
        <v>7.8599999999999994</v>
      </c>
      <c r="L149" s="3">
        <v>24</v>
      </c>
      <c r="M149" s="3">
        <v>31.439999999999998</v>
      </c>
      <c r="N149">
        <v>11</v>
      </c>
      <c r="O149" t="s">
        <v>103</v>
      </c>
      <c r="P149">
        <v>2021</v>
      </c>
      <c r="Q149" s="3">
        <f t="shared" si="4"/>
        <v>7.4399999999999977</v>
      </c>
      <c r="R149">
        <f t="shared" si="5"/>
        <v>30.999999999999989</v>
      </c>
    </row>
    <row r="150" spans="1:18" x14ac:dyDescent="0.25">
      <c r="A150" s="1">
        <v>44390</v>
      </c>
      <c r="B150" s="2" t="s">
        <v>97</v>
      </c>
      <c r="C150">
        <v>1</v>
      </c>
      <c r="D150" t="s">
        <v>13</v>
      </c>
      <c r="E150" t="s">
        <v>8</v>
      </c>
      <c r="F150" s="6">
        <v>0</v>
      </c>
      <c r="G150" t="s">
        <v>98</v>
      </c>
      <c r="H150" t="s">
        <v>15</v>
      </c>
      <c r="I150" t="s">
        <v>5</v>
      </c>
      <c r="J150" s="3">
        <v>150</v>
      </c>
      <c r="K150" s="3">
        <v>210</v>
      </c>
      <c r="L150" s="3">
        <v>150</v>
      </c>
      <c r="M150" s="3">
        <v>210</v>
      </c>
      <c r="N150">
        <v>13</v>
      </c>
      <c r="O150" t="s">
        <v>103</v>
      </c>
      <c r="P150">
        <v>2021</v>
      </c>
      <c r="Q150" s="3">
        <f t="shared" si="4"/>
        <v>60</v>
      </c>
      <c r="R150">
        <f t="shared" si="5"/>
        <v>40</v>
      </c>
    </row>
    <row r="151" spans="1:18" x14ac:dyDescent="0.25">
      <c r="A151" s="1">
        <v>44393</v>
      </c>
      <c r="B151" s="2" t="s">
        <v>38</v>
      </c>
      <c r="C151">
        <v>8</v>
      </c>
      <c r="D151" t="s">
        <v>1</v>
      </c>
      <c r="E151" t="s">
        <v>8</v>
      </c>
      <c r="F151" s="6">
        <v>0</v>
      </c>
      <c r="G151" t="s">
        <v>39</v>
      </c>
      <c r="H151" t="s">
        <v>4</v>
      </c>
      <c r="I151" t="s">
        <v>5</v>
      </c>
      <c r="J151" s="3">
        <v>141</v>
      </c>
      <c r="K151" s="3">
        <v>149.46</v>
      </c>
      <c r="L151" s="3">
        <v>1128</v>
      </c>
      <c r="M151" s="3">
        <v>1195.68</v>
      </c>
      <c r="N151">
        <v>16</v>
      </c>
      <c r="O151" t="s">
        <v>103</v>
      </c>
      <c r="P151">
        <v>2021</v>
      </c>
      <c r="Q151" s="3">
        <f t="shared" si="4"/>
        <v>67.680000000000064</v>
      </c>
      <c r="R151">
        <f t="shared" si="5"/>
        <v>6.0000000000000053</v>
      </c>
    </row>
    <row r="152" spans="1:18" x14ac:dyDescent="0.25">
      <c r="A152" s="1">
        <v>44395</v>
      </c>
      <c r="B152" s="2" t="s">
        <v>67</v>
      </c>
      <c r="C152">
        <v>14</v>
      </c>
      <c r="D152" t="s">
        <v>2</v>
      </c>
      <c r="E152" t="s">
        <v>2</v>
      </c>
      <c r="F152" s="6">
        <v>0</v>
      </c>
      <c r="G152" t="s">
        <v>68</v>
      </c>
      <c r="H152" t="s">
        <v>22</v>
      </c>
      <c r="I152" t="s">
        <v>19</v>
      </c>
      <c r="J152" s="3">
        <v>48</v>
      </c>
      <c r="K152" s="3">
        <v>57.120000000000005</v>
      </c>
      <c r="L152" s="3">
        <v>672</v>
      </c>
      <c r="M152" s="3">
        <v>799.68000000000006</v>
      </c>
      <c r="N152">
        <v>18</v>
      </c>
      <c r="O152" t="s">
        <v>103</v>
      </c>
      <c r="P152">
        <v>2021</v>
      </c>
      <c r="Q152" s="3">
        <f t="shared" si="4"/>
        <v>127.68000000000006</v>
      </c>
      <c r="R152">
        <f t="shared" si="5"/>
        <v>19.000000000000007</v>
      </c>
    </row>
    <row r="153" spans="1:18" x14ac:dyDescent="0.25">
      <c r="A153" s="1">
        <v>44397</v>
      </c>
      <c r="B153" s="2" t="s">
        <v>7</v>
      </c>
      <c r="C153">
        <v>11</v>
      </c>
      <c r="D153" t="s">
        <v>2</v>
      </c>
      <c r="E153" t="s">
        <v>2</v>
      </c>
      <c r="F153" s="6">
        <v>0</v>
      </c>
      <c r="G153" t="s">
        <v>9</v>
      </c>
      <c r="H153" t="s">
        <v>10</v>
      </c>
      <c r="I153" t="s">
        <v>11</v>
      </c>
      <c r="J153" s="3">
        <v>72</v>
      </c>
      <c r="K153" s="3">
        <v>79.92</v>
      </c>
      <c r="L153" s="3">
        <v>792</v>
      </c>
      <c r="M153" s="3">
        <v>879.12</v>
      </c>
      <c r="N153">
        <v>20</v>
      </c>
      <c r="O153" t="s">
        <v>103</v>
      </c>
      <c r="P153">
        <v>2021</v>
      </c>
      <c r="Q153" s="3">
        <f t="shared" si="4"/>
        <v>87.12</v>
      </c>
      <c r="R153">
        <f t="shared" si="5"/>
        <v>11</v>
      </c>
    </row>
    <row r="154" spans="1:18" x14ac:dyDescent="0.25">
      <c r="A154" s="1">
        <v>44397</v>
      </c>
      <c r="B154" s="2" t="s">
        <v>61</v>
      </c>
      <c r="C154">
        <v>5</v>
      </c>
      <c r="D154" t="s">
        <v>13</v>
      </c>
      <c r="E154" t="s">
        <v>2</v>
      </c>
      <c r="F154" s="6">
        <v>0</v>
      </c>
      <c r="G154" t="s">
        <v>62</v>
      </c>
      <c r="H154" t="s">
        <v>10</v>
      </c>
      <c r="I154" t="s">
        <v>11</v>
      </c>
      <c r="J154" s="3">
        <v>67</v>
      </c>
      <c r="K154" s="3">
        <v>83.08</v>
      </c>
      <c r="L154" s="3">
        <v>335</v>
      </c>
      <c r="M154" s="3">
        <v>415.4</v>
      </c>
      <c r="N154">
        <v>20</v>
      </c>
      <c r="O154" t="s">
        <v>103</v>
      </c>
      <c r="P154">
        <v>2021</v>
      </c>
      <c r="Q154" s="3">
        <f t="shared" si="4"/>
        <v>80.399999999999977</v>
      </c>
      <c r="R154">
        <f t="shared" si="5"/>
        <v>23.999999999999993</v>
      </c>
    </row>
    <row r="155" spans="1:18" x14ac:dyDescent="0.25">
      <c r="A155" s="1">
        <v>44398</v>
      </c>
      <c r="B155" s="2" t="s">
        <v>52</v>
      </c>
      <c r="C155">
        <v>15</v>
      </c>
      <c r="D155" t="s">
        <v>13</v>
      </c>
      <c r="E155" t="s">
        <v>2</v>
      </c>
      <c r="F155" s="6">
        <v>0</v>
      </c>
      <c r="G155" t="s">
        <v>53</v>
      </c>
      <c r="H155" t="s">
        <v>22</v>
      </c>
      <c r="I155" t="s">
        <v>19</v>
      </c>
      <c r="J155" s="3">
        <v>47</v>
      </c>
      <c r="K155" s="3">
        <v>53.11</v>
      </c>
      <c r="L155" s="3">
        <v>705</v>
      </c>
      <c r="M155" s="3">
        <v>796.65</v>
      </c>
      <c r="N155">
        <v>21</v>
      </c>
      <c r="O155" t="s">
        <v>103</v>
      </c>
      <c r="P155">
        <v>2021</v>
      </c>
      <c r="Q155" s="3">
        <f t="shared" si="4"/>
        <v>91.649999999999977</v>
      </c>
      <c r="R155">
        <f t="shared" si="5"/>
        <v>12.999999999999998</v>
      </c>
    </row>
    <row r="156" spans="1:18" x14ac:dyDescent="0.25">
      <c r="A156" s="1">
        <v>44399</v>
      </c>
      <c r="B156" s="2" t="s">
        <v>104</v>
      </c>
      <c r="C156">
        <v>3</v>
      </c>
      <c r="D156" t="s">
        <v>1</v>
      </c>
      <c r="E156" t="s">
        <v>8</v>
      </c>
      <c r="F156" s="6">
        <v>0</v>
      </c>
      <c r="G156" t="s">
        <v>105</v>
      </c>
      <c r="H156" t="s">
        <v>22</v>
      </c>
      <c r="I156" t="s">
        <v>23</v>
      </c>
      <c r="J156" s="3">
        <v>18</v>
      </c>
      <c r="K156" s="3">
        <v>24.66</v>
      </c>
      <c r="L156" s="3">
        <v>54</v>
      </c>
      <c r="M156" s="3">
        <v>73.98</v>
      </c>
      <c r="N156">
        <v>22</v>
      </c>
      <c r="O156" t="s">
        <v>103</v>
      </c>
      <c r="P156">
        <v>2021</v>
      </c>
      <c r="Q156" s="3">
        <f t="shared" si="4"/>
        <v>19.980000000000004</v>
      </c>
      <c r="R156">
        <f t="shared" si="5"/>
        <v>37.000000000000007</v>
      </c>
    </row>
    <row r="157" spans="1:18" x14ac:dyDescent="0.25">
      <c r="A157" s="1">
        <v>44399</v>
      </c>
      <c r="B157" s="2" t="s">
        <v>0</v>
      </c>
      <c r="C157">
        <v>14</v>
      </c>
      <c r="D157" t="s">
        <v>2</v>
      </c>
      <c r="E157" t="s">
        <v>8</v>
      </c>
      <c r="F157" s="6">
        <v>0</v>
      </c>
      <c r="G157" t="s">
        <v>3</v>
      </c>
      <c r="H157" t="s">
        <v>4</v>
      </c>
      <c r="I157" t="s">
        <v>5</v>
      </c>
      <c r="J157" s="3">
        <v>144</v>
      </c>
      <c r="K157" s="3">
        <v>156.96</v>
      </c>
      <c r="L157" s="3">
        <v>2016</v>
      </c>
      <c r="M157" s="3">
        <v>2197.44</v>
      </c>
      <c r="N157">
        <v>22</v>
      </c>
      <c r="O157" t="s">
        <v>103</v>
      </c>
      <c r="P157">
        <v>2021</v>
      </c>
      <c r="Q157" s="3">
        <f t="shared" si="4"/>
        <v>181.44000000000005</v>
      </c>
      <c r="R157">
        <f t="shared" si="5"/>
        <v>9.0000000000000018</v>
      </c>
    </row>
    <row r="158" spans="1:18" x14ac:dyDescent="0.25">
      <c r="A158" s="1">
        <v>44400</v>
      </c>
      <c r="B158" s="2" t="s">
        <v>106</v>
      </c>
      <c r="C158">
        <v>7</v>
      </c>
      <c r="D158" t="s">
        <v>1</v>
      </c>
      <c r="E158" t="s">
        <v>2</v>
      </c>
      <c r="F158" s="6">
        <v>0</v>
      </c>
      <c r="G158" t="s">
        <v>107</v>
      </c>
      <c r="H158" t="s">
        <v>22</v>
      </c>
      <c r="I158" t="s">
        <v>11</v>
      </c>
      <c r="J158" s="3">
        <v>90</v>
      </c>
      <c r="K158" s="3">
        <v>96.3</v>
      </c>
      <c r="L158" s="3">
        <v>630</v>
      </c>
      <c r="M158" s="3">
        <v>674.1</v>
      </c>
      <c r="N158">
        <v>23</v>
      </c>
      <c r="O158" t="s">
        <v>103</v>
      </c>
      <c r="P158">
        <v>2021</v>
      </c>
      <c r="Q158" s="3">
        <f t="shared" si="4"/>
        <v>44.100000000000023</v>
      </c>
      <c r="R158">
        <f t="shared" si="5"/>
        <v>7.0000000000000036</v>
      </c>
    </row>
    <row r="159" spans="1:18" x14ac:dyDescent="0.25">
      <c r="A159" s="1">
        <v>44400</v>
      </c>
      <c r="B159" s="2" t="s">
        <v>30</v>
      </c>
      <c r="C159">
        <v>8</v>
      </c>
      <c r="D159" t="s">
        <v>13</v>
      </c>
      <c r="E159" t="s">
        <v>2</v>
      </c>
      <c r="F159" s="6">
        <v>0</v>
      </c>
      <c r="G159" t="s">
        <v>31</v>
      </c>
      <c r="H159" t="s">
        <v>10</v>
      </c>
      <c r="I159" t="s">
        <v>11</v>
      </c>
      <c r="J159" s="3">
        <v>67</v>
      </c>
      <c r="K159" s="3">
        <v>85.76</v>
      </c>
      <c r="L159" s="3">
        <v>536</v>
      </c>
      <c r="M159" s="3">
        <v>686.08</v>
      </c>
      <c r="N159">
        <v>23</v>
      </c>
      <c r="O159" t="s">
        <v>103</v>
      </c>
      <c r="P159">
        <v>2021</v>
      </c>
      <c r="Q159" s="3">
        <f t="shared" si="4"/>
        <v>150.08000000000004</v>
      </c>
      <c r="R159">
        <f t="shared" si="5"/>
        <v>28.000000000000007</v>
      </c>
    </row>
    <row r="160" spans="1:18" x14ac:dyDescent="0.25">
      <c r="A160" s="1">
        <v>44401</v>
      </c>
      <c r="B160" s="2" t="s">
        <v>91</v>
      </c>
      <c r="C160">
        <v>4</v>
      </c>
      <c r="D160" t="s">
        <v>2</v>
      </c>
      <c r="E160" t="s">
        <v>8</v>
      </c>
      <c r="F160" s="6">
        <v>0</v>
      </c>
      <c r="G160" t="s">
        <v>92</v>
      </c>
      <c r="H160" t="s">
        <v>18</v>
      </c>
      <c r="I160" t="s">
        <v>23</v>
      </c>
      <c r="J160" s="3">
        <v>6</v>
      </c>
      <c r="K160" s="3">
        <v>7.8599999999999994</v>
      </c>
      <c r="L160" s="3">
        <v>24</v>
      </c>
      <c r="M160" s="3">
        <v>31.439999999999998</v>
      </c>
      <c r="N160">
        <v>24</v>
      </c>
      <c r="O160" t="s">
        <v>103</v>
      </c>
      <c r="P160">
        <v>2021</v>
      </c>
      <c r="Q160" s="3">
        <f t="shared" si="4"/>
        <v>7.4399999999999977</v>
      </c>
      <c r="R160">
        <f t="shared" si="5"/>
        <v>30.999999999999989</v>
      </c>
    </row>
    <row r="161" spans="1:18" x14ac:dyDescent="0.25">
      <c r="A161" s="1">
        <v>44406</v>
      </c>
      <c r="B161" s="2" t="s">
        <v>36</v>
      </c>
      <c r="C161">
        <v>15</v>
      </c>
      <c r="D161" t="s">
        <v>2</v>
      </c>
      <c r="E161" t="s">
        <v>8</v>
      </c>
      <c r="F161" s="6">
        <v>0</v>
      </c>
      <c r="G161" t="s">
        <v>37</v>
      </c>
      <c r="H161" t="s">
        <v>10</v>
      </c>
      <c r="I161" t="s">
        <v>11</v>
      </c>
      <c r="J161" s="3">
        <v>76</v>
      </c>
      <c r="K161" s="3">
        <v>82.08</v>
      </c>
      <c r="L161" s="3">
        <v>1140</v>
      </c>
      <c r="M161" s="3">
        <v>1231.2</v>
      </c>
      <c r="N161">
        <v>29</v>
      </c>
      <c r="O161" t="s">
        <v>103</v>
      </c>
      <c r="P161">
        <v>2021</v>
      </c>
      <c r="Q161" s="3">
        <f t="shared" si="4"/>
        <v>91.200000000000045</v>
      </c>
      <c r="R161">
        <f t="shared" si="5"/>
        <v>8.0000000000000036</v>
      </c>
    </row>
    <row r="162" spans="1:18" x14ac:dyDescent="0.25">
      <c r="A162" s="1">
        <v>44409</v>
      </c>
      <c r="B162" s="2" t="s">
        <v>46</v>
      </c>
      <c r="C162">
        <v>11</v>
      </c>
      <c r="D162" t="s">
        <v>13</v>
      </c>
      <c r="E162" t="s">
        <v>8</v>
      </c>
      <c r="F162" s="6">
        <v>0</v>
      </c>
      <c r="G162" t="s">
        <v>47</v>
      </c>
      <c r="H162" t="s">
        <v>18</v>
      </c>
      <c r="I162" t="s">
        <v>11</v>
      </c>
      <c r="J162" s="3">
        <v>98</v>
      </c>
      <c r="K162" s="3">
        <v>103.88</v>
      </c>
      <c r="L162" s="3">
        <v>1078</v>
      </c>
      <c r="M162" s="3">
        <v>1142.6799999999998</v>
      </c>
      <c r="N162">
        <v>1</v>
      </c>
      <c r="O162" t="s">
        <v>108</v>
      </c>
      <c r="P162">
        <v>2021</v>
      </c>
      <c r="Q162" s="3">
        <f t="shared" si="4"/>
        <v>64.679999999999836</v>
      </c>
      <c r="R162">
        <f t="shared" si="5"/>
        <v>5.9999999999999849</v>
      </c>
    </row>
    <row r="163" spans="1:18" x14ac:dyDescent="0.25">
      <c r="A163" s="1">
        <v>44410</v>
      </c>
      <c r="B163" s="2" t="s">
        <v>38</v>
      </c>
      <c r="C163">
        <v>3</v>
      </c>
      <c r="D163" t="s">
        <v>13</v>
      </c>
      <c r="E163" t="s">
        <v>2</v>
      </c>
      <c r="F163" s="6">
        <v>0</v>
      </c>
      <c r="G163" t="s">
        <v>39</v>
      </c>
      <c r="H163" t="s">
        <v>4</v>
      </c>
      <c r="I163" t="s">
        <v>5</v>
      </c>
      <c r="J163" s="3">
        <v>141</v>
      </c>
      <c r="K163" s="3">
        <v>149.46</v>
      </c>
      <c r="L163" s="3">
        <v>423</v>
      </c>
      <c r="M163" s="3">
        <v>448.38</v>
      </c>
      <c r="N163">
        <v>2</v>
      </c>
      <c r="O163" t="s">
        <v>108</v>
      </c>
      <c r="P163">
        <v>2021</v>
      </c>
      <c r="Q163" s="3">
        <f t="shared" si="4"/>
        <v>25.379999999999995</v>
      </c>
      <c r="R163">
        <f t="shared" si="5"/>
        <v>5.9999999999999991</v>
      </c>
    </row>
    <row r="164" spans="1:18" x14ac:dyDescent="0.25">
      <c r="A164" s="1">
        <v>44411</v>
      </c>
      <c r="B164" s="2" t="s">
        <v>59</v>
      </c>
      <c r="C164">
        <v>13</v>
      </c>
      <c r="D164" t="s">
        <v>2</v>
      </c>
      <c r="E164" t="s">
        <v>2</v>
      </c>
      <c r="F164" s="6">
        <v>0</v>
      </c>
      <c r="G164" t="s">
        <v>60</v>
      </c>
      <c r="H164" t="s">
        <v>4</v>
      </c>
      <c r="I164" t="s">
        <v>5</v>
      </c>
      <c r="J164" s="3">
        <v>121</v>
      </c>
      <c r="K164" s="3">
        <v>141.57</v>
      </c>
      <c r="L164" s="3">
        <v>1573</v>
      </c>
      <c r="M164" s="3">
        <v>1840.4099999999999</v>
      </c>
      <c r="N164">
        <v>3</v>
      </c>
      <c r="O164" t="s">
        <v>108</v>
      </c>
      <c r="P164">
        <v>2021</v>
      </c>
      <c r="Q164" s="3">
        <f t="shared" si="4"/>
        <v>267.40999999999985</v>
      </c>
      <c r="R164">
        <f t="shared" si="5"/>
        <v>16.999999999999989</v>
      </c>
    </row>
    <row r="165" spans="1:18" x14ac:dyDescent="0.25">
      <c r="A165" s="1">
        <v>44411</v>
      </c>
      <c r="B165" s="2" t="s">
        <v>40</v>
      </c>
      <c r="C165">
        <v>12</v>
      </c>
      <c r="D165" t="s">
        <v>2</v>
      </c>
      <c r="E165" t="s">
        <v>2</v>
      </c>
      <c r="F165" s="6">
        <v>0</v>
      </c>
      <c r="G165" t="s">
        <v>41</v>
      </c>
      <c r="H165" t="s">
        <v>22</v>
      </c>
      <c r="I165" t="s">
        <v>19</v>
      </c>
      <c r="J165" s="3">
        <v>55</v>
      </c>
      <c r="K165" s="3">
        <v>58.3</v>
      </c>
      <c r="L165" s="3">
        <v>660</v>
      </c>
      <c r="M165" s="3">
        <v>699.59999999999991</v>
      </c>
      <c r="N165">
        <v>3</v>
      </c>
      <c r="O165" t="s">
        <v>108</v>
      </c>
      <c r="P165">
        <v>2021</v>
      </c>
      <c r="Q165" s="3">
        <f t="shared" si="4"/>
        <v>39.599999999999909</v>
      </c>
      <c r="R165">
        <f t="shared" si="5"/>
        <v>5.9999999999999858</v>
      </c>
    </row>
    <row r="166" spans="1:18" x14ac:dyDescent="0.25">
      <c r="A166" s="1">
        <v>44413</v>
      </c>
      <c r="B166" s="2" t="s">
        <v>82</v>
      </c>
      <c r="C166">
        <v>14</v>
      </c>
      <c r="D166" t="s">
        <v>13</v>
      </c>
      <c r="E166" t="s">
        <v>8</v>
      </c>
      <c r="F166" s="6">
        <v>0</v>
      </c>
      <c r="G166" t="s">
        <v>83</v>
      </c>
      <c r="H166" t="s">
        <v>22</v>
      </c>
      <c r="I166" t="s">
        <v>23</v>
      </c>
      <c r="J166" s="3">
        <v>37</v>
      </c>
      <c r="K166" s="3">
        <v>41.81</v>
      </c>
      <c r="L166" s="3">
        <v>518</v>
      </c>
      <c r="M166" s="3">
        <v>585.34</v>
      </c>
      <c r="N166">
        <v>5</v>
      </c>
      <c r="O166" t="s">
        <v>108</v>
      </c>
      <c r="P166">
        <v>2021</v>
      </c>
      <c r="Q166" s="3">
        <f t="shared" si="4"/>
        <v>67.340000000000032</v>
      </c>
      <c r="R166">
        <f t="shared" si="5"/>
        <v>13.000000000000005</v>
      </c>
    </row>
    <row r="167" spans="1:18" x14ac:dyDescent="0.25">
      <c r="A167" s="1">
        <v>44414</v>
      </c>
      <c r="B167" s="2" t="s">
        <v>30</v>
      </c>
      <c r="C167">
        <v>1</v>
      </c>
      <c r="D167" t="s">
        <v>1</v>
      </c>
      <c r="E167" t="s">
        <v>8</v>
      </c>
      <c r="F167" s="6">
        <v>0</v>
      </c>
      <c r="G167" t="s">
        <v>31</v>
      </c>
      <c r="H167" t="s">
        <v>10</v>
      </c>
      <c r="I167" t="s">
        <v>11</v>
      </c>
      <c r="J167" s="3">
        <v>67</v>
      </c>
      <c r="K167" s="3">
        <v>85.76</v>
      </c>
      <c r="L167" s="3">
        <v>67</v>
      </c>
      <c r="M167" s="3">
        <v>85.76</v>
      </c>
      <c r="N167">
        <v>6</v>
      </c>
      <c r="O167" t="s">
        <v>108</v>
      </c>
      <c r="P167">
        <v>2021</v>
      </c>
      <c r="Q167" s="3">
        <f t="shared" si="4"/>
        <v>18.760000000000005</v>
      </c>
      <c r="R167">
        <f t="shared" si="5"/>
        <v>28.000000000000007</v>
      </c>
    </row>
    <row r="168" spans="1:18" x14ac:dyDescent="0.25">
      <c r="A168" s="1">
        <v>44418</v>
      </c>
      <c r="B168" s="2" t="s">
        <v>63</v>
      </c>
      <c r="C168">
        <v>4</v>
      </c>
      <c r="D168" t="s">
        <v>1</v>
      </c>
      <c r="E168" t="s">
        <v>8</v>
      </c>
      <c r="F168" s="6">
        <v>0</v>
      </c>
      <c r="G168" t="s">
        <v>64</v>
      </c>
      <c r="H168" t="s">
        <v>18</v>
      </c>
      <c r="I168" t="s">
        <v>5</v>
      </c>
      <c r="J168" s="3">
        <v>133</v>
      </c>
      <c r="K168" s="3">
        <v>155.61000000000001</v>
      </c>
      <c r="L168" s="3">
        <v>532</v>
      </c>
      <c r="M168" s="3">
        <v>622.44000000000005</v>
      </c>
      <c r="N168">
        <v>10</v>
      </c>
      <c r="O168" t="s">
        <v>108</v>
      </c>
      <c r="P168">
        <v>2021</v>
      </c>
      <c r="Q168" s="3">
        <f t="shared" si="4"/>
        <v>90.440000000000055</v>
      </c>
      <c r="R168">
        <f t="shared" si="5"/>
        <v>17.000000000000011</v>
      </c>
    </row>
    <row r="169" spans="1:18" x14ac:dyDescent="0.25">
      <c r="A169" s="1">
        <v>44418</v>
      </c>
      <c r="B169" s="2" t="s">
        <v>36</v>
      </c>
      <c r="C169">
        <v>10</v>
      </c>
      <c r="D169" t="s">
        <v>2</v>
      </c>
      <c r="E169" t="s">
        <v>8</v>
      </c>
      <c r="F169" s="6">
        <v>0</v>
      </c>
      <c r="G169" t="s">
        <v>37</v>
      </c>
      <c r="H169" t="s">
        <v>10</v>
      </c>
      <c r="I169" t="s">
        <v>11</v>
      </c>
      <c r="J169" s="3">
        <v>76</v>
      </c>
      <c r="K169" s="3">
        <v>82.08</v>
      </c>
      <c r="L169" s="3">
        <v>760</v>
      </c>
      <c r="M169" s="3">
        <v>820.8</v>
      </c>
      <c r="N169">
        <v>10</v>
      </c>
      <c r="O169" t="s">
        <v>108</v>
      </c>
      <c r="P169">
        <v>2021</v>
      </c>
      <c r="Q169" s="3">
        <f t="shared" si="4"/>
        <v>60.799999999999955</v>
      </c>
      <c r="R169">
        <f t="shared" si="5"/>
        <v>7.9999999999999947</v>
      </c>
    </row>
    <row r="170" spans="1:18" x14ac:dyDescent="0.25">
      <c r="A170" s="1">
        <v>44418</v>
      </c>
      <c r="B170" s="2" t="s">
        <v>44</v>
      </c>
      <c r="C170">
        <v>6</v>
      </c>
      <c r="D170" t="s">
        <v>13</v>
      </c>
      <c r="E170" t="s">
        <v>8</v>
      </c>
      <c r="F170" s="6">
        <v>0</v>
      </c>
      <c r="G170" t="s">
        <v>45</v>
      </c>
      <c r="H170" t="s">
        <v>18</v>
      </c>
      <c r="I170" t="s">
        <v>11</v>
      </c>
      <c r="J170" s="3">
        <v>75</v>
      </c>
      <c r="K170" s="3">
        <v>85.5</v>
      </c>
      <c r="L170" s="3">
        <v>450</v>
      </c>
      <c r="M170" s="3">
        <v>513</v>
      </c>
      <c r="N170">
        <v>10</v>
      </c>
      <c r="O170" t="s">
        <v>108</v>
      </c>
      <c r="P170">
        <v>2021</v>
      </c>
      <c r="Q170" s="3">
        <f t="shared" si="4"/>
        <v>63</v>
      </c>
      <c r="R170">
        <f t="shared" si="5"/>
        <v>14.000000000000002</v>
      </c>
    </row>
    <row r="171" spans="1:18" x14ac:dyDescent="0.25">
      <c r="A171" s="1">
        <v>44419</v>
      </c>
      <c r="B171" s="2" t="s">
        <v>38</v>
      </c>
      <c r="C171">
        <v>4</v>
      </c>
      <c r="D171" t="s">
        <v>13</v>
      </c>
      <c r="E171" t="s">
        <v>2</v>
      </c>
      <c r="F171" s="6">
        <v>0</v>
      </c>
      <c r="G171" t="s">
        <v>39</v>
      </c>
      <c r="H171" t="s">
        <v>4</v>
      </c>
      <c r="I171" t="s">
        <v>5</v>
      </c>
      <c r="J171" s="3">
        <v>141</v>
      </c>
      <c r="K171" s="3">
        <v>149.46</v>
      </c>
      <c r="L171" s="3">
        <v>564</v>
      </c>
      <c r="M171" s="3">
        <v>597.84</v>
      </c>
      <c r="N171">
        <v>11</v>
      </c>
      <c r="O171" t="s">
        <v>108</v>
      </c>
      <c r="P171">
        <v>2021</v>
      </c>
      <c r="Q171" s="3">
        <f t="shared" si="4"/>
        <v>33.840000000000032</v>
      </c>
      <c r="R171">
        <f t="shared" si="5"/>
        <v>6.0000000000000053</v>
      </c>
    </row>
    <row r="172" spans="1:18" x14ac:dyDescent="0.25">
      <c r="A172" s="1">
        <v>44421</v>
      </c>
      <c r="B172" s="2" t="s">
        <v>77</v>
      </c>
      <c r="C172">
        <v>13</v>
      </c>
      <c r="D172" t="s">
        <v>13</v>
      </c>
      <c r="E172" t="s">
        <v>2</v>
      </c>
      <c r="F172" s="6">
        <v>0</v>
      </c>
      <c r="G172" t="s">
        <v>78</v>
      </c>
      <c r="H172" t="s">
        <v>15</v>
      </c>
      <c r="I172" t="s">
        <v>19</v>
      </c>
      <c r="J172" s="3">
        <v>44</v>
      </c>
      <c r="K172" s="3">
        <v>48.4</v>
      </c>
      <c r="L172" s="3">
        <v>572</v>
      </c>
      <c r="M172" s="3">
        <v>629.19999999999993</v>
      </c>
      <c r="N172">
        <v>13</v>
      </c>
      <c r="O172" t="s">
        <v>108</v>
      </c>
      <c r="P172">
        <v>2021</v>
      </c>
      <c r="Q172" s="3">
        <f t="shared" si="4"/>
        <v>57.199999999999932</v>
      </c>
      <c r="R172">
        <f t="shared" si="5"/>
        <v>9.9999999999999876</v>
      </c>
    </row>
    <row r="173" spans="1:18" x14ac:dyDescent="0.25">
      <c r="A173" s="1">
        <v>44421</v>
      </c>
      <c r="B173" s="2" t="s">
        <v>67</v>
      </c>
      <c r="C173">
        <v>9</v>
      </c>
      <c r="D173" t="s">
        <v>13</v>
      </c>
      <c r="E173" t="s">
        <v>2</v>
      </c>
      <c r="F173" s="6">
        <v>0</v>
      </c>
      <c r="G173" t="s">
        <v>68</v>
      </c>
      <c r="H173" t="s">
        <v>22</v>
      </c>
      <c r="I173" t="s">
        <v>19</v>
      </c>
      <c r="J173" s="3">
        <v>48</v>
      </c>
      <c r="K173" s="3">
        <v>57.120000000000005</v>
      </c>
      <c r="L173" s="3">
        <v>432</v>
      </c>
      <c r="M173" s="3">
        <v>514.08000000000004</v>
      </c>
      <c r="N173">
        <v>13</v>
      </c>
      <c r="O173" t="s">
        <v>108</v>
      </c>
      <c r="P173">
        <v>2021</v>
      </c>
      <c r="Q173" s="3">
        <f t="shared" si="4"/>
        <v>82.080000000000041</v>
      </c>
      <c r="R173">
        <f t="shared" si="5"/>
        <v>19.000000000000007</v>
      </c>
    </row>
    <row r="174" spans="1:18" x14ac:dyDescent="0.25">
      <c r="A174" s="1">
        <v>44424</v>
      </c>
      <c r="B174" s="2" t="s">
        <v>26</v>
      </c>
      <c r="C174">
        <v>3</v>
      </c>
      <c r="D174" t="s">
        <v>2</v>
      </c>
      <c r="E174" t="s">
        <v>2</v>
      </c>
      <c r="F174" s="6">
        <v>0</v>
      </c>
      <c r="G174" t="s">
        <v>27</v>
      </c>
      <c r="H174" t="s">
        <v>18</v>
      </c>
      <c r="I174" t="s">
        <v>11</v>
      </c>
      <c r="J174" s="3">
        <v>71</v>
      </c>
      <c r="K174" s="3">
        <v>80.94</v>
      </c>
      <c r="L174" s="3">
        <v>213</v>
      </c>
      <c r="M174" s="3">
        <v>242.82</v>
      </c>
      <c r="N174">
        <v>16</v>
      </c>
      <c r="O174" t="s">
        <v>108</v>
      </c>
      <c r="P174">
        <v>2021</v>
      </c>
      <c r="Q174" s="3">
        <f t="shared" si="4"/>
        <v>29.819999999999993</v>
      </c>
      <c r="R174">
        <f t="shared" si="5"/>
        <v>13.999999999999996</v>
      </c>
    </row>
    <row r="175" spans="1:18" x14ac:dyDescent="0.25">
      <c r="A175" s="1">
        <v>44426</v>
      </c>
      <c r="B175" s="2" t="s">
        <v>28</v>
      </c>
      <c r="C175">
        <v>6</v>
      </c>
      <c r="D175" t="s">
        <v>13</v>
      </c>
      <c r="E175" t="s">
        <v>2</v>
      </c>
      <c r="F175" s="6">
        <v>0</v>
      </c>
      <c r="G175" t="s">
        <v>29</v>
      </c>
      <c r="H175" t="s">
        <v>4</v>
      </c>
      <c r="I175" t="s">
        <v>23</v>
      </c>
      <c r="J175" s="3">
        <v>7</v>
      </c>
      <c r="K175" s="3">
        <v>8.33</v>
      </c>
      <c r="L175" s="3">
        <v>42</v>
      </c>
      <c r="M175" s="3">
        <v>49.980000000000004</v>
      </c>
      <c r="N175">
        <v>18</v>
      </c>
      <c r="O175" t="s">
        <v>108</v>
      </c>
      <c r="P175">
        <v>2021</v>
      </c>
      <c r="Q175" s="3">
        <f t="shared" si="4"/>
        <v>7.980000000000004</v>
      </c>
      <c r="R175">
        <f t="shared" si="5"/>
        <v>19.000000000000007</v>
      </c>
    </row>
    <row r="176" spans="1:18" x14ac:dyDescent="0.25">
      <c r="A176" s="1">
        <v>44428</v>
      </c>
      <c r="B176" s="2" t="s">
        <v>42</v>
      </c>
      <c r="C176">
        <v>15</v>
      </c>
      <c r="D176" t="s">
        <v>13</v>
      </c>
      <c r="E176" t="s">
        <v>8</v>
      </c>
      <c r="F176" s="6">
        <v>0</v>
      </c>
      <c r="G176" t="s">
        <v>43</v>
      </c>
      <c r="H176" t="s">
        <v>4</v>
      </c>
      <c r="I176" t="s">
        <v>19</v>
      </c>
      <c r="J176" s="3">
        <v>61</v>
      </c>
      <c r="K176" s="3">
        <v>76.25</v>
      </c>
      <c r="L176" s="3">
        <v>915</v>
      </c>
      <c r="M176" s="3">
        <v>1143.75</v>
      </c>
      <c r="N176">
        <v>20</v>
      </c>
      <c r="O176" t="s">
        <v>108</v>
      </c>
      <c r="P176">
        <v>2021</v>
      </c>
      <c r="Q176" s="3">
        <f t="shared" si="4"/>
        <v>228.75</v>
      </c>
      <c r="R176">
        <f t="shared" si="5"/>
        <v>25</v>
      </c>
    </row>
    <row r="177" spans="1:18" x14ac:dyDescent="0.25">
      <c r="A177" s="1">
        <v>44428</v>
      </c>
      <c r="B177" s="2" t="s">
        <v>24</v>
      </c>
      <c r="C177">
        <v>9</v>
      </c>
      <c r="D177" t="s">
        <v>13</v>
      </c>
      <c r="E177" t="s">
        <v>2</v>
      </c>
      <c r="F177" s="6">
        <v>0</v>
      </c>
      <c r="G177" t="s">
        <v>25</v>
      </c>
      <c r="H177" t="s">
        <v>22</v>
      </c>
      <c r="I177" t="s">
        <v>11</v>
      </c>
      <c r="J177" s="3">
        <v>93</v>
      </c>
      <c r="K177" s="3">
        <v>104.16</v>
      </c>
      <c r="L177" s="3">
        <v>837</v>
      </c>
      <c r="M177" s="3">
        <v>937.43999999999994</v>
      </c>
      <c r="N177">
        <v>20</v>
      </c>
      <c r="O177" t="s">
        <v>108</v>
      </c>
      <c r="P177">
        <v>2021</v>
      </c>
      <c r="Q177" s="3">
        <f t="shared" si="4"/>
        <v>100.43999999999994</v>
      </c>
      <c r="R177">
        <f t="shared" si="5"/>
        <v>11.999999999999993</v>
      </c>
    </row>
    <row r="178" spans="1:18" x14ac:dyDescent="0.25">
      <c r="A178" s="1">
        <v>44428</v>
      </c>
      <c r="B178" s="2" t="s">
        <v>82</v>
      </c>
      <c r="C178">
        <v>13</v>
      </c>
      <c r="D178" t="s">
        <v>13</v>
      </c>
      <c r="E178" t="s">
        <v>2</v>
      </c>
      <c r="F178" s="6">
        <v>0</v>
      </c>
      <c r="G178" t="s">
        <v>83</v>
      </c>
      <c r="H178" t="s">
        <v>22</v>
      </c>
      <c r="I178" t="s">
        <v>23</v>
      </c>
      <c r="J178" s="3">
        <v>37</v>
      </c>
      <c r="K178" s="3">
        <v>41.81</v>
      </c>
      <c r="L178" s="3">
        <v>481</v>
      </c>
      <c r="M178" s="3">
        <v>543.53</v>
      </c>
      <c r="N178">
        <v>20</v>
      </c>
      <c r="O178" t="s">
        <v>108</v>
      </c>
      <c r="P178">
        <v>2021</v>
      </c>
      <c r="Q178" s="3">
        <f t="shared" si="4"/>
        <v>62.529999999999973</v>
      </c>
      <c r="R178">
        <f t="shared" si="5"/>
        <v>12.999999999999995</v>
      </c>
    </row>
    <row r="179" spans="1:18" x14ac:dyDescent="0.25">
      <c r="A179" s="1">
        <v>44434</v>
      </c>
      <c r="B179" s="2" t="s">
        <v>84</v>
      </c>
      <c r="C179">
        <v>4</v>
      </c>
      <c r="D179" t="s">
        <v>13</v>
      </c>
      <c r="E179" t="s">
        <v>2</v>
      </c>
      <c r="F179" s="6">
        <v>0</v>
      </c>
      <c r="G179" t="s">
        <v>85</v>
      </c>
      <c r="H179" t="s">
        <v>10</v>
      </c>
      <c r="I179" t="s">
        <v>23</v>
      </c>
      <c r="J179" s="3">
        <v>37</v>
      </c>
      <c r="K179" s="3">
        <v>42.55</v>
      </c>
      <c r="L179" s="3">
        <v>148</v>
      </c>
      <c r="M179" s="3">
        <v>170.2</v>
      </c>
      <c r="N179">
        <v>26</v>
      </c>
      <c r="O179" t="s">
        <v>108</v>
      </c>
      <c r="P179">
        <v>2021</v>
      </c>
      <c r="Q179" s="3">
        <f t="shared" si="4"/>
        <v>22.199999999999989</v>
      </c>
      <c r="R179">
        <f t="shared" si="5"/>
        <v>14.999999999999991</v>
      </c>
    </row>
    <row r="180" spans="1:18" x14ac:dyDescent="0.25">
      <c r="A180" s="1">
        <v>44437</v>
      </c>
      <c r="B180" s="2" t="s">
        <v>40</v>
      </c>
      <c r="C180">
        <v>12</v>
      </c>
      <c r="D180" t="s">
        <v>1</v>
      </c>
      <c r="E180" t="s">
        <v>2</v>
      </c>
      <c r="F180" s="6">
        <v>0</v>
      </c>
      <c r="G180" t="s">
        <v>41</v>
      </c>
      <c r="H180" t="s">
        <v>22</v>
      </c>
      <c r="I180" t="s">
        <v>19</v>
      </c>
      <c r="J180" s="3">
        <v>55</v>
      </c>
      <c r="K180" s="3">
        <v>58.3</v>
      </c>
      <c r="L180" s="3">
        <v>660</v>
      </c>
      <c r="M180" s="3">
        <v>699.59999999999991</v>
      </c>
      <c r="N180">
        <v>29</v>
      </c>
      <c r="O180" t="s">
        <v>108</v>
      </c>
      <c r="P180">
        <v>2021</v>
      </c>
      <c r="Q180" s="3">
        <f t="shared" si="4"/>
        <v>39.599999999999909</v>
      </c>
      <c r="R180">
        <f t="shared" si="5"/>
        <v>5.9999999999999858</v>
      </c>
    </row>
    <row r="181" spans="1:18" x14ac:dyDescent="0.25">
      <c r="A181" s="1">
        <v>44438</v>
      </c>
      <c r="B181" s="2" t="s">
        <v>12</v>
      </c>
      <c r="C181">
        <v>13</v>
      </c>
      <c r="D181" t="s">
        <v>13</v>
      </c>
      <c r="E181" t="s">
        <v>2</v>
      </c>
      <c r="F181" s="6">
        <v>0</v>
      </c>
      <c r="G181" t="s">
        <v>14</v>
      </c>
      <c r="H181" t="s">
        <v>15</v>
      </c>
      <c r="I181" t="s">
        <v>11</v>
      </c>
      <c r="J181" s="3">
        <v>112</v>
      </c>
      <c r="K181" s="3">
        <v>122.08</v>
      </c>
      <c r="L181" s="3">
        <v>1456</v>
      </c>
      <c r="M181" s="3">
        <v>1587.04</v>
      </c>
      <c r="N181">
        <v>30</v>
      </c>
      <c r="O181" t="s">
        <v>108</v>
      </c>
      <c r="P181">
        <v>2021</v>
      </c>
      <c r="Q181" s="3">
        <f t="shared" si="4"/>
        <v>131.03999999999996</v>
      </c>
      <c r="R181">
        <f t="shared" si="5"/>
        <v>8.9999999999999964</v>
      </c>
    </row>
    <row r="182" spans="1:18" x14ac:dyDescent="0.25">
      <c r="A182" s="1">
        <v>44439</v>
      </c>
      <c r="B182" s="2" t="s">
        <v>46</v>
      </c>
      <c r="C182">
        <v>2</v>
      </c>
      <c r="D182" t="s">
        <v>13</v>
      </c>
      <c r="E182" t="s">
        <v>2</v>
      </c>
      <c r="F182" s="6">
        <v>0</v>
      </c>
      <c r="G182" t="s">
        <v>47</v>
      </c>
      <c r="H182" t="s">
        <v>18</v>
      </c>
      <c r="I182" t="s">
        <v>11</v>
      </c>
      <c r="J182" s="3">
        <v>98</v>
      </c>
      <c r="K182" s="3">
        <v>103.88</v>
      </c>
      <c r="L182" s="3">
        <v>196</v>
      </c>
      <c r="M182" s="3">
        <v>207.76</v>
      </c>
      <c r="N182">
        <v>31</v>
      </c>
      <c r="O182" t="s">
        <v>108</v>
      </c>
      <c r="P182">
        <v>2021</v>
      </c>
      <c r="Q182" s="3">
        <f t="shared" si="4"/>
        <v>11.759999999999991</v>
      </c>
      <c r="R182">
        <f t="shared" si="5"/>
        <v>5.9999999999999956</v>
      </c>
    </row>
    <row r="183" spans="1:18" x14ac:dyDescent="0.25">
      <c r="A183" s="1">
        <v>44439</v>
      </c>
      <c r="B183" s="2" t="s">
        <v>20</v>
      </c>
      <c r="C183">
        <v>11</v>
      </c>
      <c r="D183" t="s">
        <v>13</v>
      </c>
      <c r="E183" t="s">
        <v>2</v>
      </c>
      <c r="F183" s="6">
        <v>0</v>
      </c>
      <c r="G183" t="s">
        <v>21</v>
      </c>
      <c r="H183" t="s">
        <v>22</v>
      </c>
      <c r="I183" t="s">
        <v>23</v>
      </c>
      <c r="J183" s="3">
        <v>5</v>
      </c>
      <c r="K183" s="3">
        <v>6.7</v>
      </c>
      <c r="L183" s="3">
        <v>55</v>
      </c>
      <c r="M183" s="3">
        <v>73.7</v>
      </c>
      <c r="N183">
        <v>31</v>
      </c>
      <c r="O183" t="s">
        <v>108</v>
      </c>
      <c r="P183">
        <v>2021</v>
      </c>
      <c r="Q183" s="3">
        <f t="shared" si="4"/>
        <v>18.700000000000003</v>
      </c>
      <c r="R183">
        <f t="shared" si="5"/>
        <v>34</v>
      </c>
    </row>
    <row r="184" spans="1:18" x14ac:dyDescent="0.25">
      <c r="A184" s="1">
        <v>44440</v>
      </c>
      <c r="B184" s="2" t="s">
        <v>0</v>
      </c>
      <c r="C184">
        <v>1</v>
      </c>
      <c r="D184" t="s">
        <v>1</v>
      </c>
      <c r="E184" t="s">
        <v>8</v>
      </c>
      <c r="F184" s="6">
        <v>0</v>
      </c>
      <c r="G184" t="s">
        <v>3</v>
      </c>
      <c r="H184" t="s">
        <v>4</v>
      </c>
      <c r="I184" t="s">
        <v>5</v>
      </c>
      <c r="J184" s="3">
        <v>144</v>
      </c>
      <c r="K184" s="3">
        <v>156.96</v>
      </c>
      <c r="L184" s="3">
        <v>144</v>
      </c>
      <c r="M184" s="3">
        <v>156.96</v>
      </c>
      <c r="N184">
        <v>1</v>
      </c>
      <c r="O184" t="s">
        <v>109</v>
      </c>
      <c r="P184">
        <v>2021</v>
      </c>
      <c r="Q184" s="3">
        <f t="shared" si="4"/>
        <v>12.960000000000008</v>
      </c>
      <c r="R184">
        <f t="shared" si="5"/>
        <v>9.0000000000000053</v>
      </c>
    </row>
    <row r="185" spans="1:18" x14ac:dyDescent="0.25">
      <c r="A185" s="1">
        <v>44440</v>
      </c>
      <c r="B185" s="2" t="s">
        <v>26</v>
      </c>
      <c r="C185">
        <v>14</v>
      </c>
      <c r="D185" t="s">
        <v>2</v>
      </c>
      <c r="E185" t="s">
        <v>2</v>
      </c>
      <c r="F185" s="6">
        <v>0</v>
      </c>
      <c r="G185" t="s">
        <v>27</v>
      </c>
      <c r="H185" t="s">
        <v>18</v>
      </c>
      <c r="I185" t="s">
        <v>11</v>
      </c>
      <c r="J185" s="3">
        <v>71</v>
      </c>
      <c r="K185" s="3">
        <v>80.94</v>
      </c>
      <c r="L185" s="3">
        <v>994</v>
      </c>
      <c r="M185" s="3">
        <v>1133.1599999999999</v>
      </c>
      <c r="N185">
        <v>1</v>
      </c>
      <c r="O185" t="s">
        <v>109</v>
      </c>
      <c r="P185">
        <v>2021</v>
      </c>
      <c r="Q185" s="3">
        <f t="shared" si="4"/>
        <v>139.15999999999985</v>
      </c>
      <c r="R185">
        <f t="shared" si="5"/>
        <v>13.999999999999984</v>
      </c>
    </row>
    <row r="186" spans="1:18" x14ac:dyDescent="0.25">
      <c r="A186" s="1">
        <v>44442</v>
      </c>
      <c r="B186" s="2" t="s">
        <v>101</v>
      </c>
      <c r="C186">
        <v>8</v>
      </c>
      <c r="D186" t="s">
        <v>13</v>
      </c>
      <c r="E186" t="s">
        <v>2</v>
      </c>
      <c r="F186" s="6">
        <v>0</v>
      </c>
      <c r="G186" t="s">
        <v>102</v>
      </c>
      <c r="H186" t="s">
        <v>10</v>
      </c>
      <c r="I186" t="s">
        <v>5</v>
      </c>
      <c r="J186" s="3">
        <v>138</v>
      </c>
      <c r="K186" s="3">
        <v>173.88</v>
      </c>
      <c r="L186" s="3">
        <v>1104</v>
      </c>
      <c r="M186" s="3">
        <v>1391.04</v>
      </c>
      <c r="N186">
        <v>3</v>
      </c>
      <c r="O186" t="s">
        <v>109</v>
      </c>
      <c r="P186">
        <v>2021</v>
      </c>
      <c r="Q186" s="3">
        <f t="shared" si="4"/>
        <v>287.03999999999996</v>
      </c>
      <c r="R186">
        <f t="shared" si="5"/>
        <v>25.999999999999996</v>
      </c>
    </row>
    <row r="187" spans="1:18" x14ac:dyDescent="0.25">
      <c r="A187" s="1">
        <v>44443</v>
      </c>
      <c r="B187" s="2" t="s">
        <v>82</v>
      </c>
      <c r="C187">
        <v>7</v>
      </c>
      <c r="D187" t="s">
        <v>13</v>
      </c>
      <c r="E187" t="s">
        <v>2</v>
      </c>
      <c r="F187" s="6">
        <v>0</v>
      </c>
      <c r="G187" t="s">
        <v>83</v>
      </c>
      <c r="H187" t="s">
        <v>22</v>
      </c>
      <c r="I187" t="s">
        <v>23</v>
      </c>
      <c r="J187" s="3">
        <v>37</v>
      </c>
      <c r="K187" s="3">
        <v>41.81</v>
      </c>
      <c r="L187" s="3">
        <v>259</v>
      </c>
      <c r="M187" s="3">
        <v>292.67</v>
      </c>
      <c r="N187">
        <v>4</v>
      </c>
      <c r="O187" t="s">
        <v>109</v>
      </c>
      <c r="P187">
        <v>2021</v>
      </c>
      <c r="Q187" s="3">
        <f t="shared" si="4"/>
        <v>33.670000000000016</v>
      </c>
      <c r="R187">
        <f t="shared" si="5"/>
        <v>13.000000000000005</v>
      </c>
    </row>
    <row r="188" spans="1:18" x14ac:dyDescent="0.25">
      <c r="A188" s="1">
        <v>44443</v>
      </c>
      <c r="B188" s="2" t="s">
        <v>38</v>
      </c>
      <c r="C188">
        <v>15</v>
      </c>
      <c r="D188" t="s">
        <v>13</v>
      </c>
      <c r="E188" t="s">
        <v>2</v>
      </c>
      <c r="F188" s="6">
        <v>0</v>
      </c>
      <c r="G188" t="s">
        <v>39</v>
      </c>
      <c r="H188" t="s">
        <v>4</v>
      </c>
      <c r="I188" t="s">
        <v>5</v>
      </c>
      <c r="J188" s="3">
        <v>141</v>
      </c>
      <c r="K188" s="3">
        <v>149.46</v>
      </c>
      <c r="L188" s="3">
        <v>2115</v>
      </c>
      <c r="M188" s="3">
        <v>2241.9</v>
      </c>
      <c r="N188">
        <v>4</v>
      </c>
      <c r="O188" t="s">
        <v>109</v>
      </c>
      <c r="P188">
        <v>2021</v>
      </c>
      <c r="Q188" s="3">
        <f t="shared" si="4"/>
        <v>126.90000000000009</v>
      </c>
      <c r="R188">
        <f t="shared" si="5"/>
        <v>6.0000000000000044</v>
      </c>
    </row>
    <row r="189" spans="1:18" x14ac:dyDescent="0.25">
      <c r="A189" s="1">
        <v>44444</v>
      </c>
      <c r="B189" s="2" t="s">
        <v>50</v>
      </c>
      <c r="C189">
        <v>1</v>
      </c>
      <c r="D189" t="s">
        <v>13</v>
      </c>
      <c r="E189" t="s">
        <v>8</v>
      </c>
      <c r="F189" s="6">
        <v>0</v>
      </c>
      <c r="G189" t="s">
        <v>51</v>
      </c>
      <c r="H189" t="s">
        <v>22</v>
      </c>
      <c r="I189" t="s">
        <v>11</v>
      </c>
      <c r="J189" s="3">
        <v>89</v>
      </c>
      <c r="K189" s="3">
        <v>117.48</v>
      </c>
      <c r="L189" s="3">
        <v>89</v>
      </c>
      <c r="M189" s="3">
        <v>117.48</v>
      </c>
      <c r="N189">
        <v>5</v>
      </c>
      <c r="O189" t="s">
        <v>109</v>
      </c>
      <c r="P189">
        <v>2021</v>
      </c>
      <c r="Q189" s="3">
        <f t="shared" si="4"/>
        <v>28.480000000000004</v>
      </c>
      <c r="R189">
        <f t="shared" si="5"/>
        <v>32.000000000000007</v>
      </c>
    </row>
    <row r="190" spans="1:18" x14ac:dyDescent="0.25">
      <c r="A190" s="1">
        <v>44446</v>
      </c>
      <c r="B190" s="2" t="s">
        <v>97</v>
      </c>
      <c r="C190">
        <v>5</v>
      </c>
      <c r="D190" t="s">
        <v>13</v>
      </c>
      <c r="E190" t="s">
        <v>2</v>
      </c>
      <c r="F190" s="6">
        <v>0</v>
      </c>
      <c r="G190" t="s">
        <v>98</v>
      </c>
      <c r="H190" t="s">
        <v>15</v>
      </c>
      <c r="I190" t="s">
        <v>5</v>
      </c>
      <c r="J190" s="3">
        <v>150</v>
      </c>
      <c r="K190" s="3">
        <v>210</v>
      </c>
      <c r="L190" s="3">
        <v>750</v>
      </c>
      <c r="M190" s="3">
        <v>1050</v>
      </c>
      <c r="N190">
        <v>7</v>
      </c>
      <c r="O190" t="s">
        <v>109</v>
      </c>
      <c r="P190">
        <v>2021</v>
      </c>
      <c r="Q190" s="3">
        <f t="shared" si="4"/>
        <v>300</v>
      </c>
      <c r="R190">
        <f t="shared" si="5"/>
        <v>40</v>
      </c>
    </row>
    <row r="191" spans="1:18" x14ac:dyDescent="0.25">
      <c r="A191" s="1">
        <v>44448</v>
      </c>
      <c r="B191" s="2" t="s">
        <v>36</v>
      </c>
      <c r="C191">
        <v>4</v>
      </c>
      <c r="D191" t="s">
        <v>13</v>
      </c>
      <c r="E191" t="s">
        <v>2</v>
      </c>
      <c r="F191" s="6">
        <v>0</v>
      </c>
      <c r="G191" t="s">
        <v>37</v>
      </c>
      <c r="H191" t="s">
        <v>10</v>
      </c>
      <c r="I191" t="s">
        <v>11</v>
      </c>
      <c r="J191" s="3">
        <v>76</v>
      </c>
      <c r="K191" s="3">
        <v>82.08</v>
      </c>
      <c r="L191" s="3">
        <v>304</v>
      </c>
      <c r="M191" s="3">
        <v>328.32</v>
      </c>
      <c r="N191">
        <v>9</v>
      </c>
      <c r="O191" t="s">
        <v>109</v>
      </c>
      <c r="P191">
        <v>2021</v>
      </c>
      <c r="Q191" s="3">
        <f t="shared" si="4"/>
        <v>24.319999999999993</v>
      </c>
      <c r="R191">
        <f t="shared" si="5"/>
        <v>7.9999999999999973</v>
      </c>
    </row>
    <row r="192" spans="1:18" x14ac:dyDescent="0.25">
      <c r="A192" s="1">
        <v>44449</v>
      </c>
      <c r="B192" s="2" t="s">
        <v>71</v>
      </c>
      <c r="C192">
        <v>6</v>
      </c>
      <c r="D192" t="s">
        <v>13</v>
      </c>
      <c r="E192" t="s">
        <v>2</v>
      </c>
      <c r="F192" s="6">
        <v>0</v>
      </c>
      <c r="G192" t="s">
        <v>72</v>
      </c>
      <c r="H192" t="s">
        <v>22</v>
      </c>
      <c r="I192" t="s">
        <v>5</v>
      </c>
      <c r="J192" s="3">
        <v>148</v>
      </c>
      <c r="K192" s="3">
        <v>201.28</v>
      </c>
      <c r="L192" s="3">
        <v>888</v>
      </c>
      <c r="M192" s="3">
        <v>1207.68</v>
      </c>
      <c r="N192">
        <v>10</v>
      </c>
      <c r="O192" t="s">
        <v>109</v>
      </c>
      <c r="P192">
        <v>2021</v>
      </c>
      <c r="Q192" s="3">
        <f t="shared" si="4"/>
        <v>319.68000000000006</v>
      </c>
      <c r="R192">
        <f t="shared" si="5"/>
        <v>36.000000000000007</v>
      </c>
    </row>
    <row r="193" spans="1:18" x14ac:dyDescent="0.25">
      <c r="A193" s="1">
        <v>44449</v>
      </c>
      <c r="B193" s="2" t="s">
        <v>46</v>
      </c>
      <c r="C193">
        <v>9</v>
      </c>
      <c r="D193" t="s">
        <v>1</v>
      </c>
      <c r="E193" t="s">
        <v>2</v>
      </c>
      <c r="F193" s="6">
        <v>0</v>
      </c>
      <c r="G193" t="s">
        <v>47</v>
      </c>
      <c r="H193" t="s">
        <v>18</v>
      </c>
      <c r="I193" t="s">
        <v>11</v>
      </c>
      <c r="J193" s="3">
        <v>98</v>
      </c>
      <c r="K193" s="3">
        <v>103.88</v>
      </c>
      <c r="L193" s="3">
        <v>882</v>
      </c>
      <c r="M193" s="3">
        <v>934.92</v>
      </c>
      <c r="N193">
        <v>10</v>
      </c>
      <c r="O193" t="s">
        <v>109</v>
      </c>
      <c r="P193">
        <v>2021</v>
      </c>
      <c r="Q193" s="3">
        <f t="shared" si="4"/>
        <v>52.919999999999959</v>
      </c>
      <c r="R193">
        <f t="shared" si="5"/>
        <v>5.9999999999999956</v>
      </c>
    </row>
    <row r="194" spans="1:18" x14ac:dyDescent="0.25">
      <c r="A194" s="1">
        <v>44449</v>
      </c>
      <c r="B194" s="2" t="s">
        <v>104</v>
      </c>
      <c r="C194">
        <v>2</v>
      </c>
      <c r="D194" t="s">
        <v>13</v>
      </c>
      <c r="E194" t="s">
        <v>2</v>
      </c>
      <c r="F194" s="6">
        <v>0</v>
      </c>
      <c r="G194" t="s">
        <v>105</v>
      </c>
      <c r="H194" t="s">
        <v>22</v>
      </c>
      <c r="I194" t="s">
        <v>23</v>
      </c>
      <c r="J194" s="3">
        <v>18</v>
      </c>
      <c r="K194" s="3">
        <v>24.66</v>
      </c>
      <c r="L194" s="3">
        <v>36</v>
      </c>
      <c r="M194" s="3">
        <v>49.32</v>
      </c>
      <c r="N194">
        <v>10</v>
      </c>
      <c r="O194" t="s">
        <v>109</v>
      </c>
      <c r="P194">
        <v>2021</v>
      </c>
      <c r="Q194" s="3">
        <f t="shared" si="4"/>
        <v>13.32</v>
      </c>
      <c r="R194">
        <f t="shared" si="5"/>
        <v>37</v>
      </c>
    </row>
    <row r="195" spans="1:18" x14ac:dyDescent="0.25">
      <c r="A195" s="1">
        <v>44450</v>
      </c>
      <c r="B195" s="2" t="s">
        <v>46</v>
      </c>
      <c r="C195">
        <v>6</v>
      </c>
      <c r="D195" t="s">
        <v>1</v>
      </c>
      <c r="E195" t="s">
        <v>2</v>
      </c>
      <c r="F195" s="6">
        <v>0</v>
      </c>
      <c r="G195" t="s">
        <v>47</v>
      </c>
      <c r="H195" t="s">
        <v>18</v>
      </c>
      <c r="I195" t="s">
        <v>11</v>
      </c>
      <c r="J195" s="3">
        <v>98</v>
      </c>
      <c r="K195" s="3">
        <v>103.88</v>
      </c>
      <c r="L195" s="3">
        <v>588</v>
      </c>
      <c r="M195" s="3">
        <v>623.28</v>
      </c>
      <c r="N195">
        <v>11</v>
      </c>
      <c r="O195" t="s">
        <v>109</v>
      </c>
      <c r="P195">
        <v>2021</v>
      </c>
      <c r="Q195" s="3">
        <f t="shared" ref="Q195:Q258" si="6">M195-L195</f>
        <v>35.279999999999973</v>
      </c>
      <c r="R195">
        <f t="shared" ref="R195:R258" si="7">Q195/L195*100</f>
        <v>5.9999999999999956</v>
      </c>
    </row>
    <row r="196" spans="1:18" x14ac:dyDescent="0.25">
      <c r="A196" s="1">
        <v>44452</v>
      </c>
      <c r="B196" s="2" t="s">
        <v>101</v>
      </c>
      <c r="C196">
        <v>7</v>
      </c>
      <c r="D196" t="s">
        <v>13</v>
      </c>
      <c r="E196" t="s">
        <v>8</v>
      </c>
      <c r="F196" s="6">
        <v>0</v>
      </c>
      <c r="G196" t="s">
        <v>102</v>
      </c>
      <c r="H196" t="s">
        <v>10</v>
      </c>
      <c r="I196" t="s">
        <v>5</v>
      </c>
      <c r="J196" s="3">
        <v>138</v>
      </c>
      <c r="K196" s="3">
        <v>173.88</v>
      </c>
      <c r="L196" s="3">
        <v>966</v>
      </c>
      <c r="M196" s="3">
        <v>1217.1599999999999</v>
      </c>
      <c r="N196">
        <v>13</v>
      </c>
      <c r="O196" t="s">
        <v>109</v>
      </c>
      <c r="P196">
        <v>2021</v>
      </c>
      <c r="Q196" s="3">
        <f t="shared" si="6"/>
        <v>251.15999999999985</v>
      </c>
      <c r="R196">
        <f t="shared" si="7"/>
        <v>25.999999999999986</v>
      </c>
    </row>
    <row r="197" spans="1:18" x14ac:dyDescent="0.25">
      <c r="A197" s="1">
        <v>44454</v>
      </c>
      <c r="B197" s="2" t="s">
        <v>34</v>
      </c>
      <c r="C197">
        <v>6</v>
      </c>
      <c r="D197" t="s">
        <v>13</v>
      </c>
      <c r="E197" t="s">
        <v>2</v>
      </c>
      <c r="F197" s="6">
        <v>0</v>
      </c>
      <c r="G197" t="s">
        <v>35</v>
      </c>
      <c r="H197" t="s">
        <v>10</v>
      </c>
      <c r="I197" t="s">
        <v>5</v>
      </c>
      <c r="J197" s="3">
        <v>120</v>
      </c>
      <c r="K197" s="3">
        <v>162</v>
      </c>
      <c r="L197" s="3">
        <v>720</v>
      </c>
      <c r="M197" s="3">
        <v>972</v>
      </c>
      <c r="N197">
        <v>15</v>
      </c>
      <c r="O197" t="s">
        <v>109</v>
      </c>
      <c r="P197">
        <v>2021</v>
      </c>
      <c r="Q197" s="3">
        <f t="shared" si="6"/>
        <v>252</v>
      </c>
      <c r="R197">
        <f t="shared" si="7"/>
        <v>35</v>
      </c>
    </row>
    <row r="198" spans="1:18" x14ac:dyDescent="0.25">
      <c r="A198" s="1">
        <v>44454</v>
      </c>
      <c r="B198" s="2" t="s">
        <v>34</v>
      </c>
      <c r="C198">
        <v>14</v>
      </c>
      <c r="D198" t="s">
        <v>13</v>
      </c>
      <c r="E198" t="s">
        <v>2</v>
      </c>
      <c r="F198" s="6">
        <v>0</v>
      </c>
      <c r="G198" t="s">
        <v>35</v>
      </c>
      <c r="H198" t="s">
        <v>10</v>
      </c>
      <c r="I198" t="s">
        <v>5</v>
      </c>
      <c r="J198" s="3">
        <v>120</v>
      </c>
      <c r="K198" s="3">
        <v>162</v>
      </c>
      <c r="L198" s="3">
        <v>1680</v>
      </c>
      <c r="M198" s="3">
        <v>2268</v>
      </c>
      <c r="N198">
        <v>15</v>
      </c>
      <c r="O198" t="s">
        <v>109</v>
      </c>
      <c r="P198">
        <v>2021</v>
      </c>
      <c r="Q198" s="3">
        <f t="shared" si="6"/>
        <v>588</v>
      </c>
      <c r="R198">
        <f t="shared" si="7"/>
        <v>35</v>
      </c>
    </row>
    <row r="199" spans="1:18" x14ac:dyDescent="0.25">
      <c r="A199" s="1">
        <v>44460</v>
      </c>
      <c r="B199" s="2" t="s">
        <v>42</v>
      </c>
      <c r="C199">
        <v>7</v>
      </c>
      <c r="D199" t="s">
        <v>1</v>
      </c>
      <c r="E199" t="s">
        <v>8</v>
      </c>
      <c r="F199" s="6">
        <v>0</v>
      </c>
      <c r="G199" t="s">
        <v>43</v>
      </c>
      <c r="H199" t="s">
        <v>4</v>
      </c>
      <c r="I199" t="s">
        <v>19</v>
      </c>
      <c r="J199" s="3">
        <v>61</v>
      </c>
      <c r="K199" s="3">
        <v>76.25</v>
      </c>
      <c r="L199" s="3">
        <v>427</v>
      </c>
      <c r="M199" s="3">
        <v>533.75</v>
      </c>
      <c r="N199">
        <v>21</v>
      </c>
      <c r="O199" t="s">
        <v>109</v>
      </c>
      <c r="P199">
        <v>2021</v>
      </c>
      <c r="Q199" s="3">
        <f t="shared" si="6"/>
        <v>106.75</v>
      </c>
      <c r="R199">
        <f t="shared" si="7"/>
        <v>25</v>
      </c>
    </row>
    <row r="200" spans="1:18" x14ac:dyDescent="0.25">
      <c r="A200" s="1">
        <v>44461</v>
      </c>
      <c r="B200" s="2" t="s">
        <v>48</v>
      </c>
      <c r="C200">
        <v>2</v>
      </c>
      <c r="D200" t="s">
        <v>2</v>
      </c>
      <c r="E200" t="s">
        <v>8</v>
      </c>
      <c r="F200" s="6">
        <v>0</v>
      </c>
      <c r="G200" t="s">
        <v>49</v>
      </c>
      <c r="H200" t="s">
        <v>10</v>
      </c>
      <c r="I200" t="s">
        <v>11</v>
      </c>
      <c r="J200" s="3">
        <v>90</v>
      </c>
      <c r="K200" s="3">
        <v>115.2</v>
      </c>
      <c r="L200" s="3">
        <v>180</v>
      </c>
      <c r="M200" s="3">
        <v>230.4</v>
      </c>
      <c r="N200">
        <v>22</v>
      </c>
      <c r="O200" t="s">
        <v>109</v>
      </c>
      <c r="P200">
        <v>2021</v>
      </c>
      <c r="Q200" s="3">
        <f t="shared" si="6"/>
        <v>50.400000000000006</v>
      </c>
      <c r="R200">
        <f t="shared" si="7"/>
        <v>28.000000000000004</v>
      </c>
    </row>
    <row r="201" spans="1:18" x14ac:dyDescent="0.25">
      <c r="A201" s="1">
        <v>44461</v>
      </c>
      <c r="B201" s="2" t="s">
        <v>73</v>
      </c>
      <c r="C201">
        <v>4</v>
      </c>
      <c r="D201" t="s">
        <v>13</v>
      </c>
      <c r="E201" t="s">
        <v>8</v>
      </c>
      <c r="F201" s="6">
        <v>0</v>
      </c>
      <c r="G201" t="s">
        <v>74</v>
      </c>
      <c r="H201" t="s">
        <v>18</v>
      </c>
      <c r="I201" t="s">
        <v>11</v>
      </c>
      <c r="J201" s="3">
        <v>105</v>
      </c>
      <c r="K201" s="3">
        <v>142.80000000000001</v>
      </c>
      <c r="L201" s="3">
        <v>420</v>
      </c>
      <c r="M201" s="3">
        <v>571.20000000000005</v>
      </c>
      <c r="N201">
        <v>22</v>
      </c>
      <c r="O201" t="s">
        <v>109</v>
      </c>
      <c r="P201">
        <v>2021</v>
      </c>
      <c r="Q201" s="3">
        <f t="shared" si="6"/>
        <v>151.20000000000005</v>
      </c>
      <c r="R201">
        <f t="shared" si="7"/>
        <v>36.000000000000007</v>
      </c>
    </row>
    <row r="202" spans="1:18" x14ac:dyDescent="0.25">
      <c r="A202" s="1">
        <v>44462</v>
      </c>
      <c r="B202" s="2" t="s">
        <v>75</v>
      </c>
      <c r="C202">
        <v>12</v>
      </c>
      <c r="D202" t="s">
        <v>13</v>
      </c>
      <c r="E202" t="s">
        <v>8</v>
      </c>
      <c r="F202" s="6">
        <v>0</v>
      </c>
      <c r="G202" t="s">
        <v>76</v>
      </c>
      <c r="H202" t="s">
        <v>15</v>
      </c>
      <c r="I202" t="s">
        <v>23</v>
      </c>
      <c r="J202" s="3">
        <v>37</v>
      </c>
      <c r="K202" s="3">
        <v>49.21</v>
      </c>
      <c r="L202" s="3">
        <v>444</v>
      </c>
      <c r="M202" s="3">
        <v>590.52</v>
      </c>
      <c r="N202">
        <v>23</v>
      </c>
      <c r="O202" t="s">
        <v>109</v>
      </c>
      <c r="P202">
        <v>2021</v>
      </c>
      <c r="Q202" s="3">
        <f t="shared" si="6"/>
        <v>146.51999999999998</v>
      </c>
      <c r="R202">
        <f t="shared" si="7"/>
        <v>32.999999999999993</v>
      </c>
    </row>
    <row r="203" spans="1:18" x14ac:dyDescent="0.25">
      <c r="A203" s="1">
        <v>44462</v>
      </c>
      <c r="B203" s="2" t="s">
        <v>80</v>
      </c>
      <c r="C203">
        <v>7</v>
      </c>
      <c r="D203" t="s">
        <v>2</v>
      </c>
      <c r="E203" t="s">
        <v>2</v>
      </c>
      <c r="F203" s="6">
        <v>0</v>
      </c>
      <c r="G203" t="s">
        <v>81</v>
      </c>
      <c r="H203" t="s">
        <v>4</v>
      </c>
      <c r="I203" t="s">
        <v>5</v>
      </c>
      <c r="J203" s="3">
        <v>126</v>
      </c>
      <c r="K203" s="3">
        <v>162.54</v>
      </c>
      <c r="L203" s="3">
        <v>882</v>
      </c>
      <c r="M203" s="3">
        <v>1137.78</v>
      </c>
      <c r="N203">
        <v>23</v>
      </c>
      <c r="O203" t="s">
        <v>109</v>
      </c>
      <c r="P203">
        <v>2021</v>
      </c>
      <c r="Q203" s="3">
        <f t="shared" si="6"/>
        <v>255.77999999999997</v>
      </c>
      <c r="R203">
        <f t="shared" si="7"/>
        <v>28.999999999999996</v>
      </c>
    </row>
    <row r="204" spans="1:18" x14ac:dyDescent="0.25">
      <c r="A204" s="1">
        <v>44466</v>
      </c>
      <c r="B204" s="2" t="s">
        <v>40</v>
      </c>
      <c r="C204">
        <v>1</v>
      </c>
      <c r="D204" t="s">
        <v>13</v>
      </c>
      <c r="E204" t="s">
        <v>8</v>
      </c>
      <c r="F204" s="6">
        <v>0</v>
      </c>
      <c r="G204" t="s">
        <v>41</v>
      </c>
      <c r="H204" t="s">
        <v>22</v>
      </c>
      <c r="I204" t="s">
        <v>19</v>
      </c>
      <c r="J204" s="3">
        <v>55</v>
      </c>
      <c r="K204" s="3">
        <v>58.3</v>
      </c>
      <c r="L204" s="3">
        <v>55</v>
      </c>
      <c r="M204" s="3">
        <v>58.3</v>
      </c>
      <c r="N204">
        <v>27</v>
      </c>
      <c r="O204" t="s">
        <v>109</v>
      </c>
      <c r="P204">
        <v>2021</v>
      </c>
      <c r="Q204" s="3">
        <f t="shared" si="6"/>
        <v>3.2999999999999972</v>
      </c>
      <c r="R204">
        <f t="shared" si="7"/>
        <v>5.9999999999999947</v>
      </c>
    </row>
    <row r="205" spans="1:18" x14ac:dyDescent="0.25">
      <c r="A205" s="1">
        <v>44469</v>
      </c>
      <c r="B205" s="2" t="s">
        <v>32</v>
      </c>
      <c r="C205">
        <v>9</v>
      </c>
      <c r="D205" t="s">
        <v>2</v>
      </c>
      <c r="E205" t="s">
        <v>2</v>
      </c>
      <c r="F205" s="6">
        <v>0</v>
      </c>
      <c r="G205" t="s">
        <v>33</v>
      </c>
      <c r="H205" t="s">
        <v>15</v>
      </c>
      <c r="I205" t="s">
        <v>11</v>
      </c>
      <c r="J205" s="3">
        <v>112</v>
      </c>
      <c r="K205" s="3">
        <v>146.72</v>
      </c>
      <c r="L205" s="3">
        <v>1008</v>
      </c>
      <c r="M205" s="3">
        <v>1320.48</v>
      </c>
      <c r="N205">
        <v>30</v>
      </c>
      <c r="O205" t="s">
        <v>109</v>
      </c>
      <c r="P205">
        <v>2021</v>
      </c>
      <c r="Q205" s="3">
        <f t="shared" si="6"/>
        <v>312.48</v>
      </c>
      <c r="R205">
        <f t="shared" si="7"/>
        <v>31</v>
      </c>
    </row>
    <row r="206" spans="1:18" x14ac:dyDescent="0.25">
      <c r="A206" s="1">
        <v>44469</v>
      </c>
      <c r="B206" s="2" t="s">
        <v>44</v>
      </c>
      <c r="C206">
        <v>5</v>
      </c>
      <c r="D206" t="s">
        <v>2</v>
      </c>
      <c r="E206" t="s">
        <v>2</v>
      </c>
      <c r="F206" s="6">
        <v>0</v>
      </c>
      <c r="G206" t="s">
        <v>45</v>
      </c>
      <c r="H206" t="s">
        <v>18</v>
      </c>
      <c r="I206" t="s">
        <v>11</v>
      </c>
      <c r="J206" s="3">
        <v>75</v>
      </c>
      <c r="K206" s="3">
        <v>85.5</v>
      </c>
      <c r="L206" s="3">
        <v>375</v>
      </c>
      <c r="M206" s="3">
        <v>427.5</v>
      </c>
      <c r="N206">
        <v>30</v>
      </c>
      <c r="O206" t="s">
        <v>109</v>
      </c>
      <c r="P206">
        <v>2021</v>
      </c>
      <c r="Q206" s="3">
        <f t="shared" si="6"/>
        <v>52.5</v>
      </c>
      <c r="R206">
        <f t="shared" si="7"/>
        <v>14.000000000000002</v>
      </c>
    </row>
    <row r="207" spans="1:18" x14ac:dyDescent="0.25">
      <c r="A207" s="1">
        <v>44470</v>
      </c>
      <c r="B207" s="2" t="s">
        <v>71</v>
      </c>
      <c r="C207">
        <v>14</v>
      </c>
      <c r="D207" t="s">
        <v>2</v>
      </c>
      <c r="E207" t="s">
        <v>8</v>
      </c>
      <c r="F207" s="6">
        <v>0</v>
      </c>
      <c r="G207" t="s">
        <v>72</v>
      </c>
      <c r="H207" t="s">
        <v>22</v>
      </c>
      <c r="I207" t="s">
        <v>5</v>
      </c>
      <c r="J207" s="3">
        <v>148</v>
      </c>
      <c r="K207" s="3">
        <v>201.28</v>
      </c>
      <c r="L207" s="3">
        <v>2072</v>
      </c>
      <c r="M207" s="3">
        <v>2817.92</v>
      </c>
      <c r="N207">
        <v>1</v>
      </c>
      <c r="O207" t="s">
        <v>110</v>
      </c>
      <c r="P207">
        <v>2021</v>
      </c>
      <c r="Q207" s="3">
        <f t="shared" si="6"/>
        <v>745.92000000000007</v>
      </c>
      <c r="R207">
        <f t="shared" si="7"/>
        <v>36.000000000000007</v>
      </c>
    </row>
    <row r="208" spans="1:18" x14ac:dyDescent="0.25">
      <c r="A208" s="1">
        <v>44471</v>
      </c>
      <c r="B208" s="2" t="s">
        <v>32</v>
      </c>
      <c r="C208">
        <v>15</v>
      </c>
      <c r="D208" t="s">
        <v>13</v>
      </c>
      <c r="E208" t="s">
        <v>2</v>
      </c>
      <c r="F208" s="6">
        <v>0</v>
      </c>
      <c r="G208" t="s">
        <v>33</v>
      </c>
      <c r="H208" t="s">
        <v>15</v>
      </c>
      <c r="I208" t="s">
        <v>11</v>
      </c>
      <c r="J208" s="3">
        <v>112</v>
      </c>
      <c r="K208" s="3">
        <v>146.72</v>
      </c>
      <c r="L208" s="3">
        <v>1680</v>
      </c>
      <c r="M208" s="3">
        <v>2200.8000000000002</v>
      </c>
      <c r="N208">
        <v>2</v>
      </c>
      <c r="O208" t="s">
        <v>110</v>
      </c>
      <c r="P208">
        <v>2021</v>
      </c>
      <c r="Q208" s="3">
        <f t="shared" si="6"/>
        <v>520.80000000000018</v>
      </c>
      <c r="R208">
        <f t="shared" si="7"/>
        <v>31.000000000000011</v>
      </c>
    </row>
    <row r="209" spans="1:18" x14ac:dyDescent="0.25">
      <c r="A209" s="1">
        <v>44472</v>
      </c>
      <c r="B209" s="2" t="s">
        <v>97</v>
      </c>
      <c r="C209">
        <v>9</v>
      </c>
      <c r="D209" t="s">
        <v>13</v>
      </c>
      <c r="E209" t="s">
        <v>2</v>
      </c>
      <c r="F209" s="6">
        <v>0</v>
      </c>
      <c r="G209" t="s">
        <v>98</v>
      </c>
      <c r="H209" t="s">
        <v>15</v>
      </c>
      <c r="I209" t="s">
        <v>5</v>
      </c>
      <c r="J209" s="3">
        <v>150</v>
      </c>
      <c r="K209" s="3">
        <v>210</v>
      </c>
      <c r="L209" s="3">
        <v>1350</v>
      </c>
      <c r="M209" s="3">
        <v>1890</v>
      </c>
      <c r="N209">
        <v>3</v>
      </c>
      <c r="O209" t="s">
        <v>110</v>
      </c>
      <c r="P209">
        <v>2021</v>
      </c>
      <c r="Q209" s="3">
        <f t="shared" si="6"/>
        <v>540</v>
      </c>
      <c r="R209">
        <f t="shared" si="7"/>
        <v>40</v>
      </c>
    </row>
    <row r="210" spans="1:18" x14ac:dyDescent="0.25">
      <c r="A210" s="1">
        <v>44475</v>
      </c>
      <c r="B210" s="2" t="s">
        <v>20</v>
      </c>
      <c r="C210">
        <v>1</v>
      </c>
      <c r="D210" t="s">
        <v>13</v>
      </c>
      <c r="E210" t="s">
        <v>2</v>
      </c>
      <c r="F210" s="6">
        <v>0</v>
      </c>
      <c r="G210" t="s">
        <v>21</v>
      </c>
      <c r="H210" t="s">
        <v>22</v>
      </c>
      <c r="I210" t="s">
        <v>23</v>
      </c>
      <c r="J210" s="3">
        <v>5</v>
      </c>
      <c r="K210" s="3">
        <v>6.7</v>
      </c>
      <c r="L210" s="3">
        <v>5</v>
      </c>
      <c r="M210" s="3">
        <v>6.7</v>
      </c>
      <c r="N210">
        <v>6</v>
      </c>
      <c r="O210" t="s">
        <v>110</v>
      </c>
      <c r="P210">
        <v>2021</v>
      </c>
      <c r="Q210" s="3">
        <f t="shared" si="6"/>
        <v>1.7000000000000002</v>
      </c>
      <c r="R210">
        <f t="shared" si="7"/>
        <v>34</v>
      </c>
    </row>
    <row r="211" spans="1:18" x14ac:dyDescent="0.25">
      <c r="A211" s="1">
        <v>44475</v>
      </c>
      <c r="B211" s="2" t="s">
        <v>106</v>
      </c>
      <c r="C211">
        <v>12</v>
      </c>
      <c r="D211" t="s">
        <v>2</v>
      </c>
      <c r="E211" t="s">
        <v>2</v>
      </c>
      <c r="F211" s="6">
        <v>0</v>
      </c>
      <c r="G211" t="s">
        <v>107</v>
      </c>
      <c r="H211" t="s">
        <v>22</v>
      </c>
      <c r="I211" t="s">
        <v>11</v>
      </c>
      <c r="J211" s="3">
        <v>90</v>
      </c>
      <c r="K211" s="3">
        <v>96.3</v>
      </c>
      <c r="L211" s="3">
        <v>1080</v>
      </c>
      <c r="M211" s="3">
        <v>1155.5999999999999</v>
      </c>
      <c r="N211">
        <v>6</v>
      </c>
      <c r="O211" t="s">
        <v>110</v>
      </c>
      <c r="P211">
        <v>2021</v>
      </c>
      <c r="Q211" s="3">
        <f t="shared" si="6"/>
        <v>75.599999999999909</v>
      </c>
      <c r="R211">
        <f t="shared" si="7"/>
        <v>6.9999999999999911</v>
      </c>
    </row>
    <row r="212" spans="1:18" x14ac:dyDescent="0.25">
      <c r="A212" s="1">
        <v>44476</v>
      </c>
      <c r="B212" s="2" t="s">
        <v>104</v>
      </c>
      <c r="C212">
        <v>6</v>
      </c>
      <c r="D212" t="s">
        <v>13</v>
      </c>
      <c r="E212" t="s">
        <v>8</v>
      </c>
      <c r="F212" s="6">
        <v>0</v>
      </c>
      <c r="G212" t="s">
        <v>105</v>
      </c>
      <c r="H212" t="s">
        <v>22</v>
      </c>
      <c r="I212" t="s">
        <v>23</v>
      </c>
      <c r="J212" s="3">
        <v>18</v>
      </c>
      <c r="K212" s="3">
        <v>24.66</v>
      </c>
      <c r="L212" s="3">
        <v>108</v>
      </c>
      <c r="M212" s="3">
        <v>147.96</v>
      </c>
      <c r="N212">
        <v>7</v>
      </c>
      <c r="O212" t="s">
        <v>110</v>
      </c>
      <c r="P212">
        <v>2021</v>
      </c>
      <c r="Q212" s="3">
        <f t="shared" si="6"/>
        <v>39.960000000000008</v>
      </c>
      <c r="R212">
        <f t="shared" si="7"/>
        <v>37.000000000000007</v>
      </c>
    </row>
    <row r="213" spans="1:18" x14ac:dyDescent="0.25">
      <c r="A213" s="1">
        <v>44478</v>
      </c>
      <c r="B213" s="2" t="s">
        <v>7</v>
      </c>
      <c r="C213">
        <v>5</v>
      </c>
      <c r="D213" t="s">
        <v>13</v>
      </c>
      <c r="E213" t="s">
        <v>8</v>
      </c>
      <c r="F213" s="6">
        <v>0</v>
      </c>
      <c r="G213" t="s">
        <v>9</v>
      </c>
      <c r="H213" t="s">
        <v>10</v>
      </c>
      <c r="I213" t="s">
        <v>11</v>
      </c>
      <c r="J213" s="3">
        <v>72</v>
      </c>
      <c r="K213" s="3">
        <v>79.92</v>
      </c>
      <c r="L213" s="3">
        <v>360</v>
      </c>
      <c r="M213" s="3">
        <v>399.6</v>
      </c>
      <c r="N213">
        <v>9</v>
      </c>
      <c r="O213" t="s">
        <v>110</v>
      </c>
      <c r="P213">
        <v>2021</v>
      </c>
      <c r="Q213" s="3">
        <f t="shared" si="6"/>
        <v>39.600000000000023</v>
      </c>
      <c r="R213">
        <f t="shared" si="7"/>
        <v>11.000000000000007</v>
      </c>
    </row>
    <row r="214" spans="1:18" x14ac:dyDescent="0.25">
      <c r="A214" s="1">
        <v>44478</v>
      </c>
      <c r="B214" s="2" t="s">
        <v>50</v>
      </c>
      <c r="C214">
        <v>11</v>
      </c>
      <c r="D214" t="s">
        <v>2</v>
      </c>
      <c r="E214" t="s">
        <v>8</v>
      </c>
      <c r="F214" s="6">
        <v>0</v>
      </c>
      <c r="G214" t="s">
        <v>51</v>
      </c>
      <c r="H214" t="s">
        <v>22</v>
      </c>
      <c r="I214" t="s">
        <v>11</v>
      </c>
      <c r="J214" s="3">
        <v>89</v>
      </c>
      <c r="K214" s="3">
        <v>117.48</v>
      </c>
      <c r="L214" s="3">
        <v>979</v>
      </c>
      <c r="M214" s="3">
        <v>1292.28</v>
      </c>
      <c r="N214">
        <v>9</v>
      </c>
      <c r="O214" t="s">
        <v>110</v>
      </c>
      <c r="P214">
        <v>2021</v>
      </c>
      <c r="Q214" s="3">
        <f t="shared" si="6"/>
        <v>313.27999999999997</v>
      </c>
      <c r="R214">
        <f t="shared" si="7"/>
        <v>31.999999999999996</v>
      </c>
    </row>
    <row r="215" spans="1:18" x14ac:dyDescent="0.25">
      <c r="A215" s="1">
        <v>44479</v>
      </c>
      <c r="B215" s="2" t="s">
        <v>20</v>
      </c>
      <c r="C215">
        <v>14</v>
      </c>
      <c r="D215" t="s">
        <v>13</v>
      </c>
      <c r="E215" t="s">
        <v>8</v>
      </c>
      <c r="F215" s="6">
        <v>0</v>
      </c>
      <c r="G215" t="s">
        <v>21</v>
      </c>
      <c r="H215" t="s">
        <v>22</v>
      </c>
      <c r="I215" t="s">
        <v>23</v>
      </c>
      <c r="J215" s="3">
        <v>5</v>
      </c>
      <c r="K215" s="3">
        <v>6.7</v>
      </c>
      <c r="L215" s="3">
        <v>70</v>
      </c>
      <c r="M215" s="3">
        <v>93.8</v>
      </c>
      <c r="N215">
        <v>10</v>
      </c>
      <c r="O215" t="s">
        <v>110</v>
      </c>
      <c r="P215">
        <v>2021</v>
      </c>
      <c r="Q215" s="3">
        <f t="shared" si="6"/>
        <v>23.799999999999997</v>
      </c>
      <c r="R215">
        <f t="shared" si="7"/>
        <v>34</v>
      </c>
    </row>
    <row r="216" spans="1:18" x14ac:dyDescent="0.25">
      <c r="A216" s="1">
        <v>44480</v>
      </c>
      <c r="B216" s="2" t="s">
        <v>77</v>
      </c>
      <c r="C216">
        <v>15</v>
      </c>
      <c r="D216" t="s">
        <v>13</v>
      </c>
      <c r="E216" t="s">
        <v>8</v>
      </c>
      <c r="F216" s="6">
        <v>0</v>
      </c>
      <c r="G216" t="s">
        <v>78</v>
      </c>
      <c r="H216" t="s">
        <v>15</v>
      </c>
      <c r="I216" t="s">
        <v>19</v>
      </c>
      <c r="J216" s="3">
        <v>44</v>
      </c>
      <c r="K216" s="3">
        <v>48.4</v>
      </c>
      <c r="L216" s="3">
        <v>660</v>
      </c>
      <c r="M216" s="3">
        <v>726</v>
      </c>
      <c r="N216">
        <v>11</v>
      </c>
      <c r="O216" t="s">
        <v>110</v>
      </c>
      <c r="P216">
        <v>2021</v>
      </c>
      <c r="Q216" s="3">
        <f t="shared" si="6"/>
        <v>66</v>
      </c>
      <c r="R216">
        <f t="shared" si="7"/>
        <v>10</v>
      </c>
    </row>
    <row r="217" spans="1:18" x14ac:dyDescent="0.25">
      <c r="A217" s="1">
        <v>44481</v>
      </c>
      <c r="B217" s="2" t="s">
        <v>67</v>
      </c>
      <c r="C217">
        <v>8</v>
      </c>
      <c r="D217" t="s">
        <v>2</v>
      </c>
      <c r="E217" t="s">
        <v>2</v>
      </c>
      <c r="F217" s="6">
        <v>0</v>
      </c>
      <c r="G217" t="s">
        <v>68</v>
      </c>
      <c r="H217" t="s">
        <v>22</v>
      </c>
      <c r="I217" t="s">
        <v>19</v>
      </c>
      <c r="J217" s="3">
        <v>48</v>
      </c>
      <c r="K217" s="3">
        <v>57.120000000000005</v>
      </c>
      <c r="L217" s="3">
        <v>384</v>
      </c>
      <c r="M217" s="3">
        <v>456.96000000000004</v>
      </c>
      <c r="N217">
        <v>12</v>
      </c>
      <c r="O217" t="s">
        <v>110</v>
      </c>
      <c r="P217">
        <v>2021</v>
      </c>
      <c r="Q217" s="3">
        <f t="shared" si="6"/>
        <v>72.960000000000036</v>
      </c>
      <c r="R217">
        <f t="shared" si="7"/>
        <v>19.000000000000007</v>
      </c>
    </row>
    <row r="218" spans="1:18" x14ac:dyDescent="0.25">
      <c r="A218" s="1">
        <v>44486</v>
      </c>
      <c r="B218" s="2" t="s">
        <v>46</v>
      </c>
      <c r="C218">
        <v>13</v>
      </c>
      <c r="D218" t="s">
        <v>13</v>
      </c>
      <c r="E218" t="s">
        <v>2</v>
      </c>
      <c r="F218" s="6">
        <v>0</v>
      </c>
      <c r="G218" t="s">
        <v>47</v>
      </c>
      <c r="H218" t="s">
        <v>18</v>
      </c>
      <c r="I218" t="s">
        <v>11</v>
      </c>
      <c r="J218" s="3">
        <v>98</v>
      </c>
      <c r="K218" s="3">
        <v>103.88</v>
      </c>
      <c r="L218" s="3">
        <v>1274</v>
      </c>
      <c r="M218" s="3">
        <v>1350.44</v>
      </c>
      <c r="N218">
        <v>17</v>
      </c>
      <c r="O218" t="s">
        <v>110</v>
      </c>
      <c r="P218">
        <v>2021</v>
      </c>
      <c r="Q218" s="3">
        <f t="shared" si="6"/>
        <v>76.440000000000055</v>
      </c>
      <c r="R218">
        <f t="shared" si="7"/>
        <v>6.0000000000000036</v>
      </c>
    </row>
    <row r="219" spans="1:18" x14ac:dyDescent="0.25">
      <c r="A219" s="1">
        <v>44487</v>
      </c>
      <c r="B219" s="2" t="s">
        <v>28</v>
      </c>
      <c r="C219">
        <v>6</v>
      </c>
      <c r="D219" t="s">
        <v>2</v>
      </c>
      <c r="E219" t="s">
        <v>8</v>
      </c>
      <c r="F219" s="6">
        <v>0</v>
      </c>
      <c r="G219" t="s">
        <v>29</v>
      </c>
      <c r="H219" t="s">
        <v>4</v>
      </c>
      <c r="I219" t="s">
        <v>23</v>
      </c>
      <c r="J219" s="3">
        <v>7</v>
      </c>
      <c r="K219" s="3">
        <v>8.33</v>
      </c>
      <c r="L219" s="3">
        <v>42</v>
      </c>
      <c r="M219" s="3">
        <v>49.980000000000004</v>
      </c>
      <c r="N219">
        <v>18</v>
      </c>
      <c r="O219" t="s">
        <v>110</v>
      </c>
      <c r="P219">
        <v>2021</v>
      </c>
      <c r="Q219" s="3">
        <f t="shared" si="6"/>
        <v>7.980000000000004</v>
      </c>
      <c r="R219">
        <f t="shared" si="7"/>
        <v>19.000000000000007</v>
      </c>
    </row>
    <row r="220" spans="1:18" x14ac:dyDescent="0.25">
      <c r="A220" s="1">
        <v>44487</v>
      </c>
      <c r="B220" s="2" t="s">
        <v>80</v>
      </c>
      <c r="C220">
        <v>13</v>
      </c>
      <c r="D220" t="s">
        <v>2</v>
      </c>
      <c r="E220" t="s">
        <v>8</v>
      </c>
      <c r="F220" s="6">
        <v>0</v>
      </c>
      <c r="G220" t="s">
        <v>81</v>
      </c>
      <c r="H220" t="s">
        <v>4</v>
      </c>
      <c r="I220" t="s">
        <v>5</v>
      </c>
      <c r="J220" s="3">
        <v>126</v>
      </c>
      <c r="K220" s="3">
        <v>162.54</v>
      </c>
      <c r="L220" s="3">
        <v>1638</v>
      </c>
      <c r="M220" s="3">
        <v>2113.02</v>
      </c>
      <c r="N220">
        <v>18</v>
      </c>
      <c r="O220" t="s">
        <v>110</v>
      </c>
      <c r="P220">
        <v>2021</v>
      </c>
      <c r="Q220" s="3">
        <f t="shared" si="6"/>
        <v>475.02</v>
      </c>
      <c r="R220">
        <f t="shared" si="7"/>
        <v>28.999999999999996</v>
      </c>
    </row>
    <row r="221" spans="1:18" x14ac:dyDescent="0.25">
      <c r="A221" s="1">
        <v>44491</v>
      </c>
      <c r="B221" s="2" t="s">
        <v>77</v>
      </c>
      <c r="C221">
        <v>7</v>
      </c>
      <c r="D221" t="s">
        <v>13</v>
      </c>
      <c r="E221" t="s">
        <v>8</v>
      </c>
      <c r="F221" s="6">
        <v>0</v>
      </c>
      <c r="G221" t="s">
        <v>78</v>
      </c>
      <c r="H221" t="s">
        <v>15</v>
      </c>
      <c r="I221" t="s">
        <v>19</v>
      </c>
      <c r="J221" s="3">
        <v>44</v>
      </c>
      <c r="K221" s="3">
        <v>48.4</v>
      </c>
      <c r="L221" s="3">
        <v>308</v>
      </c>
      <c r="M221" s="3">
        <v>338.8</v>
      </c>
      <c r="N221">
        <v>22</v>
      </c>
      <c r="O221" t="s">
        <v>110</v>
      </c>
      <c r="P221">
        <v>2021</v>
      </c>
      <c r="Q221" s="3">
        <f t="shared" si="6"/>
        <v>30.800000000000011</v>
      </c>
      <c r="R221">
        <f t="shared" si="7"/>
        <v>10.000000000000004</v>
      </c>
    </row>
    <row r="222" spans="1:18" x14ac:dyDescent="0.25">
      <c r="A222" s="1">
        <v>44491</v>
      </c>
      <c r="B222" s="2" t="s">
        <v>0</v>
      </c>
      <c r="C222">
        <v>13</v>
      </c>
      <c r="D222" t="s">
        <v>2</v>
      </c>
      <c r="E222" t="s">
        <v>8</v>
      </c>
      <c r="F222" s="6">
        <v>0</v>
      </c>
      <c r="G222" t="s">
        <v>3</v>
      </c>
      <c r="H222" t="s">
        <v>4</v>
      </c>
      <c r="I222" t="s">
        <v>5</v>
      </c>
      <c r="J222" s="3">
        <v>144</v>
      </c>
      <c r="K222" s="3">
        <v>156.96</v>
      </c>
      <c r="L222" s="3">
        <v>1872</v>
      </c>
      <c r="M222" s="3">
        <v>2040.48</v>
      </c>
      <c r="N222">
        <v>22</v>
      </c>
      <c r="O222" t="s">
        <v>110</v>
      </c>
      <c r="P222">
        <v>2021</v>
      </c>
      <c r="Q222" s="3">
        <f t="shared" si="6"/>
        <v>168.48000000000002</v>
      </c>
      <c r="R222">
        <f t="shared" si="7"/>
        <v>9.0000000000000018</v>
      </c>
    </row>
    <row r="223" spans="1:18" x14ac:dyDescent="0.25">
      <c r="A223" s="1">
        <v>44491</v>
      </c>
      <c r="B223" s="2" t="s">
        <v>91</v>
      </c>
      <c r="C223">
        <v>1</v>
      </c>
      <c r="D223" t="s">
        <v>13</v>
      </c>
      <c r="E223" t="s">
        <v>8</v>
      </c>
      <c r="F223" s="6">
        <v>0</v>
      </c>
      <c r="G223" t="s">
        <v>92</v>
      </c>
      <c r="H223" t="s">
        <v>18</v>
      </c>
      <c r="I223" t="s">
        <v>23</v>
      </c>
      <c r="J223" s="3">
        <v>6</v>
      </c>
      <c r="K223" s="3">
        <v>7.8599999999999994</v>
      </c>
      <c r="L223" s="3">
        <v>6</v>
      </c>
      <c r="M223" s="3">
        <v>7.8599999999999994</v>
      </c>
      <c r="N223">
        <v>22</v>
      </c>
      <c r="O223" t="s">
        <v>110</v>
      </c>
      <c r="P223">
        <v>2021</v>
      </c>
      <c r="Q223" s="3">
        <f t="shared" si="6"/>
        <v>1.8599999999999994</v>
      </c>
      <c r="R223">
        <f t="shared" si="7"/>
        <v>30.999999999999989</v>
      </c>
    </row>
    <row r="224" spans="1:18" x14ac:dyDescent="0.25">
      <c r="A224" s="1">
        <v>44493</v>
      </c>
      <c r="B224" s="2" t="s">
        <v>77</v>
      </c>
      <c r="C224">
        <v>3</v>
      </c>
      <c r="D224" t="s">
        <v>1</v>
      </c>
      <c r="E224" t="s">
        <v>8</v>
      </c>
      <c r="F224" s="6">
        <v>0</v>
      </c>
      <c r="G224" t="s">
        <v>78</v>
      </c>
      <c r="H224" t="s">
        <v>15</v>
      </c>
      <c r="I224" t="s">
        <v>19</v>
      </c>
      <c r="J224" s="3">
        <v>44</v>
      </c>
      <c r="K224" s="3">
        <v>48.4</v>
      </c>
      <c r="L224" s="3">
        <v>132</v>
      </c>
      <c r="M224" s="3">
        <v>145.19999999999999</v>
      </c>
      <c r="N224">
        <v>24</v>
      </c>
      <c r="O224" t="s">
        <v>110</v>
      </c>
      <c r="P224">
        <v>2021</v>
      </c>
      <c r="Q224" s="3">
        <f t="shared" si="6"/>
        <v>13.199999999999989</v>
      </c>
      <c r="R224">
        <f t="shared" si="7"/>
        <v>9.9999999999999911</v>
      </c>
    </row>
    <row r="225" spans="1:18" x14ac:dyDescent="0.25">
      <c r="A225" s="1">
        <v>44494</v>
      </c>
      <c r="B225" s="2" t="s">
        <v>36</v>
      </c>
      <c r="C225">
        <v>9</v>
      </c>
      <c r="D225" t="s">
        <v>2</v>
      </c>
      <c r="E225" t="s">
        <v>8</v>
      </c>
      <c r="F225" s="6">
        <v>0</v>
      </c>
      <c r="G225" t="s">
        <v>37</v>
      </c>
      <c r="H225" t="s">
        <v>10</v>
      </c>
      <c r="I225" t="s">
        <v>11</v>
      </c>
      <c r="J225" s="3">
        <v>76</v>
      </c>
      <c r="K225" s="3">
        <v>82.08</v>
      </c>
      <c r="L225" s="3">
        <v>684</v>
      </c>
      <c r="M225" s="3">
        <v>738.72</v>
      </c>
      <c r="N225">
        <v>25</v>
      </c>
      <c r="O225" t="s">
        <v>110</v>
      </c>
      <c r="P225">
        <v>2021</v>
      </c>
      <c r="Q225" s="3">
        <f t="shared" si="6"/>
        <v>54.720000000000027</v>
      </c>
      <c r="R225">
        <f t="shared" si="7"/>
        <v>8.0000000000000036</v>
      </c>
    </row>
    <row r="226" spans="1:18" x14ac:dyDescent="0.25">
      <c r="A226" s="1">
        <v>44495</v>
      </c>
      <c r="B226" s="2" t="s">
        <v>16</v>
      </c>
      <c r="C226">
        <v>6</v>
      </c>
      <c r="D226" t="s">
        <v>1</v>
      </c>
      <c r="E226" t="s">
        <v>8</v>
      </c>
      <c r="F226" s="6">
        <v>0</v>
      </c>
      <c r="G226" t="s">
        <v>17</v>
      </c>
      <c r="H226" t="s">
        <v>18</v>
      </c>
      <c r="I226" t="s">
        <v>19</v>
      </c>
      <c r="J226" s="3">
        <v>44</v>
      </c>
      <c r="K226" s="3">
        <v>48.84</v>
      </c>
      <c r="L226" s="3">
        <v>264</v>
      </c>
      <c r="M226" s="3">
        <v>293.04000000000002</v>
      </c>
      <c r="N226">
        <v>26</v>
      </c>
      <c r="O226" t="s">
        <v>110</v>
      </c>
      <c r="P226">
        <v>2021</v>
      </c>
      <c r="Q226" s="3">
        <f t="shared" si="6"/>
        <v>29.04000000000002</v>
      </c>
      <c r="R226">
        <f t="shared" si="7"/>
        <v>11.000000000000009</v>
      </c>
    </row>
    <row r="227" spans="1:18" x14ac:dyDescent="0.25">
      <c r="A227" s="1">
        <v>44497</v>
      </c>
      <c r="B227" s="2" t="s">
        <v>65</v>
      </c>
      <c r="C227">
        <v>1</v>
      </c>
      <c r="D227" t="s">
        <v>13</v>
      </c>
      <c r="E227" t="s">
        <v>8</v>
      </c>
      <c r="F227" s="6">
        <v>0</v>
      </c>
      <c r="G227" t="s">
        <v>66</v>
      </c>
      <c r="H227" t="s">
        <v>18</v>
      </c>
      <c r="I227" t="s">
        <v>11</v>
      </c>
      <c r="J227" s="3">
        <v>83</v>
      </c>
      <c r="K227" s="3">
        <v>94.62</v>
      </c>
      <c r="L227" s="3">
        <v>83</v>
      </c>
      <c r="M227" s="3">
        <v>94.62</v>
      </c>
      <c r="N227">
        <v>28</v>
      </c>
      <c r="O227" t="s">
        <v>110</v>
      </c>
      <c r="P227">
        <v>2021</v>
      </c>
      <c r="Q227" s="3">
        <f t="shared" si="6"/>
        <v>11.620000000000005</v>
      </c>
      <c r="R227">
        <f t="shared" si="7"/>
        <v>14.000000000000004</v>
      </c>
    </row>
    <row r="228" spans="1:18" x14ac:dyDescent="0.25">
      <c r="A228" s="1">
        <v>44498</v>
      </c>
      <c r="B228" s="2" t="s">
        <v>7</v>
      </c>
      <c r="C228">
        <v>14</v>
      </c>
      <c r="D228" t="s">
        <v>2</v>
      </c>
      <c r="E228" t="s">
        <v>2</v>
      </c>
      <c r="F228" s="6">
        <v>0</v>
      </c>
      <c r="G228" t="s">
        <v>9</v>
      </c>
      <c r="H228" t="s">
        <v>10</v>
      </c>
      <c r="I228" t="s">
        <v>11</v>
      </c>
      <c r="J228" s="3">
        <v>72</v>
      </c>
      <c r="K228" s="3">
        <v>79.92</v>
      </c>
      <c r="L228" s="3">
        <v>1008</v>
      </c>
      <c r="M228" s="3">
        <v>1118.8800000000001</v>
      </c>
      <c r="N228">
        <v>29</v>
      </c>
      <c r="O228" t="s">
        <v>110</v>
      </c>
      <c r="P228">
        <v>2021</v>
      </c>
      <c r="Q228" s="3">
        <f t="shared" si="6"/>
        <v>110.88000000000011</v>
      </c>
      <c r="R228">
        <f t="shared" si="7"/>
        <v>11.000000000000011</v>
      </c>
    </row>
    <row r="229" spans="1:18" x14ac:dyDescent="0.25">
      <c r="A229" s="1">
        <v>44500</v>
      </c>
      <c r="B229" s="2" t="s">
        <v>80</v>
      </c>
      <c r="C229">
        <v>6</v>
      </c>
      <c r="D229" t="s">
        <v>2</v>
      </c>
      <c r="E229" t="s">
        <v>8</v>
      </c>
      <c r="F229" s="6">
        <v>0</v>
      </c>
      <c r="G229" t="s">
        <v>81</v>
      </c>
      <c r="H229" t="s">
        <v>4</v>
      </c>
      <c r="I229" t="s">
        <v>5</v>
      </c>
      <c r="J229" s="3">
        <v>126</v>
      </c>
      <c r="K229" s="3">
        <v>162.54</v>
      </c>
      <c r="L229" s="3">
        <v>756</v>
      </c>
      <c r="M229" s="3">
        <v>975.24</v>
      </c>
      <c r="N229">
        <v>31</v>
      </c>
      <c r="O229" t="s">
        <v>110</v>
      </c>
      <c r="P229">
        <v>2021</v>
      </c>
      <c r="Q229" s="3">
        <f t="shared" si="6"/>
        <v>219.24</v>
      </c>
      <c r="R229">
        <f t="shared" si="7"/>
        <v>29.000000000000004</v>
      </c>
    </row>
    <row r="230" spans="1:18" x14ac:dyDescent="0.25">
      <c r="A230" s="1">
        <v>44503</v>
      </c>
      <c r="B230" s="2" t="s">
        <v>12</v>
      </c>
      <c r="C230">
        <v>12</v>
      </c>
      <c r="D230" t="s">
        <v>13</v>
      </c>
      <c r="E230" t="s">
        <v>8</v>
      </c>
      <c r="F230" s="6">
        <v>0</v>
      </c>
      <c r="G230" t="s">
        <v>14</v>
      </c>
      <c r="H230" t="s">
        <v>15</v>
      </c>
      <c r="I230" t="s">
        <v>11</v>
      </c>
      <c r="J230" s="3">
        <v>112</v>
      </c>
      <c r="K230" s="3">
        <v>122.08</v>
      </c>
      <c r="L230" s="3">
        <v>1344</v>
      </c>
      <c r="M230" s="3">
        <v>1464.96</v>
      </c>
      <c r="N230">
        <v>3</v>
      </c>
      <c r="O230" t="s">
        <v>111</v>
      </c>
      <c r="P230">
        <v>2021</v>
      </c>
      <c r="Q230" s="3">
        <f t="shared" si="6"/>
        <v>120.96000000000004</v>
      </c>
      <c r="R230">
        <f t="shared" si="7"/>
        <v>9.0000000000000018</v>
      </c>
    </row>
    <row r="231" spans="1:18" x14ac:dyDescent="0.25">
      <c r="A231" s="1">
        <v>44506</v>
      </c>
      <c r="B231" s="2" t="s">
        <v>106</v>
      </c>
      <c r="C231">
        <v>10</v>
      </c>
      <c r="D231" t="s">
        <v>13</v>
      </c>
      <c r="E231" t="s">
        <v>2</v>
      </c>
      <c r="F231" s="6">
        <v>0</v>
      </c>
      <c r="G231" t="s">
        <v>107</v>
      </c>
      <c r="H231" t="s">
        <v>22</v>
      </c>
      <c r="I231" t="s">
        <v>11</v>
      </c>
      <c r="J231" s="3">
        <v>90</v>
      </c>
      <c r="K231" s="3">
        <v>96.3</v>
      </c>
      <c r="L231" s="3">
        <v>900</v>
      </c>
      <c r="M231" s="3">
        <v>963</v>
      </c>
      <c r="N231">
        <v>6</v>
      </c>
      <c r="O231" t="s">
        <v>111</v>
      </c>
      <c r="P231">
        <v>2021</v>
      </c>
      <c r="Q231" s="3">
        <f t="shared" si="6"/>
        <v>63</v>
      </c>
      <c r="R231">
        <f t="shared" si="7"/>
        <v>7.0000000000000009</v>
      </c>
    </row>
    <row r="232" spans="1:18" x14ac:dyDescent="0.25">
      <c r="A232" s="1">
        <v>44508</v>
      </c>
      <c r="B232" s="2" t="s">
        <v>88</v>
      </c>
      <c r="C232">
        <v>15</v>
      </c>
      <c r="D232" t="s">
        <v>13</v>
      </c>
      <c r="E232" t="s">
        <v>2</v>
      </c>
      <c r="F232" s="6">
        <v>0</v>
      </c>
      <c r="G232" t="s">
        <v>89</v>
      </c>
      <c r="H232" t="s">
        <v>18</v>
      </c>
      <c r="I232" t="s">
        <v>19</v>
      </c>
      <c r="J232" s="3">
        <v>43</v>
      </c>
      <c r="K232" s="3">
        <v>47.730000000000004</v>
      </c>
      <c r="L232" s="3">
        <v>645</v>
      </c>
      <c r="M232" s="3">
        <v>715.95</v>
      </c>
      <c r="N232">
        <v>8</v>
      </c>
      <c r="O232" t="s">
        <v>111</v>
      </c>
      <c r="P232">
        <v>2021</v>
      </c>
      <c r="Q232" s="3">
        <f t="shared" si="6"/>
        <v>70.950000000000045</v>
      </c>
      <c r="R232">
        <f t="shared" si="7"/>
        <v>11.000000000000007</v>
      </c>
    </row>
    <row r="233" spans="1:18" x14ac:dyDescent="0.25">
      <c r="A233" s="1">
        <v>44510</v>
      </c>
      <c r="B233" s="2" t="s">
        <v>34</v>
      </c>
      <c r="C233">
        <v>6</v>
      </c>
      <c r="D233" t="s">
        <v>2</v>
      </c>
      <c r="E233" t="s">
        <v>8</v>
      </c>
      <c r="F233" s="6">
        <v>0</v>
      </c>
      <c r="G233" t="s">
        <v>35</v>
      </c>
      <c r="H233" t="s">
        <v>10</v>
      </c>
      <c r="I233" t="s">
        <v>5</v>
      </c>
      <c r="J233" s="3">
        <v>120</v>
      </c>
      <c r="K233" s="3">
        <v>162</v>
      </c>
      <c r="L233" s="3">
        <v>720</v>
      </c>
      <c r="M233" s="3">
        <v>972</v>
      </c>
      <c r="N233">
        <v>10</v>
      </c>
      <c r="O233" t="s">
        <v>111</v>
      </c>
      <c r="P233">
        <v>2021</v>
      </c>
      <c r="Q233" s="3">
        <f t="shared" si="6"/>
        <v>252</v>
      </c>
      <c r="R233">
        <f t="shared" si="7"/>
        <v>35</v>
      </c>
    </row>
    <row r="234" spans="1:18" x14ac:dyDescent="0.25">
      <c r="A234" s="1">
        <v>44511</v>
      </c>
      <c r="B234" s="2" t="s">
        <v>48</v>
      </c>
      <c r="C234">
        <v>12</v>
      </c>
      <c r="D234" t="s">
        <v>1</v>
      </c>
      <c r="E234" t="s">
        <v>2</v>
      </c>
      <c r="F234" s="6">
        <v>0</v>
      </c>
      <c r="G234" t="s">
        <v>49</v>
      </c>
      <c r="H234" t="s">
        <v>10</v>
      </c>
      <c r="I234" t="s">
        <v>11</v>
      </c>
      <c r="J234" s="3">
        <v>90</v>
      </c>
      <c r="K234" s="3">
        <v>115.2</v>
      </c>
      <c r="L234" s="3">
        <v>1080</v>
      </c>
      <c r="M234" s="3">
        <v>1382.4</v>
      </c>
      <c r="N234">
        <v>11</v>
      </c>
      <c r="O234" t="s">
        <v>111</v>
      </c>
      <c r="P234">
        <v>2021</v>
      </c>
      <c r="Q234" s="3">
        <f t="shared" si="6"/>
        <v>302.40000000000009</v>
      </c>
      <c r="R234">
        <f t="shared" si="7"/>
        <v>28.000000000000007</v>
      </c>
    </row>
    <row r="235" spans="1:18" x14ac:dyDescent="0.25">
      <c r="A235" s="1">
        <v>44512</v>
      </c>
      <c r="B235" s="2" t="s">
        <v>54</v>
      </c>
      <c r="C235">
        <v>3</v>
      </c>
      <c r="D235" t="s">
        <v>2</v>
      </c>
      <c r="E235" t="s">
        <v>8</v>
      </c>
      <c r="F235" s="6">
        <v>0</v>
      </c>
      <c r="G235" t="s">
        <v>55</v>
      </c>
      <c r="H235" t="s">
        <v>15</v>
      </c>
      <c r="I235" t="s">
        <v>5</v>
      </c>
      <c r="J235" s="3">
        <v>148</v>
      </c>
      <c r="K235" s="3">
        <v>164.28</v>
      </c>
      <c r="L235" s="3">
        <v>444</v>
      </c>
      <c r="M235" s="3">
        <v>492.84000000000003</v>
      </c>
      <c r="N235">
        <v>12</v>
      </c>
      <c r="O235" t="s">
        <v>111</v>
      </c>
      <c r="P235">
        <v>2021</v>
      </c>
      <c r="Q235" s="3">
        <f t="shared" si="6"/>
        <v>48.840000000000032</v>
      </c>
      <c r="R235">
        <f t="shared" si="7"/>
        <v>11.000000000000007</v>
      </c>
    </row>
    <row r="236" spans="1:18" x14ac:dyDescent="0.25">
      <c r="A236" s="1">
        <v>44520</v>
      </c>
      <c r="B236" s="2" t="s">
        <v>40</v>
      </c>
      <c r="C236">
        <v>14</v>
      </c>
      <c r="D236" t="s">
        <v>2</v>
      </c>
      <c r="E236" t="s">
        <v>2</v>
      </c>
      <c r="F236" s="6">
        <v>0</v>
      </c>
      <c r="G236" t="s">
        <v>41</v>
      </c>
      <c r="H236" t="s">
        <v>22</v>
      </c>
      <c r="I236" t="s">
        <v>19</v>
      </c>
      <c r="J236" s="3">
        <v>55</v>
      </c>
      <c r="K236" s="3">
        <v>58.3</v>
      </c>
      <c r="L236" s="3">
        <v>770</v>
      </c>
      <c r="M236" s="3">
        <v>816.19999999999993</v>
      </c>
      <c r="N236">
        <v>20</v>
      </c>
      <c r="O236" t="s">
        <v>111</v>
      </c>
      <c r="P236">
        <v>2021</v>
      </c>
      <c r="Q236" s="3">
        <f t="shared" si="6"/>
        <v>46.199999999999932</v>
      </c>
      <c r="R236">
        <f t="shared" si="7"/>
        <v>5.9999999999999911</v>
      </c>
    </row>
    <row r="237" spans="1:18" x14ac:dyDescent="0.25">
      <c r="A237" s="1">
        <v>44520</v>
      </c>
      <c r="B237" s="2" t="s">
        <v>65</v>
      </c>
      <c r="C237">
        <v>11</v>
      </c>
      <c r="D237" t="s">
        <v>2</v>
      </c>
      <c r="E237" t="s">
        <v>8</v>
      </c>
      <c r="F237" s="6">
        <v>0</v>
      </c>
      <c r="G237" t="s">
        <v>66</v>
      </c>
      <c r="H237" t="s">
        <v>18</v>
      </c>
      <c r="I237" t="s">
        <v>11</v>
      </c>
      <c r="J237" s="3">
        <v>83</v>
      </c>
      <c r="K237" s="3">
        <v>94.62</v>
      </c>
      <c r="L237" s="3">
        <v>913</v>
      </c>
      <c r="M237" s="3">
        <v>1040.8200000000002</v>
      </c>
      <c r="N237">
        <v>20</v>
      </c>
      <c r="O237" t="s">
        <v>111</v>
      </c>
      <c r="P237">
        <v>2021</v>
      </c>
      <c r="Q237" s="3">
        <f t="shared" si="6"/>
        <v>127.82000000000016</v>
      </c>
      <c r="R237">
        <f t="shared" si="7"/>
        <v>14.000000000000018</v>
      </c>
    </row>
    <row r="238" spans="1:18" x14ac:dyDescent="0.25">
      <c r="A238" s="1">
        <v>44521</v>
      </c>
      <c r="B238" s="2" t="s">
        <v>32</v>
      </c>
      <c r="C238">
        <v>1</v>
      </c>
      <c r="D238" t="s">
        <v>1</v>
      </c>
      <c r="E238" t="s">
        <v>2</v>
      </c>
      <c r="F238" s="6">
        <v>0</v>
      </c>
      <c r="G238" t="s">
        <v>33</v>
      </c>
      <c r="H238" t="s">
        <v>15</v>
      </c>
      <c r="I238" t="s">
        <v>11</v>
      </c>
      <c r="J238" s="3">
        <v>112</v>
      </c>
      <c r="K238" s="3">
        <v>146.72</v>
      </c>
      <c r="L238" s="3">
        <v>112</v>
      </c>
      <c r="M238" s="3">
        <v>146.72</v>
      </c>
      <c r="N238">
        <v>21</v>
      </c>
      <c r="O238" t="s">
        <v>111</v>
      </c>
      <c r="P238">
        <v>2021</v>
      </c>
      <c r="Q238" s="3">
        <f t="shared" si="6"/>
        <v>34.72</v>
      </c>
      <c r="R238">
        <f t="shared" si="7"/>
        <v>31</v>
      </c>
    </row>
    <row r="239" spans="1:18" x14ac:dyDescent="0.25">
      <c r="A239" s="1">
        <v>44521</v>
      </c>
      <c r="B239" s="2" t="s">
        <v>44</v>
      </c>
      <c r="C239">
        <v>1</v>
      </c>
      <c r="D239" t="s">
        <v>2</v>
      </c>
      <c r="E239" t="s">
        <v>8</v>
      </c>
      <c r="F239" s="6">
        <v>0</v>
      </c>
      <c r="G239" t="s">
        <v>45</v>
      </c>
      <c r="H239" t="s">
        <v>18</v>
      </c>
      <c r="I239" t="s">
        <v>11</v>
      </c>
      <c r="J239" s="3">
        <v>75</v>
      </c>
      <c r="K239" s="3">
        <v>85.5</v>
      </c>
      <c r="L239" s="3">
        <v>75</v>
      </c>
      <c r="M239" s="3">
        <v>85.5</v>
      </c>
      <c r="N239">
        <v>21</v>
      </c>
      <c r="O239" t="s">
        <v>111</v>
      </c>
      <c r="P239">
        <v>2021</v>
      </c>
      <c r="Q239" s="3">
        <f t="shared" si="6"/>
        <v>10.5</v>
      </c>
      <c r="R239">
        <f t="shared" si="7"/>
        <v>14.000000000000002</v>
      </c>
    </row>
    <row r="240" spans="1:18" x14ac:dyDescent="0.25">
      <c r="A240" s="1">
        <v>44527</v>
      </c>
      <c r="B240" s="2" t="s">
        <v>86</v>
      </c>
      <c r="C240">
        <v>8</v>
      </c>
      <c r="D240" t="s">
        <v>2</v>
      </c>
      <c r="E240" t="s">
        <v>2</v>
      </c>
      <c r="F240" s="6">
        <v>0</v>
      </c>
      <c r="G240" t="s">
        <v>87</v>
      </c>
      <c r="H240" t="s">
        <v>15</v>
      </c>
      <c r="I240" t="s">
        <v>11</v>
      </c>
      <c r="J240" s="3">
        <v>73</v>
      </c>
      <c r="K240" s="3">
        <v>94.17</v>
      </c>
      <c r="L240" s="3">
        <v>584</v>
      </c>
      <c r="M240" s="3">
        <v>753.36</v>
      </c>
      <c r="N240">
        <v>27</v>
      </c>
      <c r="O240" t="s">
        <v>111</v>
      </c>
      <c r="P240">
        <v>2021</v>
      </c>
      <c r="Q240" s="3">
        <f t="shared" si="6"/>
        <v>169.36</v>
      </c>
      <c r="R240">
        <f t="shared" si="7"/>
        <v>29.000000000000004</v>
      </c>
    </row>
    <row r="241" spans="1:18" x14ac:dyDescent="0.25">
      <c r="A241" s="1">
        <v>44528</v>
      </c>
      <c r="B241" s="2" t="s">
        <v>48</v>
      </c>
      <c r="C241">
        <v>2</v>
      </c>
      <c r="D241" t="s">
        <v>13</v>
      </c>
      <c r="E241" t="s">
        <v>8</v>
      </c>
      <c r="F241" s="6">
        <v>0</v>
      </c>
      <c r="G241" t="s">
        <v>49</v>
      </c>
      <c r="H241" t="s">
        <v>10</v>
      </c>
      <c r="I241" t="s">
        <v>11</v>
      </c>
      <c r="J241" s="3">
        <v>90</v>
      </c>
      <c r="K241" s="3">
        <v>115.2</v>
      </c>
      <c r="L241" s="3">
        <v>180</v>
      </c>
      <c r="M241" s="3">
        <v>230.4</v>
      </c>
      <c r="N241">
        <v>28</v>
      </c>
      <c r="O241" t="s">
        <v>111</v>
      </c>
      <c r="P241">
        <v>2021</v>
      </c>
      <c r="Q241" s="3">
        <f t="shared" si="6"/>
        <v>50.400000000000006</v>
      </c>
      <c r="R241">
        <f t="shared" si="7"/>
        <v>28.000000000000004</v>
      </c>
    </row>
    <row r="242" spans="1:18" x14ac:dyDescent="0.25">
      <c r="A242" s="1">
        <v>44530</v>
      </c>
      <c r="B242" s="2" t="s">
        <v>84</v>
      </c>
      <c r="C242">
        <v>15</v>
      </c>
      <c r="D242" t="s">
        <v>13</v>
      </c>
      <c r="E242" t="s">
        <v>2</v>
      </c>
      <c r="F242" s="6">
        <v>0</v>
      </c>
      <c r="G242" t="s">
        <v>85</v>
      </c>
      <c r="H242" t="s">
        <v>10</v>
      </c>
      <c r="I242" t="s">
        <v>23</v>
      </c>
      <c r="J242" s="3">
        <v>37</v>
      </c>
      <c r="K242" s="3">
        <v>42.55</v>
      </c>
      <c r="L242" s="3">
        <v>555</v>
      </c>
      <c r="M242" s="3">
        <v>638.25</v>
      </c>
      <c r="N242">
        <v>30</v>
      </c>
      <c r="O242" t="s">
        <v>111</v>
      </c>
      <c r="P242">
        <v>2021</v>
      </c>
      <c r="Q242" s="3">
        <f t="shared" si="6"/>
        <v>83.25</v>
      </c>
      <c r="R242">
        <f t="shared" si="7"/>
        <v>15</v>
      </c>
    </row>
    <row r="243" spans="1:18" x14ac:dyDescent="0.25">
      <c r="A243" s="1">
        <v>44532</v>
      </c>
      <c r="B243" s="2" t="s">
        <v>57</v>
      </c>
      <c r="C243">
        <v>10</v>
      </c>
      <c r="D243" t="s">
        <v>13</v>
      </c>
      <c r="E243" t="s">
        <v>8</v>
      </c>
      <c r="F243" s="6">
        <v>0</v>
      </c>
      <c r="G243" t="s">
        <v>58</v>
      </c>
      <c r="H243" t="s">
        <v>15</v>
      </c>
      <c r="I243" t="s">
        <v>23</v>
      </c>
      <c r="J243" s="3">
        <v>13</v>
      </c>
      <c r="K243" s="3">
        <v>16.64</v>
      </c>
      <c r="L243" s="3">
        <v>130</v>
      </c>
      <c r="M243" s="3">
        <v>166.4</v>
      </c>
      <c r="N243">
        <v>2</v>
      </c>
      <c r="O243" t="s">
        <v>112</v>
      </c>
      <c r="P243">
        <v>2021</v>
      </c>
      <c r="Q243" s="3">
        <f t="shared" si="6"/>
        <v>36.400000000000006</v>
      </c>
      <c r="R243">
        <f t="shared" si="7"/>
        <v>28.000000000000004</v>
      </c>
    </row>
    <row r="244" spans="1:18" x14ac:dyDescent="0.25">
      <c r="A244" s="1">
        <v>44533</v>
      </c>
      <c r="B244" s="2" t="s">
        <v>40</v>
      </c>
      <c r="C244">
        <v>2</v>
      </c>
      <c r="D244" t="s">
        <v>2</v>
      </c>
      <c r="E244" t="s">
        <v>8</v>
      </c>
      <c r="F244" s="6">
        <v>0</v>
      </c>
      <c r="G244" t="s">
        <v>41</v>
      </c>
      <c r="H244" t="s">
        <v>22</v>
      </c>
      <c r="I244" t="s">
        <v>19</v>
      </c>
      <c r="J244" s="3">
        <v>55</v>
      </c>
      <c r="K244" s="3">
        <v>58.3</v>
      </c>
      <c r="L244" s="3">
        <v>110</v>
      </c>
      <c r="M244" s="3">
        <v>116.6</v>
      </c>
      <c r="N244">
        <v>3</v>
      </c>
      <c r="O244" t="s">
        <v>112</v>
      </c>
      <c r="P244">
        <v>2021</v>
      </c>
      <c r="Q244" s="3">
        <f t="shared" si="6"/>
        <v>6.5999999999999943</v>
      </c>
      <c r="R244">
        <f t="shared" si="7"/>
        <v>5.9999999999999947</v>
      </c>
    </row>
    <row r="245" spans="1:18" x14ac:dyDescent="0.25">
      <c r="A245" s="1">
        <v>44533</v>
      </c>
      <c r="B245" s="2" t="s">
        <v>97</v>
      </c>
      <c r="C245">
        <v>8</v>
      </c>
      <c r="D245" t="s">
        <v>2</v>
      </c>
      <c r="E245" t="s">
        <v>2</v>
      </c>
      <c r="F245" s="6">
        <v>0</v>
      </c>
      <c r="G245" t="s">
        <v>98</v>
      </c>
      <c r="H245" t="s">
        <v>15</v>
      </c>
      <c r="I245" t="s">
        <v>5</v>
      </c>
      <c r="J245" s="3">
        <v>150</v>
      </c>
      <c r="K245" s="3">
        <v>210</v>
      </c>
      <c r="L245" s="3">
        <v>1200</v>
      </c>
      <c r="M245" s="3">
        <v>1680</v>
      </c>
      <c r="N245">
        <v>3</v>
      </c>
      <c r="O245" t="s">
        <v>112</v>
      </c>
      <c r="P245">
        <v>2021</v>
      </c>
      <c r="Q245" s="3">
        <f t="shared" si="6"/>
        <v>480</v>
      </c>
      <c r="R245">
        <f t="shared" si="7"/>
        <v>40</v>
      </c>
    </row>
    <row r="246" spans="1:18" x14ac:dyDescent="0.25">
      <c r="A246" s="1">
        <v>44535</v>
      </c>
      <c r="B246" s="2" t="s">
        <v>16</v>
      </c>
      <c r="C246">
        <v>15</v>
      </c>
      <c r="D246" t="s">
        <v>13</v>
      </c>
      <c r="E246" t="s">
        <v>8</v>
      </c>
      <c r="F246" s="6">
        <v>0</v>
      </c>
      <c r="G246" t="s">
        <v>17</v>
      </c>
      <c r="H246" t="s">
        <v>18</v>
      </c>
      <c r="I246" t="s">
        <v>19</v>
      </c>
      <c r="J246" s="3">
        <v>44</v>
      </c>
      <c r="K246" s="3">
        <v>48.84</v>
      </c>
      <c r="L246" s="3">
        <v>660</v>
      </c>
      <c r="M246" s="3">
        <v>732.6</v>
      </c>
      <c r="N246">
        <v>5</v>
      </c>
      <c r="O246" t="s">
        <v>112</v>
      </c>
      <c r="P246">
        <v>2021</v>
      </c>
      <c r="Q246" s="3">
        <f t="shared" si="6"/>
        <v>72.600000000000023</v>
      </c>
      <c r="R246">
        <f t="shared" si="7"/>
        <v>11.000000000000004</v>
      </c>
    </row>
    <row r="247" spans="1:18" x14ac:dyDescent="0.25">
      <c r="A247" s="1">
        <v>44535</v>
      </c>
      <c r="B247" s="2" t="s">
        <v>54</v>
      </c>
      <c r="C247">
        <v>1</v>
      </c>
      <c r="D247" t="s">
        <v>13</v>
      </c>
      <c r="E247" t="s">
        <v>2</v>
      </c>
      <c r="F247" s="6">
        <v>0</v>
      </c>
      <c r="G247" t="s">
        <v>55</v>
      </c>
      <c r="H247" t="s">
        <v>15</v>
      </c>
      <c r="I247" t="s">
        <v>5</v>
      </c>
      <c r="J247" s="3">
        <v>148</v>
      </c>
      <c r="K247" s="3">
        <v>164.28</v>
      </c>
      <c r="L247" s="3">
        <v>148</v>
      </c>
      <c r="M247" s="3">
        <v>164.28</v>
      </c>
      <c r="N247">
        <v>5</v>
      </c>
      <c r="O247" t="s">
        <v>112</v>
      </c>
      <c r="P247">
        <v>2021</v>
      </c>
      <c r="Q247" s="3">
        <f t="shared" si="6"/>
        <v>16.28</v>
      </c>
      <c r="R247">
        <f t="shared" si="7"/>
        <v>11.000000000000002</v>
      </c>
    </row>
    <row r="248" spans="1:18" x14ac:dyDescent="0.25">
      <c r="A248" s="1">
        <v>44537</v>
      </c>
      <c r="B248" s="2" t="s">
        <v>12</v>
      </c>
      <c r="C248">
        <v>8</v>
      </c>
      <c r="D248" t="s">
        <v>13</v>
      </c>
      <c r="E248" t="s">
        <v>2</v>
      </c>
      <c r="F248" s="6">
        <v>0</v>
      </c>
      <c r="G248" t="s">
        <v>14</v>
      </c>
      <c r="H248" t="s">
        <v>15</v>
      </c>
      <c r="I248" t="s">
        <v>11</v>
      </c>
      <c r="J248" s="3">
        <v>112</v>
      </c>
      <c r="K248" s="3">
        <v>122.08</v>
      </c>
      <c r="L248" s="3">
        <v>896</v>
      </c>
      <c r="M248" s="3">
        <v>976.64</v>
      </c>
      <c r="N248">
        <v>7</v>
      </c>
      <c r="O248" t="s">
        <v>112</v>
      </c>
      <c r="P248">
        <v>2021</v>
      </c>
      <c r="Q248" s="3">
        <f t="shared" si="6"/>
        <v>80.639999999999986</v>
      </c>
      <c r="R248">
        <f t="shared" si="7"/>
        <v>8.9999999999999982</v>
      </c>
    </row>
    <row r="249" spans="1:18" x14ac:dyDescent="0.25">
      <c r="A249" s="1">
        <v>44538</v>
      </c>
      <c r="B249" s="2" t="s">
        <v>36</v>
      </c>
      <c r="C249">
        <v>14</v>
      </c>
      <c r="D249" t="s">
        <v>13</v>
      </c>
      <c r="E249" t="s">
        <v>2</v>
      </c>
      <c r="F249" s="6">
        <v>0</v>
      </c>
      <c r="G249" t="s">
        <v>37</v>
      </c>
      <c r="H249" t="s">
        <v>10</v>
      </c>
      <c r="I249" t="s">
        <v>11</v>
      </c>
      <c r="J249" s="3">
        <v>76</v>
      </c>
      <c r="K249" s="3">
        <v>82.08</v>
      </c>
      <c r="L249" s="3">
        <v>1064</v>
      </c>
      <c r="M249" s="3">
        <v>1149.1199999999999</v>
      </c>
      <c r="N249">
        <v>8</v>
      </c>
      <c r="O249" t="s">
        <v>112</v>
      </c>
      <c r="P249">
        <v>2021</v>
      </c>
      <c r="Q249" s="3">
        <f t="shared" si="6"/>
        <v>85.119999999999891</v>
      </c>
      <c r="R249">
        <f t="shared" si="7"/>
        <v>7.9999999999999893</v>
      </c>
    </row>
    <row r="250" spans="1:18" x14ac:dyDescent="0.25">
      <c r="A250" s="1">
        <v>44544</v>
      </c>
      <c r="B250" s="2" t="s">
        <v>34</v>
      </c>
      <c r="C250">
        <v>4</v>
      </c>
      <c r="D250" t="s">
        <v>13</v>
      </c>
      <c r="E250" t="s">
        <v>2</v>
      </c>
      <c r="F250" s="6">
        <v>0</v>
      </c>
      <c r="G250" t="s">
        <v>35</v>
      </c>
      <c r="H250" t="s">
        <v>10</v>
      </c>
      <c r="I250" t="s">
        <v>5</v>
      </c>
      <c r="J250" s="3">
        <v>120</v>
      </c>
      <c r="K250" s="3">
        <v>162</v>
      </c>
      <c r="L250" s="3">
        <v>480</v>
      </c>
      <c r="M250" s="3">
        <v>648</v>
      </c>
      <c r="N250">
        <v>14</v>
      </c>
      <c r="O250" t="s">
        <v>112</v>
      </c>
      <c r="P250">
        <v>2021</v>
      </c>
      <c r="Q250" s="3">
        <f t="shared" si="6"/>
        <v>168</v>
      </c>
      <c r="R250">
        <f t="shared" si="7"/>
        <v>35</v>
      </c>
    </row>
    <row r="251" spans="1:18" x14ac:dyDescent="0.25">
      <c r="A251" s="1">
        <v>44548</v>
      </c>
      <c r="B251" s="2" t="s">
        <v>26</v>
      </c>
      <c r="C251">
        <v>2</v>
      </c>
      <c r="D251" t="s">
        <v>13</v>
      </c>
      <c r="E251" t="s">
        <v>8</v>
      </c>
      <c r="F251" s="6">
        <v>0</v>
      </c>
      <c r="G251" t="s">
        <v>27</v>
      </c>
      <c r="H251" t="s">
        <v>18</v>
      </c>
      <c r="I251" t="s">
        <v>11</v>
      </c>
      <c r="J251" s="3">
        <v>71</v>
      </c>
      <c r="K251" s="3">
        <v>80.94</v>
      </c>
      <c r="L251" s="3">
        <v>142</v>
      </c>
      <c r="M251" s="3">
        <v>161.88</v>
      </c>
      <c r="N251">
        <v>18</v>
      </c>
      <c r="O251" t="s">
        <v>112</v>
      </c>
      <c r="P251">
        <v>2021</v>
      </c>
      <c r="Q251" s="3">
        <f t="shared" si="6"/>
        <v>19.879999999999995</v>
      </c>
      <c r="R251">
        <f t="shared" si="7"/>
        <v>13.999999999999996</v>
      </c>
    </row>
    <row r="252" spans="1:18" x14ac:dyDescent="0.25">
      <c r="A252" s="1">
        <v>44548</v>
      </c>
      <c r="B252" s="2" t="s">
        <v>59</v>
      </c>
      <c r="C252">
        <v>8</v>
      </c>
      <c r="D252" t="s">
        <v>2</v>
      </c>
      <c r="E252" t="s">
        <v>8</v>
      </c>
      <c r="F252" s="6">
        <v>0</v>
      </c>
      <c r="G252" t="s">
        <v>60</v>
      </c>
      <c r="H252" t="s">
        <v>4</v>
      </c>
      <c r="I252" t="s">
        <v>5</v>
      </c>
      <c r="J252" s="3">
        <v>121</v>
      </c>
      <c r="K252" s="3">
        <v>141.57</v>
      </c>
      <c r="L252" s="3">
        <v>968</v>
      </c>
      <c r="M252" s="3">
        <v>1132.56</v>
      </c>
      <c r="N252">
        <v>18</v>
      </c>
      <c r="O252" t="s">
        <v>112</v>
      </c>
      <c r="P252">
        <v>2021</v>
      </c>
      <c r="Q252" s="3">
        <f t="shared" si="6"/>
        <v>164.55999999999995</v>
      </c>
      <c r="R252">
        <f t="shared" si="7"/>
        <v>16.999999999999996</v>
      </c>
    </row>
    <row r="253" spans="1:18" x14ac:dyDescent="0.25">
      <c r="A253" s="1">
        <v>44549</v>
      </c>
      <c r="B253" s="2" t="s">
        <v>38</v>
      </c>
      <c r="C253">
        <v>12</v>
      </c>
      <c r="D253" t="s">
        <v>13</v>
      </c>
      <c r="E253" t="s">
        <v>2</v>
      </c>
      <c r="F253" s="6">
        <v>0</v>
      </c>
      <c r="G253" t="s">
        <v>39</v>
      </c>
      <c r="H253" t="s">
        <v>4</v>
      </c>
      <c r="I253" t="s">
        <v>5</v>
      </c>
      <c r="J253" s="3">
        <v>141</v>
      </c>
      <c r="K253" s="3">
        <v>149.46</v>
      </c>
      <c r="L253" s="3">
        <v>1692</v>
      </c>
      <c r="M253" s="3">
        <v>1793.52</v>
      </c>
      <c r="N253">
        <v>19</v>
      </c>
      <c r="O253" t="s">
        <v>112</v>
      </c>
      <c r="P253">
        <v>2021</v>
      </c>
      <c r="Q253" s="3">
        <f t="shared" si="6"/>
        <v>101.51999999999998</v>
      </c>
      <c r="R253">
        <f t="shared" si="7"/>
        <v>5.9999999999999991</v>
      </c>
    </row>
    <row r="254" spans="1:18" x14ac:dyDescent="0.25">
      <c r="A254" s="1">
        <v>44549</v>
      </c>
      <c r="B254" s="2" t="s">
        <v>52</v>
      </c>
      <c r="C254">
        <v>3</v>
      </c>
      <c r="D254" t="s">
        <v>1</v>
      </c>
      <c r="E254" t="s">
        <v>2</v>
      </c>
      <c r="F254" s="6">
        <v>0</v>
      </c>
      <c r="G254" t="s">
        <v>53</v>
      </c>
      <c r="H254" t="s">
        <v>22</v>
      </c>
      <c r="I254" t="s">
        <v>19</v>
      </c>
      <c r="J254" s="3">
        <v>47</v>
      </c>
      <c r="K254" s="3">
        <v>53.11</v>
      </c>
      <c r="L254" s="3">
        <v>141</v>
      </c>
      <c r="M254" s="3">
        <v>159.32999999999998</v>
      </c>
      <c r="N254">
        <v>19</v>
      </c>
      <c r="O254" t="s">
        <v>112</v>
      </c>
      <c r="P254">
        <v>2021</v>
      </c>
      <c r="Q254" s="3">
        <f t="shared" si="6"/>
        <v>18.329999999999984</v>
      </c>
      <c r="R254">
        <f t="shared" si="7"/>
        <v>12.999999999999989</v>
      </c>
    </row>
    <row r="255" spans="1:18" x14ac:dyDescent="0.25">
      <c r="A255" s="1">
        <v>44549</v>
      </c>
      <c r="B255" s="2" t="s">
        <v>77</v>
      </c>
      <c r="C255">
        <v>10</v>
      </c>
      <c r="D255" t="s">
        <v>2</v>
      </c>
      <c r="E255" t="s">
        <v>2</v>
      </c>
      <c r="F255" s="6">
        <v>0</v>
      </c>
      <c r="G255" t="s">
        <v>78</v>
      </c>
      <c r="H255" t="s">
        <v>15</v>
      </c>
      <c r="I255" t="s">
        <v>19</v>
      </c>
      <c r="J255" s="3">
        <v>44</v>
      </c>
      <c r="K255" s="3">
        <v>48.4</v>
      </c>
      <c r="L255" s="3">
        <v>440</v>
      </c>
      <c r="M255" s="3">
        <v>484</v>
      </c>
      <c r="N255">
        <v>19</v>
      </c>
      <c r="O255" t="s">
        <v>112</v>
      </c>
      <c r="P255">
        <v>2021</v>
      </c>
      <c r="Q255" s="3">
        <f t="shared" si="6"/>
        <v>44</v>
      </c>
      <c r="R255">
        <f t="shared" si="7"/>
        <v>10</v>
      </c>
    </row>
    <row r="256" spans="1:18" x14ac:dyDescent="0.25">
      <c r="A256" s="1">
        <v>44550</v>
      </c>
      <c r="B256" s="2" t="s">
        <v>86</v>
      </c>
      <c r="C256">
        <v>14</v>
      </c>
      <c r="D256" t="s">
        <v>13</v>
      </c>
      <c r="E256" t="s">
        <v>2</v>
      </c>
      <c r="F256" s="6">
        <v>0</v>
      </c>
      <c r="G256" t="s">
        <v>87</v>
      </c>
      <c r="H256" t="s">
        <v>15</v>
      </c>
      <c r="I256" t="s">
        <v>11</v>
      </c>
      <c r="J256" s="3">
        <v>73</v>
      </c>
      <c r="K256" s="3">
        <v>94.17</v>
      </c>
      <c r="L256" s="3">
        <v>1022</v>
      </c>
      <c r="M256" s="3">
        <v>1318.38</v>
      </c>
      <c r="N256">
        <v>20</v>
      </c>
      <c r="O256" t="s">
        <v>112</v>
      </c>
      <c r="P256">
        <v>2021</v>
      </c>
      <c r="Q256" s="3">
        <f t="shared" si="6"/>
        <v>296.38000000000011</v>
      </c>
      <c r="R256">
        <f t="shared" si="7"/>
        <v>29.000000000000011</v>
      </c>
    </row>
    <row r="257" spans="1:18" x14ac:dyDescent="0.25">
      <c r="A257" s="1">
        <v>44551</v>
      </c>
      <c r="B257" s="2" t="s">
        <v>104</v>
      </c>
      <c r="C257">
        <v>10</v>
      </c>
      <c r="D257" t="s">
        <v>2</v>
      </c>
      <c r="E257" t="s">
        <v>8</v>
      </c>
      <c r="F257" s="6">
        <v>0</v>
      </c>
      <c r="G257" t="s">
        <v>105</v>
      </c>
      <c r="H257" t="s">
        <v>22</v>
      </c>
      <c r="I257" t="s">
        <v>23</v>
      </c>
      <c r="J257" s="3">
        <v>18</v>
      </c>
      <c r="K257" s="3">
        <v>24.66</v>
      </c>
      <c r="L257" s="3">
        <v>180</v>
      </c>
      <c r="M257" s="3">
        <v>246.6</v>
      </c>
      <c r="N257">
        <v>21</v>
      </c>
      <c r="O257" t="s">
        <v>112</v>
      </c>
      <c r="P257">
        <v>2021</v>
      </c>
      <c r="Q257" s="3">
        <f t="shared" si="6"/>
        <v>66.599999999999994</v>
      </c>
      <c r="R257">
        <f t="shared" si="7"/>
        <v>37</v>
      </c>
    </row>
    <row r="258" spans="1:18" x14ac:dyDescent="0.25">
      <c r="A258" s="1">
        <v>44554</v>
      </c>
      <c r="B258" s="2" t="s">
        <v>34</v>
      </c>
      <c r="C258">
        <v>8</v>
      </c>
      <c r="D258" t="s">
        <v>1</v>
      </c>
      <c r="E258" t="s">
        <v>8</v>
      </c>
      <c r="F258" s="6">
        <v>0</v>
      </c>
      <c r="G258" t="s">
        <v>35</v>
      </c>
      <c r="H258" t="s">
        <v>10</v>
      </c>
      <c r="I258" t="s">
        <v>5</v>
      </c>
      <c r="J258" s="3">
        <v>120</v>
      </c>
      <c r="K258" s="3">
        <v>162</v>
      </c>
      <c r="L258" s="3">
        <v>960</v>
      </c>
      <c r="M258" s="3">
        <v>1296</v>
      </c>
      <c r="N258">
        <v>24</v>
      </c>
      <c r="O258" t="s">
        <v>112</v>
      </c>
      <c r="P258">
        <v>2021</v>
      </c>
      <c r="Q258" s="3">
        <f t="shared" si="6"/>
        <v>336</v>
      </c>
      <c r="R258">
        <f t="shared" si="7"/>
        <v>35</v>
      </c>
    </row>
    <row r="259" spans="1:18" x14ac:dyDescent="0.25">
      <c r="A259" s="1">
        <v>44554</v>
      </c>
      <c r="B259" s="2" t="s">
        <v>106</v>
      </c>
      <c r="C259">
        <v>8</v>
      </c>
      <c r="D259" t="s">
        <v>1</v>
      </c>
      <c r="E259" t="s">
        <v>2</v>
      </c>
      <c r="F259" s="6">
        <v>0</v>
      </c>
      <c r="G259" t="s">
        <v>107</v>
      </c>
      <c r="H259" t="s">
        <v>22</v>
      </c>
      <c r="I259" t="s">
        <v>11</v>
      </c>
      <c r="J259" s="3">
        <v>90</v>
      </c>
      <c r="K259" s="3">
        <v>96.3</v>
      </c>
      <c r="L259" s="3">
        <v>720</v>
      </c>
      <c r="M259" s="3">
        <v>770.4</v>
      </c>
      <c r="N259">
        <v>24</v>
      </c>
      <c r="O259" t="s">
        <v>112</v>
      </c>
      <c r="P259">
        <v>2021</v>
      </c>
      <c r="Q259" s="3">
        <f t="shared" ref="Q259:Q322" si="8">M259-L259</f>
        <v>50.399999999999977</v>
      </c>
      <c r="R259">
        <f t="shared" ref="R259:R322" si="9">Q259/L259*100</f>
        <v>6.9999999999999964</v>
      </c>
    </row>
    <row r="260" spans="1:18" x14ac:dyDescent="0.25">
      <c r="A260" s="1">
        <v>44556</v>
      </c>
      <c r="B260" s="2" t="s">
        <v>101</v>
      </c>
      <c r="C260">
        <v>14</v>
      </c>
      <c r="D260" t="s">
        <v>2</v>
      </c>
      <c r="E260" t="s">
        <v>8</v>
      </c>
      <c r="F260" s="6">
        <v>0</v>
      </c>
      <c r="G260" t="s">
        <v>102</v>
      </c>
      <c r="H260" t="s">
        <v>10</v>
      </c>
      <c r="I260" t="s">
        <v>5</v>
      </c>
      <c r="J260" s="3">
        <v>138</v>
      </c>
      <c r="K260" s="3">
        <v>173.88</v>
      </c>
      <c r="L260" s="3">
        <v>1932</v>
      </c>
      <c r="M260" s="3">
        <v>2434.3199999999997</v>
      </c>
      <c r="N260">
        <v>26</v>
      </c>
      <c r="O260" t="s">
        <v>112</v>
      </c>
      <c r="P260">
        <v>2021</v>
      </c>
      <c r="Q260" s="3">
        <f t="shared" si="8"/>
        <v>502.31999999999971</v>
      </c>
      <c r="R260">
        <f t="shared" si="9"/>
        <v>25.999999999999986</v>
      </c>
    </row>
    <row r="261" spans="1:18" x14ac:dyDescent="0.25">
      <c r="A261" s="1">
        <v>44557</v>
      </c>
      <c r="B261" s="2" t="s">
        <v>52</v>
      </c>
      <c r="C261">
        <v>14</v>
      </c>
      <c r="D261" t="s">
        <v>13</v>
      </c>
      <c r="E261" t="s">
        <v>8</v>
      </c>
      <c r="F261" s="6">
        <v>0</v>
      </c>
      <c r="G261" t="s">
        <v>53</v>
      </c>
      <c r="H261" t="s">
        <v>22</v>
      </c>
      <c r="I261" t="s">
        <v>19</v>
      </c>
      <c r="J261" s="3">
        <v>47</v>
      </c>
      <c r="K261" s="3">
        <v>53.11</v>
      </c>
      <c r="L261" s="3">
        <v>658</v>
      </c>
      <c r="M261" s="3">
        <v>743.54</v>
      </c>
      <c r="N261">
        <v>27</v>
      </c>
      <c r="O261" t="s">
        <v>112</v>
      </c>
      <c r="P261">
        <v>2021</v>
      </c>
      <c r="Q261" s="3">
        <f t="shared" si="8"/>
        <v>85.539999999999964</v>
      </c>
      <c r="R261">
        <f t="shared" si="9"/>
        <v>12.999999999999995</v>
      </c>
    </row>
    <row r="262" spans="1:18" x14ac:dyDescent="0.25">
      <c r="A262" s="1">
        <v>44558</v>
      </c>
      <c r="B262" s="2" t="s">
        <v>52</v>
      </c>
      <c r="C262">
        <v>6</v>
      </c>
      <c r="D262" t="s">
        <v>13</v>
      </c>
      <c r="E262" t="s">
        <v>8</v>
      </c>
      <c r="F262" s="6">
        <v>0</v>
      </c>
      <c r="G262" t="s">
        <v>53</v>
      </c>
      <c r="H262" t="s">
        <v>22</v>
      </c>
      <c r="I262" t="s">
        <v>19</v>
      </c>
      <c r="J262" s="3">
        <v>47</v>
      </c>
      <c r="K262" s="3">
        <v>53.11</v>
      </c>
      <c r="L262" s="3">
        <v>282</v>
      </c>
      <c r="M262" s="3">
        <v>318.65999999999997</v>
      </c>
      <c r="N262">
        <v>28</v>
      </c>
      <c r="O262" t="s">
        <v>112</v>
      </c>
      <c r="P262">
        <v>2021</v>
      </c>
      <c r="Q262" s="3">
        <f t="shared" si="8"/>
        <v>36.659999999999968</v>
      </c>
      <c r="R262">
        <f t="shared" si="9"/>
        <v>12.999999999999989</v>
      </c>
    </row>
    <row r="263" spans="1:18" x14ac:dyDescent="0.25">
      <c r="A263" s="1">
        <v>44560</v>
      </c>
      <c r="B263" s="2" t="s">
        <v>54</v>
      </c>
      <c r="C263">
        <v>13</v>
      </c>
      <c r="D263" t="s">
        <v>2</v>
      </c>
      <c r="E263" t="s">
        <v>2</v>
      </c>
      <c r="F263" s="6">
        <v>0</v>
      </c>
      <c r="G263" t="s">
        <v>55</v>
      </c>
      <c r="H263" t="s">
        <v>15</v>
      </c>
      <c r="I263" t="s">
        <v>5</v>
      </c>
      <c r="J263" s="3">
        <v>148</v>
      </c>
      <c r="K263" s="3">
        <v>164.28</v>
      </c>
      <c r="L263" s="3">
        <v>1924</v>
      </c>
      <c r="M263" s="3">
        <v>2135.64</v>
      </c>
      <c r="N263">
        <v>30</v>
      </c>
      <c r="O263" t="s">
        <v>112</v>
      </c>
      <c r="P263">
        <v>2021</v>
      </c>
      <c r="Q263" s="3">
        <f t="shared" si="8"/>
        <v>211.63999999999987</v>
      </c>
      <c r="R263">
        <f t="shared" si="9"/>
        <v>10.999999999999993</v>
      </c>
    </row>
    <row r="264" spans="1:18" x14ac:dyDescent="0.25">
      <c r="A264" s="1">
        <v>44562</v>
      </c>
      <c r="B264" s="2" t="s">
        <v>59</v>
      </c>
      <c r="C264">
        <v>1</v>
      </c>
      <c r="D264" t="s">
        <v>1</v>
      </c>
      <c r="E264" t="s">
        <v>8</v>
      </c>
      <c r="F264" s="6">
        <v>0</v>
      </c>
      <c r="G264" t="s">
        <v>60</v>
      </c>
      <c r="H264" t="s">
        <v>4</v>
      </c>
      <c r="I264" t="s">
        <v>5</v>
      </c>
      <c r="J264" s="3">
        <v>121</v>
      </c>
      <c r="K264" s="3">
        <v>141.57</v>
      </c>
      <c r="L264" s="3">
        <v>121</v>
      </c>
      <c r="M264" s="3">
        <v>141.57</v>
      </c>
      <c r="N264">
        <v>1</v>
      </c>
      <c r="O264" t="s">
        <v>6</v>
      </c>
      <c r="P264">
        <v>2022</v>
      </c>
      <c r="Q264" s="3">
        <f t="shared" si="8"/>
        <v>20.569999999999993</v>
      </c>
      <c r="R264">
        <f t="shared" si="9"/>
        <v>16.999999999999996</v>
      </c>
    </row>
    <row r="265" spans="1:18" x14ac:dyDescent="0.25">
      <c r="A265" s="1">
        <v>44563</v>
      </c>
      <c r="B265" s="2" t="s">
        <v>54</v>
      </c>
      <c r="C265">
        <v>7</v>
      </c>
      <c r="D265" t="s">
        <v>13</v>
      </c>
      <c r="E265" t="s">
        <v>8</v>
      </c>
      <c r="F265" s="6">
        <v>0</v>
      </c>
      <c r="G265" t="s">
        <v>55</v>
      </c>
      <c r="H265" t="s">
        <v>15</v>
      </c>
      <c r="I265" t="s">
        <v>5</v>
      </c>
      <c r="J265" s="3">
        <v>148</v>
      </c>
      <c r="K265" s="3">
        <v>164.28</v>
      </c>
      <c r="L265" s="3">
        <v>1036</v>
      </c>
      <c r="M265" s="3">
        <v>1149.96</v>
      </c>
      <c r="N265">
        <v>2</v>
      </c>
      <c r="O265" t="s">
        <v>6</v>
      </c>
      <c r="P265">
        <v>2022</v>
      </c>
      <c r="Q265" s="3">
        <f t="shared" si="8"/>
        <v>113.96000000000004</v>
      </c>
      <c r="R265">
        <f t="shared" si="9"/>
        <v>11.000000000000004</v>
      </c>
    </row>
    <row r="266" spans="1:18" x14ac:dyDescent="0.25">
      <c r="A266" s="1">
        <v>44563</v>
      </c>
      <c r="B266" s="2" t="s">
        <v>69</v>
      </c>
      <c r="C266">
        <v>2</v>
      </c>
      <c r="D266" t="s">
        <v>2</v>
      </c>
      <c r="E266" t="s">
        <v>8</v>
      </c>
      <c r="F266" s="6">
        <v>0</v>
      </c>
      <c r="G266" t="s">
        <v>70</v>
      </c>
      <c r="H266" t="s">
        <v>15</v>
      </c>
      <c r="I266" t="s">
        <v>23</v>
      </c>
      <c r="J266" s="3">
        <v>12</v>
      </c>
      <c r="K266" s="3">
        <v>15.719999999999999</v>
      </c>
      <c r="L266" s="3">
        <v>24</v>
      </c>
      <c r="M266" s="3">
        <v>31.439999999999998</v>
      </c>
      <c r="N266">
        <v>2</v>
      </c>
      <c r="O266" t="s">
        <v>6</v>
      </c>
      <c r="P266">
        <v>2022</v>
      </c>
      <c r="Q266" s="3">
        <f t="shared" si="8"/>
        <v>7.4399999999999977</v>
      </c>
      <c r="R266">
        <f t="shared" si="9"/>
        <v>30.999999999999989</v>
      </c>
    </row>
    <row r="267" spans="1:18" x14ac:dyDescent="0.25">
      <c r="A267" s="1">
        <v>44563</v>
      </c>
      <c r="B267" s="2" t="s">
        <v>93</v>
      </c>
      <c r="C267">
        <v>1</v>
      </c>
      <c r="D267" t="s">
        <v>13</v>
      </c>
      <c r="E267" t="s">
        <v>8</v>
      </c>
      <c r="F267" s="6">
        <v>0</v>
      </c>
      <c r="G267" t="s">
        <v>94</v>
      </c>
      <c r="H267" t="s">
        <v>22</v>
      </c>
      <c r="I267" t="s">
        <v>11</v>
      </c>
      <c r="J267" s="3">
        <v>95</v>
      </c>
      <c r="K267" s="3">
        <v>119.7</v>
      </c>
      <c r="L267" s="3">
        <v>95</v>
      </c>
      <c r="M267" s="3">
        <v>119.7</v>
      </c>
      <c r="N267">
        <v>2</v>
      </c>
      <c r="O267" t="s">
        <v>6</v>
      </c>
      <c r="P267">
        <v>2022</v>
      </c>
      <c r="Q267" s="3">
        <f t="shared" si="8"/>
        <v>24.700000000000003</v>
      </c>
      <c r="R267">
        <f t="shared" si="9"/>
        <v>26</v>
      </c>
    </row>
    <row r="268" spans="1:18" x14ac:dyDescent="0.25">
      <c r="A268" s="1">
        <v>44564</v>
      </c>
      <c r="B268" s="2" t="s">
        <v>61</v>
      </c>
      <c r="C268">
        <v>9</v>
      </c>
      <c r="D268" t="s">
        <v>13</v>
      </c>
      <c r="E268" t="s">
        <v>8</v>
      </c>
      <c r="F268" s="6">
        <v>0</v>
      </c>
      <c r="G268" t="s">
        <v>62</v>
      </c>
      <c r="H268" t="s">
        <v>10</v>
      </c>
      <c r="I268" t="s">
        <v>11</v>
      </c>
      <c r="J268" s="3">
        <v>67</v>
      </c>
      <c r="K268" s="3">
        <v>83.08</v>
      </c>
      <c r="L268" s="3">
        <v>603</v>
      </c>
      <c r="M268" s="3">
        <v>747.72</v>
      </c>
      <c r="N268">
        <v>3</v>
      </c>
      <c r="O268" t="s">
        <v>6</v>
      </c>
      <c r="P268">
        <v>2022</v>
      </c>
      <c r="Q268" s="3">
        <f t="shared" si="8"/>
        <v>144.72000000000003</v>
      </c>
      <c r="R268">
        <f t="shared" si="9"/>
        <v>24.000000000000004</v>
      </c>
    </row>
    <row r="269" spans="1:18" x14ac:dyDescent="0.25">
      <c r="A269" s="1">
        <v>44565</v>
      </c>
      <c r="B269" s="2" t="s">
        <v>86</v>
      </c>
      <c r="C269">
        <v>8</v>
      </c>
      <c r="D269" t="s">
        <v>13</v>
      </c>
      <c r="E269" t="s">
        <v>2</v>
      </c>
      <c r="F269" s="6">
        <v>0</v>
      </c>
      <c r="G269" t="s">
        <v>87</v>
      </c>
      <c r="H269" t="s">
        <v>15</v>
      </c>
      <c r="I269" t="s">
        <v>11</v>
      </c>
      <c r="J269" s="3">
        <v>73</v>
      </c>
      <c r="K269" s="3">
        <v>94.17</v>
      </c>
      <c r="L269" s="3">
        <v>584</v>
      </c>
      <c r="M269" s="3">
        <v>753.36</v>
      </c>
      <c r="N269">
        <v>4</v>
      </c>
      <c r="O269" t="s">
        <v>6</v>
      </c>
      <c r="P269">
        <v>2022</v>
      </c>
      <c r="Q269" s="3">
        <f t="shared" si="8"/>
        <v>169.36</v>
      </c>
      <c r="R269">
        <f t="shared" si="9"/>
        <v>29.000000000000004</v>
      </c>
    </row>
    <row r="270" spans="1:18" x14ac:dyDescent="0.25">
      <c r="A270" s="1">
        <v>44565</v>
      </c>
      <c r="B270" s="2" t="s">
        <v>52</v>
      </c>
      <c r="C270">
        <v>1</v>
      </c>
      <c r="D270" t="s">
        <v>2</v>
      </c>
      <c r="E270" t="s">
        <v>2</v>
      </c>
      <c r="F270" s="6">
        <v>0</v>
      </c>
      <c r="G270" t="s">
        <v>53</v>
      </c>
      <c r="H270" t="s">
        <v>22</v>
      </c>
      <c r="I270" t="s">
        <v>19</v>
      </c>
      <c r="J270" s="3">
        <v>47</v>
      </c>
      <c r="K270" s="3">
        <v>53.11</v>
      </c>
      <c r="L270" s="3">
        <v>47</v>
      </c>
      <c r="M270" s="3">
        <v>53.11</v>
      </c>
      <c r="N270">
        <v>4</v>
      </c>
      <c r="O270" t="s">
        <v>6</v>
      </c>
      <c r="P270">
        <v>2022</v>
      </c>
      <c r="Q270" s="3">
        <f t="shared" si="8"/>
        <v>6.1099999999999994</v>
      </c>
      <c r="R270">
        <f t="shared" si="9"/>
        <v>12.999999999999998</v>
      </c>
    </row>
    <row r="271" spans="1:18" x14ac:dyDescent="0.25">
      <c r="A271" s="1">
        <v>44570</v>
      </c>
      <c r="B271" s="2" t="s">
        <v>50</v>
      </c>
      <c r="C271">
        <v>12</v>
      </c>
      <c r="D271" t="s">
        <v>13</v>
      </c>
      <c r="E271" t="s">
        <v>2</v>
      </c>
      <c r="F271" s="6">
        <v>0</v>
      </c>
      <c r="G271" t="s">
        <v>51</v>
      </c>
      <c r="H271" t="s">
        <v>22</v>
      </c>
      <c r="I271" t="s">
        <v>11</v>
      </c>
      <c r="J271" s="3">
        <v>89</v>
      </c>
      <c r="K271" s="3">
        <v>117.48</v>
      </c>
      <c r="L271" s="3">
        <v>1068</v>
      </c>
      <c r="M271" s="3">
        <v>1409.76</v>
      </c>
      <c r="N271">
        <v>9</v>
      </c>
      <c r="O271" t="s">
        <v>6</v>
      </c>
      <c r="P271">
        <v>2022</v>
      </c>
      <c r="Q271" s="3">
        <f t="shared" si="8"/>
        <v>341.76</v>
      </c>
      <c r="R271">
        <f t="shared" si="9"/>
        <v>32</v>
      </c>
    </row>
    <row r="272" spans="1:18" x14ac:dyDescent="0.25">
      <c r="A272" s="1">
        <v>44571</v>
      </c>
      <c r="B272" s="2" t="s">
        <v>40</v>
      </c>
      <c r="C272">
        <v>14</v>
      </c>
      <c r="D272" t="s">
        <v>2</v>
      </c>
      <c r="E272" t="s">
        <v>2</v>
      </c>
      <c r="F272" s="6">
        <v>0</v>
      </c>
      <c r="G272" t="s">
        <v>41</v>
      </c>
      <c r="H272" t="s">
        <v>22</v>
      </c>
      <c r="I272" t="s">
        <v>19</v>
      </c>
      <c r="J272" s="3">
        <v>55</v>
      </c>
      <c r="K272" s="3">
        <v>58.3</v>
      </c>
      <c r="L272" s="3">
        <v>770</v>
      </c>
      <c r="M272" s="3">
        <v>816.19999999999993</v>
      </c>
      <c r="N272">
        <v>10</v>
      </c>
      <c r="O272" t="s">
        <v>6</v>
      </c>
      <c r="P272">
        <v>2022</v>
      </c>
      <c r="Q272" s="3">
        <f t="shared" si="8"/>
        <v>46.199999999999932</v>
      </c>
      <c r="R272">
        <f t="shared" si="9"/>
        <v>5.9999999999999911</v>
      </c>
    </row>
    <row r="273" spans="1:18" x14ac:dyDescent="0.25">
      <c r="A273" s="1">
        <v>44572</v>
      </c>
      <c r="B273" s="2" t="s">
        <v>50</v>
      </c>
      <c r="C273">
        <v>2</v>
      </c>
      <c r="D273" t="s">
        <v>13</v>
      </c>
      <c r="E273" t="s">
        <v>2</v>
      </c>
      <c r="F273" s="6">
        <v>0</v>
      </c>
      <c r="G273" t="s">
        <v>51</v>
      </c>
      <c r="H273" t="s">
        <v>22</v>
      </c>
      <c r="I273" t="s">
        <v>11</v>
      </c>
      <c r="J273" s="3">
        <v>89</v>
      </c>
      <c r="K273" s="3">
        <v>117.48</v>
      </c>
      <c r="L273" s="3">
        <v>178</v>
      </c>
      <c r="M273" s="3">
        <v>234.96</v>
      </c>
      <c r="N273">
        <v>11</v>
      </c>
      <c r="O273" t="s">
        <v>6</v>
      </c>
      <c r="P273">
        <v>2022</v>
      </c>
      <c r="Q273" s="3">
        <f t="shared" si="8"/>
        <v>56.960000000000008</v>
      </c>
      <c r="R273">
        <f t="shared" si="9"/>
        <v>32.000000000000007</v>
      </c>
    </row>
    <row r="274" spans="1:18" x14ac:dyDescent="0.25">
      <c r="A274" s="1">
        <v>44574</v>
      </c>
      <c r="B274" s="2" t="s">
        <v>97</v>
      </c>
      <c r="C274">
        <v>6</v>
      </c>
      <c r="D274" t="s">
        <v>2</v>
      </c>
      <c r="E274" t="s">
        <v>2</v>
      </c>
      <c r="F274" s="6">
        <v>0</v>
      </c>
      <c r="G274" t="s">
        <v>98</v>
      </c>
      <c r="H274" t="s">
        <v>15</v>
      </c>
      <c r="I274" t="s">
        <v>5</v>
      </c>
      <c r="J274" s="3">
        <v>150</v>
      </c>
      <c r="K274" s="3">
        <v>210</v>
      </c>
      <c r="L274" s="3">
        <v>900</v>
      </c>
      <c r="M274" s="3">
        <v>1260</v>
      </c>
      <c r="N274">
        <v>13</v>
      </c>
      <c r="O274" t="s">
        <v>6</v>
      </c>
      <c r="P274">
        <v>2022</v>
      </c>
      <c r="Q274" s="3">
        <f t="shared" si="8"/>
        <v>360</v>
      </c>
      <c r="R274">
        <f t="shared" si="9"/>
        <v>40</v>
      </c>
    </row>
    <row r="275" spans="1:18" x14ac:dyDescent="0.25">
      <c r="A275" s="1">
        <v>44575</v>
      </c>
      <c r="B275" s="2" t="s">
        <v>77</v>
      </c>
      <c r="C275">
        <v>14</v>
      </c>
      <c r="D275" t="s">
        <v>13</v>
      </c>
      <c r="E275" t="s">
        <v>2</v>
      </c>
      <c r="F275" s="6">
        <v>0</v>
      </c>
      <c r="G275" t="s">
        <v>78</v>
      </c>
      <c r="H275" t="s">
        <v>15</v>
      </c>
      <c r="I275" t="s">
        <v>19</v>
      </c>
      <c r="J275" s="3">
        <v>44</v>
      </c>
      <c r="K275" s="3">
        <v>48.4</v>
      </c>
      <c r="L275" s="3">
        <v>616</v>
      </c>
      <c r="M275" s="3">
        <v>677.6</v>
      </c>
      <c r="N275">
        <v>14</v>
      </c>
      <c r="O275" t="s">
        <v>6</v>
      </c>
      <c r="P275">
        <v>2022</v>
      </c>
      <c r="Q275" s="3">
        <f t="shared" si="8"/>
        <v>61.600000000000023</v>
      </c>
      <c r="R275">
        <f t="shared" si="9"/>
        <v>10.000000000000004</v>
      </c>
    </row>
    <row r="276" spans="1:18" x14ac:dyDescent="0.25">
      <c r="A276" s="1">
        <v>44576</v>
      </c>
      <c r="B276" s="2" t="s">
        <v>59</v>
      </c>
      <c r="C276">
        <v>10</v>
      </c>
      <c r="D276" t="s">
        <v>13</v>
      </c>
      <c r="E276" t="s">
        <v>8</v>
      </c>
      <c r="F276" s="6">
        <v>0</v>
      </c>
      <c r="G276" t="s">
        <v>60</v>
      </c>
      <c r="H276" t="s">
        <v>4</v>
      </c>
      <c r="I276" t="s">
        <v>5</v>
      </c>
      <c r="J276" s="3">
        <v>121</v>
      </c>
      <c r="K276" s="3">
        <v>141.57</v>
      </c>
      <c r="L276" s="3">
        <v>1210</v>
      </c>
      <c r="M276" s="3">
        <v>1415.6999999999998</v>
      </c>
      <c r="N276">
        <v>15</v>
      </c>
      <c r="O276" t="s">
        <v>6</v>
      </c>
      <c r="P276">
        <v>2022</v>
      </c>
      <c r="Q276" s="3">
        <f t="shared" si="8"/>
        <v>205.69999999999982</v>
      </c>
      <c r="R276">
        <f t="shared" si="9"/>
        <v>16.999999999999986</v>
      </c>
    </row>
    <row r="277" spans="1:18" x14ac:dyDescent="0.25">
      <c r="A277" s="1">
        <v>44577</v>
      </c>
      <c r="B277" s="2" t="s">
        <v>32</v>
      </c>
      <c r="C277">
        <v>11</v>
      </c>
      <c r="D277" t="s">
        <v>2</v>
      </c>
      <c r="E277" t="s">
        <v>8</v>
      </c>
      <c r="F277" s="6">
        <v>0</v>
      </c>
      <c r="G277" t="s">
        <v>33</v>
      </c>
      <c r="H277" t="s">
        <v>15</v>
      </c>
      <c r="I277" t="s">
        <v>11</v>
      </c>
      <c r="J277" s="3">
        <v>112</v>
      </c>
      <c r="K277" s="3">
        <v>146.72</v>
      </c>
      <c r="L277" s="3">
        <v>1232</v>
      </c>
      <c r="M277" s="3">
        <v>1613.92</v>
      </c>
      <c r="N277">
        <v>16</v>
      </c>
      <c r="O277" t="s">
        <v>6</v>
      </c>
      <c r="P277">
        <v>2022</v>
      </c>
      <c r="Q277" s="3">
        <f t="shared" si="8"/>
        <v>381.92000000000007</v>
      </c>
      <c r="R277">
        <f t="shared" si="9"/>
        <v>31.000000000000007</v>
      </c>
    </row>
    <row r="278" spans="1:18" x14ac:dyDescent="0.25">
      <c r="A278" s="1">
        <v>44578</v>
      </c>
      <c r="B278" s="2" t="s">
        <v>48</v>
      </c>
      <c r="C278">
        <v>4</v>
      </c>
      <c r="D278" t="s">
        <v>2</v>
      </c>
      <c r="E278" t="s">
        <v>2</v>
      </c>
      <c r="F278" s="6">
        <v>0</v>
      </c>
      <c r="G278" t="s">
        <v>49</v>
      </c>
      <c r="H278" t="s">
        <v>10</v>
      </c>
      <c r="I278" t="s">
        <v>11</v>
      </c>
      <c r="J278" s="3">
        <v>90</v>
      </c>
      <c r="K278" s="3">
        <v>115.2</v>
      </c>
      <c r="L278" s="3">
        <v>360</v>
      </c>
      <c r="M278" s="3">
        <v>460.8</v>
      </c>
      <c r="N278">
        <v>17</v>
      </c>
      <c r="O278" t="s">
        <v>6</v>
      </c>
      <c r="P278">
        <v>2022</v>
      </c>
      <c r="Q278" s="3">
        <f t="shared" si="8"/>
        <v>100.80000000000001</v>
      </c>
      <c r="R278">
        <f t="shared" si="9"/>
        <v>28.000000000000004</v>
      </c>
    </row>
    <row r="279" spans="1:18" x14ac:dyDescent="0.25">
      <c r="A279" s="1">
        <v>44579</v>
      </c>
      <c r="B279" s="2" t="s">
        <v>65</v>
      </c>
      <c r="C279">
        <v>9</v>
      </c>
      <c r="D279" t="s">
        <v>1</v>
      </c>
      <c r="E279" t="s">
        <v>8</v>
      </c>
      <c r="F279" s="6">
        <v>0</v>
      </c>
      <c r="G279" t="s">
        <v>66</v>
      </c>
      <c r="H279" t="s">
        <v>18</v>
      </c>
      <c r="I279" t="s">
        <v>11</v>
      </c>
      <c r="J279" s="3">
        <v>83</v>
      </c>
      <c r="K279" s="3">
        <v>94.62</v>
      </c>
      <c r="L279" s="3">
        <v>747</v>
      </c>
      <c r="M279" s="3">
        <v>851.58</v>
      </c>
      <c r="N279">
        <v>18</v>
      </c>
      <c r="O279" t="s">
        <v>6</v>
      </c>
      <c r="P279">
        <v>2022</v>
      </c>
      <c r="Q279" s="3">
        <f t="shared" si="8"/>
        <v>104.58000000000004</v>
      </c>
      <c r="R279">
        <f t="shared" si="9"/>
        <v>14.000000000000004</v>
      </c>
    </row>
    <row r="280" spans="1:18" x14ac:dyDescent="0.25">
      <c r="A280" s="1">
        <v>44581</v>
      </c>
      <c r="B280" s="2" t="s">
        <v>80</v>
      </c>
      <c r="C280">
        <v>2</v>
      </c>
      <c r="D280" t="s">
        <v>13</v>
      </c>
      <c r="E280" t="s">
        <v>8</v>
      </c>
      <c r="F280" s="6">
        <v>0</v>
      </c>
      <c r="G280" t="s">
        <v>81</v>
      </c>
      <c r="H280" t="s">
        <v>4</v>
      </c>
      <c r="I280" t="s">
        <v>5</v>
      </c>
      <c r="J280" s="3">
        <v>126</v>
      </c>
      <c r="K280" s="3">
        <v>162.54</v>
      </c>
      <c r="L280" s="3">
        <v>252</v>
      </c>
      <c r="M280" s="3">
        <v>325.08</v>
      </c>
      <c r="N280">
        <v>20</v>
      </c>
      <c r="O280" t="s">
        <v>6</v>
      </c>
      <c r="P280">
        <v>2022</v>
      </c>
      <c r="Q280" s="3">
        <f t="shared" si="8"/>
        <v>73.079999999999984</v>
      </c>
      <c r="R280">
        <f t="shared" si="9"/>
        <v>28.999999999999993</v>
      </c>
    </row>
    <row r="281" spans="1:18" x14ac:dyDescent="0.25">
      <c r="A281" s="1">
        <v>44581</v>
      </c>
      <c r="B281" s="2" t="s">
        <v>32</v>
      </c>
      <c r="C281">
        <v>7</v>
      </c>
      <c r="D281" t="s">
        <v>2</v>
      </c>
      <c r="E281" t="s">
        <v>2</v>
      </c>
      <c r="F281" s="6">
        <v>0</v>
      </c>
      <c r="G281" t="s">
        <v>33</v>
      </c>
      <c r="H281" t="s">
        <v>15</v>
      </c>
      <c r="I281" t="s">
        <v>11</v>
      </c>
      <c r="J281" s="3">
        <v>112</v>
      </c>
      <c r="K281" s="3">
        <v>146.72</v>
      </c>
      <c r="L281" s="3">
        <v>784</v>
      </c>
      <c r="M281" s="3">
        <v>1027.04</v>
      </c>
      <c r="N281">
        <v>20</v>
      </c>
      <c r="O281" t="s">
        <v>6</v>
      </c>
      <c r="P281">
        <v>2022</v>
      </c>
      <c r="Q281" s="3">
        <f t="shared" si="8"/>
        <v>243.03999999999996</v>
      </c>
      <c r="R281">
        <f t="shared" si="9"/>
        <v>30.999999999999993</v>
      </c>
    </row>
    <row r="282" spans="1:18" x14ac:dyDescent="0.25">
      <c r="A282" s="1">
        <v>44583</v>
      </c>
      <c r="B282" s="2" t="s">
        <v>46</v>
      </c>
      <c r="C282">
        <v>6</v>
      </c>
      <c r="D282" t="s">
        <v>2</v>
      </c>
      <c r="E282" t="s">
        <v>8</v>
      </c>
      <c r="F282" s="6">
        <v>0</v>
      </c>
      <c r="G282" t="s">
        <v>47</v>
      </c>
      <c r="H282" t="s">
        <v>18</v>
      </c>
      <c r="I282" t="s">
        <v>11</v>
      </c>
      <c r="J282" s="3">
        <v>98</v>
      </c>
      <c r="K282" s="3">
        <v>103.88</v>
      </c>
      <c r="L282" s="3">
        <v>588</v>
      </c>
      <c r="M282" s="3">
        <v>623.28</v>
      </c>
      <c r="N282">
        <v>22</v>
      </c>
      <c r="O282" t="s">
        <v>6</v>
      </c>
      <c r="P282">
        <v>2022</v>
      </c>
      <c r="Q282" s="3">
        <f t="shared" si="8"/>
        <v>35.279999999999973</v>
      </c>
      <c r="R282">
        <f t="shared" si="9"/>
        <v>5.9999999999999956</v>
      </c>
    </row>
    <row r="283" spans="1:18" x14ac:dyDescent="0.25">
      <c r="A283" s="1">
        <v>44584</v>
      </c>
      <c r="B283" s="2" t="s">
        <v>73</v>
      </c>
      <c r="C283">
        <v>5</v>
      </c>
      <c r="D283" t="s">
        <v>1</v>
      </c>
      <c r="E283" t="s">
        <v>8</v>
      </c>
      <c r="F283" s="6">
        <v>0</v>
      </c>
      <c r="G283" t="s">
        <v>74</v>
      </c>
      <c r="H283" t="s">
        <v>18</v>
      </c>
      <c r="I283" t="s">
        <v>11</v>
      </c>
      <c r="J283" s="3">
        <v>105</v>
      </c>
      <c r="K283" s="3">
        <v>142.80000000000001</v>
      </c>
      <c r="L283" s="3">
        <v>525</v>
      </c>
      <c r="M283" s="3">
        <v>714</v>
      </c>
      <c r="N283">
        <v>23</v>
      </c>
      <c r="O283" t="s">
        <v>6</v>
      </c>
      <c r="P283">
        <v>2022</v>
      </c>
      <c r="Q283" s="3">
        <f t="shared" si="8"/>
        <v>189</v>
      </c>
      <c r="R283">
        <f t="shared" si="9"/>
        <v>36</v>
      </c>
    </row>
    <row r="284" spans="1:18" x14ac:dyDescent="0.25">
      <c r="A284" s="1">
        <v>44584</v>
      </c>
      <c r="B284" s="2" t="s">
        <v>34</v>
      </c>
      <c r="C284">
        <v>8</v>
      </c>
      <c r="D284" t="s">
        <v>13</v>
      </c>
      <c r="E284" t="s">
        <v>2</v>
      </c>
      <c r="F284" s="6">
        <v>0</v>
      </c>
      <c r="G284" t="s">
        <v>35</v>
      </c>
      <c r="H284" t="s">
        <v>10</v>
      </c>
      <c r="I284" t="s">
        <v>5</v>
      </c>
      <c r="J284" s="3">
        <v>120</v>
      </c>
      <c r="K284" s="3">
        <v>162</v>
      </c>
      <c r="L284" s="3">
        <v>960</v>
      </c>
      <c r="M284" s="3">
        <v>1296</v>
      </c>
      <c r="N284">
        <v>23</v>
      </c>
      <c r="O284" t="s">
        <v>6</v>
      </c>
      <c r="P284">
        <v>2022</v>
      </c>
      <c r="Q284" s="3">
        <f t="shared" si="8"/>
        <v>336</v>
      </c>
      <c r="R284">
        <f t="shared" si="9"/>
        <v>35</v>
      </c>
    </row>
    <row r="285" spans="1:18" x14ac:dyDescent="0.25">
      <c r="A285" s="1">
        <v>44585</v>
      </c>
      <c r="B285" s="2" t="s">
        <v>71</v>
      </c>
      <c r="C285">
        <v>15</v>
      </c>
      <c r="D285" t="s">
        <v>2</v>
      </c>
      <c r="E285" t="s">
        <v>2</v>
      </c>
      <c r="F285" s="6">
        <v>0</v>
      </c>
      <c r="G285" t="s">
        <v>72</v>
      </c>
      <c r="H285" t="s">
        <v>22</v>
      </c>
      <c r="I285" t="s">
        <v>5</v>
      </c>
      <c r="J285" s="3">
        <v>148</v>
      </c>
      <c r="K285" s="3">
        <v>201.28</v>
      </c>
      <c r="L285" s="3">
        <v>2220</v>
      </c>
      <c r="M285" s="3">
        <v>3019.2</v>
      </c>
      <c r="N285">
        <v>24</v>
      </c>
      <c r="O285" t="s">
        <v>6</v>
      </c>
      <c r="P285">
        <v>2022</v>
      </c>
      <c r="Q285" s="3">
        <f t="shared" si="8"/>
        <v>799.19999999999982</v>
      </c>
      <c r="R285">
        <f t="shared" si="9"/>
        <v>35.999999999999993</v>
      </c>
    </row>
    <row r="286" spans="1:18" x14ac:dyDescent="0.25">
      <c r="A286" s="1">
        <v>44586</v>
      </c>
      <c r="B286" s="2" t="s">
        <v>95</v>
      </c>
      <c r="C286">
        <v>14</v>
      </c>
      <c r="D286" t="s">
        <v>13</v>
      </c>
      <c r="E286" t="s">
        <v>8</v>
      </c>
      <c r="F286" s="6">
        <v>0</v>
      </c>
      <c r="G286" t="s">
        <v>96</v>
      </c>
      <c r="H286" t="s">
        <v>15</v>
      </c>
      <c r="I286" t="s">
        <v>5</v>
      </c>
      <c r="J286" s="3">
        <v>134</v>
      </c>
      <c r="K286" s="3">
        <v>156.78</v>
      </c>
      <c r="L286" s="3">
        <v>1876</v>
      </c>
      <c r="M286" s="3">
        <v>2194.92</v>
      </c>
      <c r="N286">
        <v>25</v>
      </c>
      <c r="O286" t="s">
        <v>6</v>
      </c>
      <c r="P286">
        <v>2022</v>
      </c>
      <c r="Q286" s="3">
        <f t="shared" si="8"/>
        <v>318.92000000000007</v>
      </c>
      <c r="R286">
        <f t="shared" si="9"/>
        <v>17.000000000000004</v>
      </c>
    </row>
    <row r="287" spans="1:18" x14ac:dyDescent="0.25">
      <c r="A287" s="1">
        <v>44589</v>
      </c>
      <c r="B287" s="2" t="s">
        <v>57</v>
      </c>
      <c r="C287">
        <v>11</v>
      </c>
      <c r="D287" t="s">
        <v>13</v>
      </c>
      <c r="E287" t="s">
        <v>2</v>
      </c>
      <c r="F287" s="6">
        <v>0</v>
      </c>
      <c r="G287" t="s">
        <v>58</v>
      </c>
      <c r="H287" t="s">
        <v>15</v>
      </c>
      <c r="I287" t="s">
        <v>23</v>
      </c>
      <c r="J287" s="3">
        <v>13</v>
      </c>
      <c r="K287" s="3">
        <v>16.64</v>
      </c>
      <c r="L287" s="3">
        <v>143</v>
      </c>
      <c r="M287" s="3">
        <v>183.04000000000002</v>
      </c>
      <c r="N287">
        <v>28</v>
      </c>
      <c r="O287" t="s">
        <v>6</v>
      </c>
      <c r="P287">
        <v>2022</v>
      </c>
      <c r="Q287" s="3">
        <f t="shared" si="8"/>
        <v>40.04000000000002</v>
      </c>
      <c r="R287">
        <f t="shared" si="9"/>
        <v>28.000000000000014</v>
      </c>
    </row>
    <row r="288" spans="1:18" x14ac:dyDescent="0.25">
      <c r="A288" s="1">
        <v>44592</v>
      </c>
      <c r="B288" s="2" t="s">
        <v>38</v>
      </c>
      <c r="C288">
        <v>6</v>
      </c>
      <c r="D288" t="s">
        <v>2</v>
      </c>
      <c r="E288" t="s">
        <v>8</v>
      </c>
      <c r="F288" s="6">
        <v>0</v>
      </c>
      <c r="G288" t="s">
        <v>39</v>
      </c>
      <c r="H288" t="s">
        <v>4</v>
      </c>
      <c r="I288" t="s">
        <v>5</v>
      </c>
      <c r="J288" s="3">
        <v>141</v>
      </c>
      <c r="K288" s="3">
        <v>149.46</v>
      </c>
      <c r="L288" s="3">
        <v>846</v>
      </c>
      <c r="M288" s="3">
        <v>896.76</v>
      </c>
      <c r="N288">
        <v>31</v>
      </c>
      <c r="O288" t="s">
        <v>6</v>
      </c>
      <c r="P288">
        <v>2022</v>
      </c>
      <c r="Q288" s="3">
        <f t="shared" si="8"/>
        <v>50.759999999999991</v>
      </c>
      <c r="R288">
        <f t="shared" si="9"/>
        <v>5.9999999999999991</v>
      </c>
    </row>
    <row r="289" spans="1:18" x14ac:dyDescent="0.25">
      <c r="A289" s="1">
        <v>44592</v>
      </c>
      <c r="B289" s="2" t="s">
        <v>101</v>
      </c>
      <c r="C289">
        <v>9</v>
      </c>
      <c r="D289" t="s">
        <v>13</v>
      </c>
      <c r="E289" t="s">
        <v>8</v>
      </c>
      <c r="F289" s="6">
        <v>0</v>
      </c>
      <c r="G289" t="s">
        <v>102</v>
      </c>
      <c r="H289" t="s">
        <v>10</v>
      </c>
      <c r="I289" t="s">
        <v>5</v>
      </c>
      <c r="J289" s="3">
        <v>138</v>
      </c>
      <c r="K289" s="3">
        <v>173.88</v>
      </c>
      <c r="L289" s="3">
        <v>1242</v>
      </c>
      <c r="M289" s="3">
        <v>1564.92</v>
      </c>
      <c r="N289">
        <v>31</v>
      </c>
      <c r="O289" t="s">
        <v>6</v>
      </c>
      <c r="P289">
        <v>2022</v>
      </c>
      <c r="Q289" s="3">
        <f t="shared" si="8"/>
        <v>322.92000000000007</v>
      </c>
      <c r="R289">
        <f t="shared" si="9"/>
        <v>26.000000000000007</v>
      </c>
    </row>
    <row r="290" spans="1:18" x14ac:dyDescent="0.25">
      <c r="A290" s="1">
        <v>44593</v>
      </c>
      <c r="B290" s="2" t="s">
        <v>63</v>
      </c>
      <c r="C290">
        <v>9</v>
      </c>
      <c r="D290" t="s">
        <v>13</v>
      </c>
      <c r="E290" t="s">
        <v>8</v>
      </c>
      <c r="F290" s="6">
        <v>0</v>
      </c>
      <c r="G290" t="s">
        <v>64</v>
      </c>
      <c r="H290" t="s">
        <v>18</v>
      </c>
      <c r="I290" t="s">
        <v>5</v>
      </c>
      <c r="J290" s="3">
        <v>133</v>
      </c>
      <c r="K290" s="3">
        <v>155.61000000000001</v>
      </c>
      <c r="L290" s="3">
        <v>1197</v>
      </c>
      <c r="M290" s="3">
        <v>1400.4900000000002</v>
      </c>
      <c r="N290">
        <v>1</v>
      </c>
      <c r="O290" t="s">
        <v>56</v>
      </c>
      <c r="P290">
        <v>2022</v>
      </c>
      <c r="Q290" s="3">
        <f t="shared" si="8"/>
        <v>203.49000000000024</v>
      </c>
      <c r="R290">
        <f t="shared" si="9"/>
        <v>17.000000000000021</v>
      </c>
    </row>
    <row r="291" spans="1:18" x14ac:dyDescent="0.25">
      <c r="A291" s="1">
        <v>44595</v>
      </c>
      <c r="B291" s="2" t="s">
        <v>32</v>
      </c>
      <c r="C291">
        <v>8</v>
      </c>
      <c r="D291" t="s">
        <v>13</v>
      </c>
      <c r="E291" t="s">
        <v>2</v>
      </c>
      <c r="F291" s="6">
        <v>0</v>
      </c>
      <c r="G291" t="s">
        <v>33</v>
      </c>
      <c r="H291" t="s">
        <v>15</v>
      </c>
      <c r="I291" t="s">
        <v>11</v>
      </c>
      <c r="J291" s="3">
        <v>112</v>
      </c>
      <c r="K291" s="3">
        <v>146.72</v>
      </c>
      <c r="L291" s="3">
        <v>896</v>
      </c>
      <c r="M291" s="3">
        <v>1173.76</v>
      </c>
      <c r="N291">
        <v>3</v>
      </c>
      <c r="O291" t="s">
        <v>56</v>
      </c>
      <c r="P291">
        <v>2022</v>
      </c>
      <c r="Q291" s="3">
        <f t="shared" si="8"/>
        <v>277.76</v>
      </c>
      <c r="R291">
        <f t="shared" si="9"/>
        <v>31</v>
      </c>
    </row>
    <row r="292" spans="1:18" x14ac:dyDescent="0.25">
      <c r="A292" s="1">
        <v>44597</v>
      </c>
      <c r="B292" s="2" t="s">
        <v>75</v>
      </c>
      <c r="C292">
        <v>6</v>
      </c>
      <c r="D292" t="s">
        <v>13</v>
      </c>
      <c r="E292" t="s">
        <v>8</v>
      </c>
      <c r="F292" s="6">
        <v>0</v>
      </c>
      <c r="G292" t="s">
        <v>76</v>
      </c>
      <c r="H292" t="s">
        <v>15</v>
      </c>
      <c r="I292" t="s">
        <v>23</v>
      </c>
      <c r="J292" s="3">
        <v>37</v>
      </c>
      <c r="K292" s="3">
        <v>49.21</v>
      </c>
      <c r="L292" s="3">
        <v>222</v>
      </c>
      <c r="M292" s="3">
        <v>295.26</v>
      </c>
      <c r="N292">
        <v>5</v>
      </c>
      <c r="O292" t="s">
        <v>56</v>
      </c>
      <c r="P292">
        <v>2022</v>
      </c>
      <c r="Q292" s="3">
        <f t="shared" si="8"/>
        <v>73.259999999999991</v>
      </c>
      <c r="R292">
        <f t="shared" si="9"/>
        <v>32.999999999999993</v>
      </c>
    </row>
    <row r="293" spans="1:18" x14ac:dyDescent="0.25">
      <c r="A293" s="1">
        <v>44598</v>
      </c>
      <c r="B293" s="2" t="s">
        <v>73</v>
      </c>
      <c r="C293">
        <v>6</v>
      </c>
      <c r="D293" t="s">
        <v>13</v>
      </c>
      <c r="E293" t="s">
        <v>8</v>
      </c>
      <c r="F293" s="6">
        <v>0</v>
      </c>
      <c r="G293" t="s">
        <v>74</v>
      </c>
      <c r="H293" t="s">
        <v>18</v>
      </c>
      <c r="I293" t="s">
        <v>11</v>
      </c>
      <c r="J293" s="3">
        <v>105</v>
      </c>
      <c r="K293" s="3">
        <v>142.80000000000001</v>
      </c>
      <c r="L293" s="3">
        <v>630</v>
      </c>
      <c r="M293" s="3">
        <v>856.80000000000007</v>
      </c>
      <c r="N293">
        <v>6</v>
      </c>
      <c r="O293" t="s">
        <v>56</v>
      </c>
      <c r="P293">
        <v>2022</v>
      </c>
      <c r="Q293" s="3">
        <f t="shared" si="8"/>
        <v>226.80000000000007</v>
      </c>
      <c r="R293">
        <f t="shared" si="9"/>
        <v>36.000000000000007</v>
      </c>
    </row>
    <row r="294" spans="1:18" x14ac:dyDescent="0.25">
      <c r="A294" s="1">
        <v>44600</v>
      </c>
      <c r="B294" s="2" t="s">
        <v>63</v>
      </c>
      <c r="C294">
        <v>11</v>
      </c>
      <c r="D294" t="s">
        <v>2</v>
      </c>
      <c r="E294" t="s">
        <v>8</v>
      </c>
      <c r="F294" s="6">
        <v>0</v>
      </c>
      <c r="G294" t="s">
        <v>64</v>
      </c>
      <c r="H294" t="s">
        <v>18</v>
      </c>
      <c r="I294" t="s">
        <v>5</v>
      </c>
      <c r="J294" s="3">
        <v>133</v>
      </c>
      <c r="K294" s="3">
        <v>155.61000000000001</v>
      </c>
      <c r="L294" s="3">
        <v>1463</v>
      </c>
      <c r="M294" s="3">
        <v>1711.71</v>
      </c>
      <c r="N294">
        <v>8</v>
      </c>
      <c r="O294" t="s">
        <v>56</v>
      </c>
      <c r="P294">
        <v>2022</v>
      </c>
      <c r="Q294" s="3">
        <f t="shared" si="8"/>
        <v>248.71000000000004</v>
      </c>
      <c r="R294">
        <f t="shared" si="9"/>
        <v>17</v>
      </c>
    </row>
    <row r="295" spans="1:18" x14ac:dyDescent="0.25">
      <c r="A295" s="1">
        <v>44600</v>
      </c>
      <c r="B295" s="2" t="s">
        <v>16</v>
      </c>
      <c r="C295">
        <v>3</v>
      </c>
      <c r="D295" t="s">
        <v>2</v>
      </c>
      <c r="E295" t="s">
        <v>8</v>
      </c>
      <c r="F295" s="6">
        <v>0</v>
      </c>
      <c r="G295" t="s">
        <v>17</v>
      </c>
      <c r="H295" t="s">
        <v>18</v>
      </c>
      <c r="I295" t="s">
        <v>19</v>
      </c>
      <c r="J295" s="3">
        <v>44</v>
      </c>
      <c r="K295" s="3">
        <v>48.84</v>
      </c>
      <c r="L295" s="3">
        <v>132</v>
      </c>
      <c r="M295" s="3">
        <v>146.52000000000001</v>
      </c>
      <c r="N295">
        <v>8</v>
      </c>
      <c r="O295" t="s">
        <v>56</v>
      </c>
      <c r="P295">
        <v>2022</v>
      </c>
      <c r="Q295" s="3">
        <f t="shared" si="8"/>
        <v>14.52000000000001</v>
      </c>
      <c r="R295">
        <f t="shared" si="9"/>
        <v>11.000000000000009</v>
      </c>
    </row>
    <row r="296" spans="1:18" x14ac:dyDescent="0.25">
      <c r="A296" s="1">
        <v>44601</v>
      </c>
      <c r="B296" s="2" t="s">
        <v>50</v>
      </c>
      <c r="C296">
        <v>14</v>
      </c>
      <c r="D296" t="s">
        <v>2</v>
      </c>
      <c r="E296" t="s">
        <v>2</v>
      </c>
      <c r="F296" s="6">
        <v>0</v>
      </c>
      <c r="G296" t="s">
        <v>51</v>
      </c>
      <c r="H296" t="s">
        <v>22</v>
      </c>
      <c r="I296" t="s">
        <v>11</v>
      </c>
      <c r="J296" s="3">
        <v>89</v>
      </c>
      <c r="K296" s="3">
        <v>117.48</v>
      </c>
      <c r="L296" s="3">
        <v>1246</v>
      </c>
      <c r="M296" s="3">
        <v>1644.72</v>
      </c>
      <c r="N296">
        <v>9</v>
      </c>
      <c r="O296" t="s">
        <v>56</v>
      </c>
      <c r="P296">
        <v>2022</v>
      </c>
      <c r="Q296" s="3">
        <f t="shared" si="8"/>
        <v>398.72</v>
      </c>
      <c r="R296">
        <f t="shared" si="9"/>
        <v>32</v>
      </c>
    </row>
    <row r="297" spans="1:18" x14ac:dyDescent="0.25">
      <c r="A297" s="1">
        <v>44604</v>
      </c>
      <c r="B297" s="2" t="s">
        <v>54</v>
      </c>
      <c r="C297">
        <v>13</v>
      </c>
      <c r="D297" t="s">
        <v>13</v>
      </c>
      <c r="E297" t="s">
        <v>8</v>
      </c>
      <c r="F297" s="6">
        <v>0</v>
      </c>
      <c r="G297" t="s">
        <v>55</v>
      </c>
      <c r="H297" t="s">
        <v>15</v>
      </c>
      <c r="I297" t="s">
        <v>5</v>
      </c>
      <c r="J297" s="3">
        <v>148</v>
      </c>
      <c r="K297" s="3">
        <v>164.28</v>
      </c>
      <c r="L297" s="3">
        <v>1924</v>
      </c>
      <c r="M297" s="3">
        <v>2135.64</v>
      </c>
      <c r="N297">
        <v>12</v>
      </c>
      <c r="O297" t="s">
        <v>56</v>
      </c>
      <c r="P297">
        <v>2022</v>
      </c>
      <c r="Q297" s="3">
        <f t="shared" si="8"/>
        <v>211.63999999999987</v>
      </c>
      <c r="R297">
        <f t="shared" si="9"/>
        <v>10.999999999999993</v>
      </c>
    </row>
    <row r="298" spans="1:18" x14ac:dyDescent="0.25">
      <c r="A298" s="1">
        <v>44606</v>
      </c>
      <c r="B298" s="2" t="s">
        <v>104</v>
      </c>
      <c r="C298">
        <v>8</v>
      </c>
      <c r="D298" t="s">
        <v>2</v>
      </c>
      <c r="E298" t="s">
        <v>8</v>
      </c>
      <c r="F298" s="6">
        <v>0</v>
      </c>
      <c r="G298" t="s">
        <v>105</v>
      </c>
      <c r="H298" t="s">
        <v>22</v>
      </c>
      <c r="I298" t="s">
        <v>23</v>
      </c>
      <c r="J298" s="3">
        <v>18</v>
      </c>
      <c r="K298" s="3">
        <v>24.66</v>
      </c>
      <c r="L298" s="3">
        <v>144</v>
      </c>
      <c r="M298" s="3">
        <v>197.28</v>
      </c>
      <c r="N298">
        <v>14</v>
      </c>
      <c r="O298" t="s">
        <v>56</v>
      </c>
      <c r="P298">
        <v>2022</v>
      </c>
      <c r="Q298" s="3">
        <f t="shared" si="8"/>
        <v>53.28</v>
      </c>
      <c r="R298">
        <f t="shared" si="9"/>
        <v>37</v>
      </c>
    </row>
    <row r="299" spans="1:18" x14ac:dyDescent="0.25">
      <c r="A299" s="1">
        <v>44606</v>
      </c>
      <c r="B299" s="2" t="s">
        <v>82</v>
      </c>
      <c r="C299">
        <v>3</v>
      </c>
      <c r="D299" t="s">
        <v>13</v>
      </c>
      <c r="E299" t="s">
        <v>8</v>
      </c>
      <c r="F299" s="6">
        <v>0</v>
      </c>
      <c r="G299" t="s">
        <v>83</v>
      </c>
      <c r="H299" t="s">
        <v>22</v>
      </c>
      <c r="I299" t="s">
        <v>23</v>
      </c>
      <c r="J299" s="3">
        <v>37</v>
      </c>
      <c r="K299" s="3">
        <v>41.81</v>
      </c>
      <c r="L299" s="3">
        <v>111</v>
      </c>
      <c r="M299" s="3">
        <v>125.43</v>
      </c>
      <c r="N299">
        <v>14</v>
      </c>
      <c r="O299" t="s">
        <v>56</v>
      </c>
      <c r="P299">
        <v>2022</v>
      </c>
      <c r="Q299" s="3">
        <f t="shared" si="8"/>
        <v>14.430000000000007</v>
      </c>
      <c r="R299">
        <f t="shared" si="9"/>
        <v>13.000000000000005</v>
      </c>
    </row>
    <row r="300" spans="1:18" x14ac:dyDescent="0.25">
      <c r="A300" s="1">
        <v>44608</v>
      </c>
      <c r="B300" s="2" t="s">
        <v>50</v>
      </c>
      <c r="C300">
        <v>1</v>
      </c>
      <c r="D300" t="s">
        <v>2</v>
      </c>
      <c r="E300" t="s">
        <v>8</v>
      </c>
      <c r="F300" s="6">
        <v>0</v>
      </c>
      <c r="G300" t="s">
        <v>51</v>
      </c>
      <c r="H300" t="s">
        <v>22</v>
      </c>
      <c r="I300" t="s">
        <v>11</v>
      </c>
      <c r="J300" s="3">
        <v>89</v>
      </c>
      <c r="K300" s="3">
        <v>117.48</v>
      </c>
      <c r="L300" s="3">
        <v>89</v>
      </c>
      <c r="M300" s="3">
        <v>117.48</v>
      </c>
      <c r="N300">
        <v>16</v>
      </c>
      <c r="O300" t="s">
        <v>56</v>
      </c>
      <c r="P300">
        <v>2022</v>
      </c>
      <c r="Q300" s="3">
        <f t="shared" si="8"/>
        <v>28.480000000000004</v>
      </c>
      <c r="R300">
        <f t="shared" si="9"/>
        <v>32.000000000000007</v>
      </c>
    </row>
    <row r="301" spans="1:18" x14ac:dyDescent="0.25">
      <c r="A301" s="1">
        <v>44611</v>
      </c>
      <c r="B301" s="2" t="s">
        <v>73</v>
      </c>
      <c r="C301">
        <v>13</v>
      </c>
      <c r="D301" t="s">
        <v>2</v>
      </c>
      <c r="E301" t="s">
        <v>8</v>
      </c>
      <c r="F301" s="6">
        <v>0</v>
      </c>
      <c r="G301" t="s">
        <v>74</v>
      </c>
      <c r="H301" t="s">
        <v>18</v>
      </c>
      <c r="I301" t="s">
        <v>11</v>
      </c>
      <c r="J301" s="3">
        <v>105</v>
      </c>
      <c r="K301" s="3">
        <v>142.80000000000001</v>
      </c>
      <c r="L301" s="3">
        <v>1365</v>
      </c>
      <c r="M301" s="3">
        <v>1856.4</v>
      </c>
      <c r="N301">
        <v>19</v>
      </c>
      <c r="O301" t="s">
        <v>56</v>
      </c>
      <c r="P301">
        <v>2022</v>
      </c>
      <c r="Q301" s="3">
        <f t="shared" si="8"/>
        <v>491.40000000000009</v>
      </c>
      <c r="R301">
        <f t="shared" si="9"/>
        <v>36.000000000000007</v>
      </c>
    </row>
    <row r="302" spans="1:18" x14ac:dyDescent="0.25">
      <c r="A302" s="1">
        <v>44612</v>
      </c>
      <c r="B302" s="2" t="s">
        <v>86</v>
      </c>
      <c r="C302">
        <v>6</v>
      </c>
      <c r="D302" t="s">
        <v>13</v>
      </c>
      <c r="E302" t="s">
        <v>8</v>
      </c>
      <c r="F302" s="6">
        <v>0</v>
      </c>
      <c r="G302" t="s">
        <v>87</v>
      </c>
      <c r="H302" t="s">
        <v>15</v>
      </c>
      <c r="I302" t="s">
        <v>11</v>
      </c>
      <c r="J302" s="3">
        <v>73</v>
      </c>
      <c r="K302" s="3">
        <v>94.17</v>
      </c>
      <c r="L302" s="3">
        <v>438</v>
      </c>
      <c r="M302" s="3">
        <v>565.02</v>
      </c>
      <c r="N302">
        <v>20</v>
      </c>
      <c r="O302" t="s">
        <v>56</v>
      </c>
      <c r="P302">
        <v>2022</v>
      </c>
      <c r="Q302" s="3">
        <f t="shared" si="8"/>
        <v>127.01999999999998</v>
      </c>
      <c r="R302">
        <f t="shared" si="9"/>
        <v>28.999999999999996</v>
      </c>
    </row>
    <row r="303" spans="1:18" x14ac:dyDescent="0.25">
      <c r="A303" s="1">
        <v>44615</v>
      </c>
      <c r="B303" s="2" t="s">
        <v>12</v>
      </c>
      <c r="C303">
        <v>6</v>
      </c>
      <c r="D303" t="s">
        <v>2</v>
      </c>
      <c r="E303" t="s">
        <v>2</v>
      </c>
      <c r="F303" s="6">
        <v>0</v>
      </c>
      <c r="G303" t="s">
        <v>14</v>
      </c>
      <c r="H303" t="s">
        <v>15</v>
      </c>
      <c r="I303" t="s">
        <v>11</v>
      </c>
      <c r="J303" s="3">
        <v>112</v>
      </c>
      <c r="K303" s="3">
        <v>122.08</v>
      </c>
      <c r="L303" s="3">
        <v>672</v>
      </c>
      <c r="M303" s="3">
        <v>732.48</v>
      </c>
      <c r="N303">
        <v>23</v>
      </c>
      <c r="O303" t="s">
        <v>56</v>
      </c>
      <c r="P303">
        <v>2022</v>
      </c>
      <c r="Q303" s="3">
        <f t="shared" si="8"/>
        <v>60.480000000000018</v>
      </c>
      <c r="R303">
        <f t="shared" si="9"/>
        <v>9.0000000000000018</v>
      </c>
    </row>
    <row r="304" spans="1:18" x14ac:dyDescent="0.25">
      <c r="A304" s="1">
        <v>44615</v>
      </c>
      <c r="B304" s="2" t="s">
        <v>57</v>
      </c>
      <c r="C304">
        <v>15</v>
      </c>
      <c r="D304" t="s">
        <v>2</v>
      </c>
      <c r="E304" t="s">
        <v>8</v>
      </c>
      <c r="F304" s="6">
        <v>0</v>
      </c>
      <c r="G304" t="s">
        <v>58</v>
      </c>
      <c r="H304" t="s">
        <v>15</v>
      </c>
      <c r="I304" t="s">
        <v>23</v>
      </c>
      <c r="J304" s="3">
        <v>13</v>
      </c>
      <c r="K304" s="3">
        <v>16.64</v>
      </c>
      <c r="L304" s="3">
        <v>195</v>
      </c>
      <c r="M304" s="3">
        <v>249.60000000000002</v>
      </c>
      <c r="N304">
        <v>23</v>
      </c>
      <c r="O304" t="s">
        <v>56</v>
      </c>
      <c r="P304">
        <v>2022</v>
      </c>
      <c r="Q304" s="3">
        <f t="shared" si="8"/>
        <v>54.600000000000023</v>
      </c>
      <c r="R304">
        <f t="shared" si="9"/>
        <v>28.000000000000014</v>
      </c>
    </row>
    <row r="305" spans="1:18" x14ac:dyDescent="0.25">
      <c r="A305" s="1">
        <v>44615</v>
      </c>
      <c r="B305" s="2" t="s">
        <v>106</v>
      </c>
      <c r="C305">
        <v>8</v>
      </c>
      <c r="D305" t="s">
        <v>13</v>
      </c>
      <c r="E305" t="s">
        <v>2</v>
      </c>
      <c r="F305" s="6">
        <v>0</v>
      </c>
      <c r="G305" t="s">
        <v>107</v>
      </c>
      <c r="H305" t="s">
        <v>22</v>
      </c>
      <c r="I305" t="s">
        <v>11</v>
      </c>
      <c r="J305" s="3">
        <v>90</v>
      </c>
      <c r="K305" s="3">
        <v>96.3</v>
      </c>
      <c r="L305" s="3">
        <v>720</v>
      </c>
      <c r="M305" s="3">
        <v>770.4</v>
      </c>
      <c r="N305">
        <v>23</v>
      </c>
      <c r="O305" t="s">
        <v>56</v>
      </c>
      <c r="P305">
        <v>2022</v>
      </c>
      <c r="Q305" s="3">
        <f t="shared" si="8"/>
        <v>50.399999999999977</v>
      </c>
      <c r="R305">
        <f t="shared" si="9"/>
        <v>6.9999999999999964</v>
      </c>
    </row>
    <row r="306" spans="1:18" x14ac:dyDescent="0.25">
      <c r="A306" s="1">
        <v>44619</v>
      </c>
      <c r="B306" s="2" t="s">
        <v>86</v>
      </c>
      <c r="C306">
        <v>7</v>
      </c>
      <c r="D306" t="s">
        <v>13</v>
      </c>
      <c r="E306" t="s">
        <v>8</v>
      </c>
      <c r="F306" s="6">
        <v>0</v>
      </c>
      <c r="G306" t="s">
        <v>87</v>
      </c>
      <c r="H306" t="s">
        <v>15</v>
      </c>
      <c r="I306" t="s">
        <v>11</v>
      </c>
      <c r="J306" s="3">
        <v>73</v>
      </c>
      <c r="K306" s="3">
        <v>94.17</v>
      </c>
      <c r="L306" s="3">
        <v>511</v>
      </c>
      <c r="M306" s="3">
        <v>659.19</v>
      </c>
      <c r="N306">
        <v>27</v>
      </c>
      <c r="O306" t="s">
        <v>56</v>
      </c>
      <c r="P306">
        <v>2022</v>
      </c>
      <c r="Q306" s="3">
        <f t="shared" si="8"/>
        <v>148.19000000000005</v>
      </c>
      <c r="R306">
        <f t="shared" si="9"/>
        <v>29.000000000000011</v>
      </c>
    </row>
    <row r="307" spans="1:18" x14ac:dyDescent="0.25">
      <c r="A307" s="1">
        <v>44619</v>
      </c>
      <c r="B307" s="2" t="s">
        <v>63</v>
      </c>
      <c r="C307">
        <v>15</v>
      </c>
      <c r="D307" t="s">
        <v>13</v>
      </c>
      <c r="E307" t="s">
        <v>2</v>
      </c>
      <c r="F307" s="6">
        <v>0</v>
      </c>
      <c r="G307" t="s">
        <v>64</v>
      </c>
      <c r="H307" t="s">
        <v>18</v>
      </c>
      <c r="I307" t="s">
        <v>5</v>
      </c>
      <c r="J307" s="3">
        <v>133</v>
      </c>
      <c r="K307" s="3">
        <v>155.61000000000001</v>
      </c>
      <c r="L307" s="3">
        <v>1995</v>
      </c>
      <c r="M307" s="3">
        <v>2334.15</v>
      </c>
      <c r="N307">
        <v>27</v>
      </c>
      <c r="O307" t="s">
        <v>56</v>
      </c>
      <c r="P307">
        <v>2022</v>
      </c>
      <c r="Q307" s="3">
        <f t="shared" si="8"/>
        <v>339.15000000000009</v>
      </c>
      <c r="R307">
        <f t="shared" si="9"/>
        <v>17.000000000000004</v>
      </c>
    </row>
    <row r="308" spans="1:18" x14ac:dyDescent="0.25">
      <c r="A308" s="1">
        <v>44620</v>
      </c>
      <c r="B308" s="2" t="s">
        <v>30</v>
      </c>
      <c r="C308">
        <v>15</v>
      </c>
      <c r="D308" t="s">
        <v>13</v>
      </c>
      <c r="E308" t="s">
        <v>8</v>
      </c>
      <c r="F308" s="6">
        <v>0</v>
      </c>
      <c r="G308" t="s">
        <v>31</v>
      </c>
      <c r="H308" t="s">
        <v>10</v>
      </c>
      <c r="I308" t="s">
        <v>11</v>
      </c>
      <c r="J308" s="3">
        <v>67</v>
      </c>
      <c r="K308" s="3">
        <v>85.76</v>
      </c>
      <c r="L308" s="3">
        <v>1005</v>
      </c>
      <c r="M308" s="3">
        <v>1286.4000000000001</v>
      </c>
      <c r="N308">
        <v>28</v>
      </c>
      <c r="O308" t="s">
        <v>56</v>
      </c>
      <c r="P308">
        <v>2022</v>
      </c>
      <c r="Q308" s="3">
        <f t="shared" si="8"/>
        <v>281.40000000000009</v>
      </c>
      <c r="R308">
        <f t="shared" si="9"/>
        <v>28.000000000000007</v>
      </c>
    </row>
    <row r="309" spans="1:18" x14ac:dyDescent="0.25">
      <c r="A309" s="1">
        <v>44624</v>
      </c>
      <c r="B309" s="2" t="s">
        <v>104</v>
      </c>
      <c r="C309">
        <v>13</v>
      </c>
      <c r="D309" t="s">
        <v>1</v>
      </c>
      <c r="E309" t="s">
        <v>2</v>
      </c>
      <c r="F309" s="6">
        <v>0</v>
      </c>
      <c r="G309" t="s">
        <v>105</v>
      </c>
      <c r="H309" t="s">
        <v>22</v>
      </c>
      <c r="I309" t="s">
        <v>23</v>
      </c>
      <c r="J309" s="3">
        <v>18</v>
      </c>
      <c r="K309" s="3">
        <v>24.66</v>
      </c>
      <c r="L309" s="3">
        <v>234</v>
      </c>
      <c r="M309" s="3">
        <v>320.58</v>
      </c>
      <c r="N309">
        <v>4</v>
      </c>
      <c r="O309" t="s">
        <v>79</v>
      </c>
      <c r="P309">
        <v>2022</v>
      </c>
      <c r="Q309" s="3">
        <f t="shared" si="8"/>
        <v>86.579999999999984</v>
      </c>
      <c r="R309">
        <f t="shared" si="9"/>
        <v>36.999999999999993</v>
      </c>
    </row>
    <row r="310" spans="1:18" x14ac:dyDescent="0.25">
      <c r="A310" s="1">
        <v>44626</v>
      </c>
      <c r="B310" s="2" t="s">
        <v>16</v>
      </c>
      <c r="C310">
        <v>2</v>
      </c>
      <c r="D310" t="s">
        <v>13</v>
      </c>
      <c r="E310" t="s">
        <v>8</v>
      </c>
      <c r="F310" s="6">
        <v>0</v>
      </c>
      <c r="G310" t="s">
        <v>17</v>
      </c>
      <c r="H310" t="s">
        <v>18</v>
      </c>
      <c r="I310" t="s">
        <v>19</v>
      </c>
      <c r="J310" s="3">
        <v>44</v>
      </c>
      <c r="K310" s="3">
        <v>48.84</v>
      </c>
      <c r="L310" s="3">
        <v>88</v>
      </c>
      <c r="M310" s="3">
        <v>97.68</v>
      </c>
      <c r="N310">
        <v>6</v>
      </c>
      <c r="O310" t="s">
        <v>79</v>
      </c>
      <c r="P310">
        <v>2022</v>
      </c>
      <c r="Q310" s="3">
        <f t="shared" si="8"/>
        <v>9.6800000000000068</v>
      </c>
      <c r="R310">
        <f t="shared" si="9"/>
        <v>11.000000000000009</v>
      </c>
    </row>
    <row r="311" spans="1:18" x14ac:dyDescent="0.25">
      <c r="A311" s="1">
        <v>44627</v>
      </c>
      <c r="B311" s="2" t="s">
        <v>26</v>
      </c>
      <c r="C311">
        <v>1</v>
      </c>
      <c r="D311" t="s">
        <v>13</v>
      </c>
      <c r="E311" t="s">
        <v>8</v>
      </c>
      <c r="F311" s="6">
        <v>0</v>
      </c>
      <c r="G311" t="s">
        <v>27</v>
      </c>
      <c r="H311" t="s">
        <v>18</v>
      </c>
      <c r="I311" t="s">
        <v>11</v>
      </c>
      <c r="J311" s="3">
        <v>71</v>
      </c>
      <c r="K311" s="3">
        <v>80.94</v>
      </c>
      <c r="L311" s="3">
        <v>71</v>
      </c>
      <c r="M311" s="3">
        <v>80.94</v>
      </c>
      <c r="N311">
        <v>7</v>
      </c>
      <c r="O311" t="s">
        <v>79</v>
      </c>
      <c r="P311">
        <v>2022</v>
      </c>
      <c r="Q311" s="3">
        <f t="shared" si="8"/>
        <v>9.9399999999999977</v>
      </c>
      <c r="R311">
        <f t="shared" si="9"/>
        <v>13.999999999999996</v>
      </c>
    </row>
    <row r="312" spans="1:18" x14ac:dyDescent="0.25">
      <c r="A312" s="1">
        <v>44628</v>
      </c>
      <c r="B312" s="2" t="s">
        <v>36</v>
      </c>
      <c r="C312">
        <v>6</v>
      </c>
      <c r="D312" t="s">
        <v>13</v>
      </c>
      <c r="E312" t="s">
        <v>2</v>
      </c>
      <c r="F312" s="6">
        <v>0</v>
      </c>
      <c r="G312" t="s">
        <v>37</v>
      </c>
      <c r="H312" t="s">
        <v>10</v>
      </c>
      <c r="I312" t="s">
        <v>11</v>
      </c>
      <c r="J312" s="3">
        <v>76</v>
      </c>
      <c r="K312" s="3">
        <v>82.08</v>
      </c>
      <c r="L312" s="3">
        <v>456</v>
      </c>
      <c r="M312" s="3">
        <v>492.48</v>
      </c>
      <c r="N312">
        <v>8</v>
      </c>
      <c r="O312" t="s">
        <v>79</v>
      </c>
      <c r="P312">
        <v>2022</v>
      </c>
      <c r="Q312" s="3">
        <f t="shared" si="8"/>
        <v>36.480000000000018</v>
      </c>
      <c r="R312">
        <f t="shared" si="9"/>
        <v>8.0000000000000036</v>
      </c>
    </row>
    <row r="313" spans="1:18" x14ac:dyDescent="0.25">
      <c r="A313" s="1">
        <v>44629</v>
      </c>
      <c r="B313" s="2" t="s">
        <v>71</v>
      </c>
      <c r="C313">
        <v>3</v>
      </c>
      <c r="D313" t="s">
        <v>13</v>
      </c>
      <c r="E313" t="s">
        <v>2</v>
      </c>
      <c r="F313" s="6">
        <v>0</v>
      </c>
      <c r="G313" t="s">
        <v>72</v>
      </c>
      <c r="H313" t="s">
        <v>22</v>
      </c>
      <c r="I313" t="s">
        <v>5</v>
      </c>
      <c r="J313" s="3">
        <v>148</v>
      </c>
      <c r="K313" s="3">
        <v>201.28</v>
      </c>
      <c r="L313" s="3">
        <v>444</v>
      </c>
      <c r="M313" s="3">
        <v>603.84</v>
      </c>
      <c r="N313">
        <v>9</v>
      </c>
      <c r="O313" t="s">
        <v>79</v>
      </c>
      <c r="P313">
        <v>2022</v>
      </c>
      <c r="Q313" s="3">
        <f t="shared" si="8"/>
        <v>159.84000000000003</v>
      </c>
      <c r="R313">
        <f t="shared" si="9"/>
        <v>36.000000000000007</v>
      </c>
    </row>
    <row r="314" spans="1:18" x14ac:dyDescent="0.25">
      <c r="A314" s="1">
        <v>44629</v>
      </c>
      <c r="B314" s="2" t="s">
        <v>16</v>
      </c>
      <c r="C314">
        <v>11</v>
      </c>
      <c r="D314" t="s">
        <v>2</v>
      </c>
      <c r="E314" t="s">
        <v>8</v>
      </c>
      <c r="F314" s="6">
        <v>0</v>
      </c>
      <c r="G314" t="s">
        <v>17</v>
      </c>
      <c r="H314" t="s">
        <v>18</v>
      </c>
      <c r="I314" t="s">
        <v>19</v>
      </c>
      <c r="J314" s="3">
        <v>44</v>
      </c>
      <c r="K314" s="3">
        <v>48.84</v>
      </c>
      <c r="L314" s="3">
        <v>484</v>
      </c>
      <c r="M314" s="3">
        <v>537.24</v>
      </c>
      <c r="N314">
        <v>9</v>
      </c>
      <c r="O314" t="s">
        <v>79</v>
      </c>
      <c r="P314">
        <v>2022</v>
      </c>
      <c r="Q314" s="3">
        <f t="shared" si="8"/>
        <v>53.240000000000009</v>
      </c>
      <c r="R314">
        <f t="shared" si="9"/>
        <v>11.000000000000002</v>
      </c>
    </row>
    <row r="315" spans="1:18" x14ac:dyDescent="0.25">
      <c r="A315" s="1">
        <v>44630</v>
      </c>
      <c r="B315" s="2" t="s">
        <v>93</v>
      </c>
      <c r="C315">
        <v>12</v>
      </c>
      <c r="D315" t="s">
        <v>1</v>
      </c>
      <c r="E315" t="s">
        <v>2</v>
      </c>
      <c r="F315" s="6">
        <v>0</v>
      </c>
      <c r="G315" t="s">
        <v>94</v>
      </c>
      <c r="H315" t="s">
        <v>22</v>
      </c>
      <c r="I315" t="s">
        <v>11</v>
      </c>
      <c r="J315" s="3">
        <v>95</v>
      </c>
      <c r="K315" s="3">
        <v>119.7</v>
      </c>
      <c r="L315" s="3">
        <v>1140</v>
      </c>
      <c r="M315" s="3">
        <v>1436.4</v>
      </c>
      <c r="N315">
        <v>10</v>
      </c>
      <c r="O315" t="s">
        <v>79</v>
      </c>
      <c r="P315">
        <v>2022</v>
      </c>
      <c r="Q315" s="3">
        <f t="shared" si="8"/>
        <v>296.40000000000009</v>
      </c>
      <c r="R315">
        <f t="shared" si="9"/>
        <v>26.000000000000007</v>
      </c>
    </row>
    <row r="316" spans="1:18" x14ac:dyDescent="0.25">
      <c r="A316" s="1">
        <v>44634</v>
      </c>
      <c r="B316" s="2" t="s">
        <v>57</v>
      </c>
      <c r="C316">
        <v>2</v>
      </c>
      <c r="D316" t="s">
        <v>13</v>
      </c>
      <c r="E316" t="s">
        <v>8</v>
      </c>
      <c r="F316" s="6">
        <v>0</v>
      </c>
      <c r="G316" t="s">
        <v>58</v>
      </c>
      <c r="H316" t="s">
        <v>15</v>
      </c>
      <c r="I316" t="s">
        <v>23</v>
      </c>
      <c r="J316" s="3">
        <v>13</v>
      </c>
      <c r="K316" s="3">
        <v>16.64</v>
      </c>
      <c r="L316" s="3">
        <v>26</v>
      </c>
      <c r="M316" s="3">
        <v>33.28</v>
      </c>
      <c r="N316">
        <v>14</v>
      </c>
      <c r="O316" t="s">
        <v>79</v>
      </c>
      <c r="P316">
        <v>2022</v>
      </c>
      <c r="Q316" s="3">
        <f t="shared" si="8"/>
        <v>7.2800000000000011</v>
      </c>
      <c r="R316">
        <f t="shared" si="9"/>
        <v>28.000000000000004</v>
      </c>
    </row>
    <row r="317" spans="1:18" x14ac:dyDescent="0.25">
      <c r="A317" s="1">
        <v>44634</v>
      </c>
      <c r="B317" s="2" t="s">
        <v>104</v>
      </c>
      <c r="C317">
        <v>13</v>
      </c>
      <c r="D317" t="s">
        <v>13</v>
      </c>
      <c r="E317" t="s">
        <v>2</v>
      </c>
      <c r="F317" s="6">
        <v>0</v>
      </c>
      <c r="G317" t="s">
        <v>105</v>
      </c>
      <c r="H317" t="s">
        <v>22</v>
      </c>
      <c r="I317" t="s">
        <v>23</v>
      </c>
      <c r="J317" s="3">
        <v>18</v>
      </c>
      <c r="K317" s="3">
        <v>24.66</v>
      </c>
      <c r="L317" s="3">
        <v>234</v>
      </c>
      <c r="M317" s="3">
        <v>320.58</v>
      </c>
      <c r="N317">
        <v>14</v>
      </c>
      <c r="O317" t="s">
        <v>79</v>
      </c>
      <c r="P317">
        <v>2022</v>
      </c>
      <c r="Q317" s="3">
        <f t="shared" si="8"/>
        <v>86.579999999999984</v>
      </c>
      <c r="R317">
        <f t="shared" si="9"/>
        <v>36.999999999999993</v>
      </c>
    </row>
    <row r="318" spans="1:18" x14ac:dyDescent="0.25">
      <c r="A318" s="1">
        <v>44638</v>
      </c>
      <c r="B318" s="2" t="s">
        <v>97</v>
      </c>
      <c r="C318">
        <v>2</v>
      </c>
      <c r="D318" t="s">
        <v>2</v>
      </c>
      <c r="E318" t="s">
        <v>8</v>
      </c>
      <c r="F318" s="6">
        <v>0</v>
      </c>
      <c r="G318" t="s">
        <v>98</v>
      </c>
      <c r="H318" t="s">
        <v>15</v>
      </c>
      <c r="I318" t="s">
        <v>5</v>
      </c>
      <c r="J318" s="3">
        <v>150</v>
      </c>
      <c r="K318" s="3">
        <v>210</v>
      </c>
      <c r="L318" s="3">
        <v>300</v>
      </c>
      <c r="M318" s="3">
        <v>420</v>
      </c>
      <c r="N318">
        <v>18</v>
      </c>
      <c r="O318" t="s">
        <v>79</v>
      </c>
      <c r="P318">
        <v>2022</v>
      </c>
      <c r="Q318" s="3">
        <f t="shared" si="8"/>
        <v>120</v>
      </c>
      <c r="R318">
        <f t="shared" si="9"/>
        <v>40</v>
      </c>
    </row>
    <row r="319" spans="1:18" x14ac:dyDescent="0.25">
      <c r="A319" s="1">
        <v>44638</v>
      </c>
      <c r="B319" s="2" t="s">
        <v>67</v>
      </c>
      <c r="C319">
        <v>10</v>
      </c>
      <c r="D319" t="s">
        <v>13</v>
      </c>
      <c r="E319" t="s">
        <v>8</v>
      </c>
      <c r="F319" s="6">
        <v>0</v>
      </c>
      <c r="G319" t="s">
        <v>68</v>
      </c>
      <c r="H319" t="s">
        <v>22</v>
      </c>
      <c r="I319" t="s">
        <v>19</v>
      </c>
      <c r="J319" s="3">
        <v>48</v>
      </c>
      <c r="K319" s="3">
        <v>57.120000000000005</v>
      </c>
      <c r="L319" s="3">
        <v>480</v>
      </c>
      <c r="M319" s="3">
        <v>571.20000000000005</v>
      </c>
      <c r="N319">
        <v>18</v>
      </c>
      <c r="O319" t="s">
        <v>79</v>
      </c>
      <c r="P319">
        <v>2022</v>
      </c>
      <c r="Q319" s="3">
        <f t="shared" si="8"/>
        <v>91.200000000000045</v>
      </c>
      <c r="R319">
        <f t="shared" si="9"/>
        <v>19.000000000000007</v>
      </c>
    </row>
    <row r="320" spans="1:18" x14ac:dyDescent="0.25">
      <c r="A320" s="1">
        <v>44639</v>
      </c>
      <c r="B320" s="2" t="s">
        <v>101</v>
      </c>
      <c r="C320">
        <v>6</v>
      </c>
      <c r="D320" t="s">
        <v>1</v>
      </c>
      <c r="E320" t="s">
        <v>8</v>
      </c>
      <c r="F320" s="6">
        <v>0</v>
      </c>
      <c r="G320" t="s">
        <v>102</v>
      </c>
      <c r="H320" t="s">
        <v>10</v>
      </c>
      <c r="I320" t="s">
        <v>5</v>
      </c>
      <c r="J320" s="3">
        <v>138</v>
      </c>
      <c r="K320" s="3">
        <v>173.88</v>
      </c>
      <c r="L320" s="3">
        <v>828</v>
      </c>
      <c r="M320" s="3">
        <v>1043.28</v>
      </c>
      <c r="N320">
        <v>19</v>
      </c>
      <c r="O320" t="s">
        <v>79</v>
      </c>
      <c r="P320">
        <v>2022</v>
      </c>
      <c r="Q320" s="3">
        <f t="shared" si="8"/>
        <v>215.27999999999997</v>
      </c>
      <c r="R320">
        <f t="shared" si="9"/>
        <v>25.999999999999996</v>
      </c>
    </row>
    <row r="321" spans="1:18" x14ac:dyDescent="0.25">
      <c r="A321" s="1">
        <v>44643</v>
      </c>
      <c r="B321" s="2" t="s">
        <v>50</v>
      </c>
      <c r="C321">
        <v>9</v>
      </c>
      <c r="D321" t="s">
        <v>13</v>
      </c>
      <c r="E321" t="s">
        <v>8</v>
      </c>
      <c r="F321" s="6">
        <v>0</v>
      </c>
      <c r="G321" t="s">
        <v>51</v>
      </c>
      <c r="H321" t="s">
        <v>22</v>
      </c>
      <c r="I321" t="s">
        <v>11</v>
      </c>
      <c r="J321" s="3">
        <v>89</v>
      </c>
      <c r="K321" s="3">
        <v>117.48</v>
      </c>
      <c r="L321" s="3">
        <v>801</v>
      </c>
      <c r="M321" s="3">
        <v>1057.32</v>
      </c>
      <c r="N321">
        <v>23</v>
      </c>
      <c r="O321" t="s">
        <v>79</v>
      </c>
      <c r="P321">
        <v>2022</v>
      </c>
      <c r="Q321" s="3">
        <f t="shared" si="8"/>
        <v>256.31999999999994</v>
      </c>
      <c r="R321">
        <f t="shared" si="9"/>
        <v>31.999999999999989</v>
      </c>
    </row>
    <row r="322" spans="1:18" x14ac:dyDescent="0.25">
      <c r="A322" s="1">
        <v>44645</v>
      </c>
      <c r="B322" s="2" t="s">
        <v>46</v>
      </c>
      <c r="C322">
        <v>2</v>
      </c>
      <c r="D322" t="s">
        <v>1</v>
      </c>
      <c r="E322" t="s">
        <v>2</v>
      </c>
      <c r="F322" s="6">
        <v>0</v>
      </c>
      <c r="G322" t="s">
        <v>47</v>
      </c>
      <c r="H322" t="s">
        <v>18</v>
      </c>
      <c r="I322" t="s">
        <v>11</v>
      </c>
      <c r="J322" s="3">
        <v>98</v>
      </c>
      <c r="K322" s="3">
        <v>103.88</v>
      </c>
      <c r="L322" s="3">
        <v>196</v>
      </c>
      <c r="M322" s="3">
        <v>207.76</v>
      </c>
      <c r="N322">
        <v>25</v>
      </c>
      <c r="O322" t="s">
        <v>79</v>
      </c>
      <c r="P322">
        <v>2022</v>
      </c>
      <c r="Q322" s="3">
        <f t="shared" si="8"/>
        <v>11.759999999999991</v>
      </c>
      <c r="R322">
        <f t="shared" si="9"/>
        <v>5.9999999999999956</v>
      </c>
    </row>
    <row r="323" spans="1:18" x14ac:dyDescent="0.25">
      <c r="A323" s="1">
        <v>44645</v>
      </c>
      <c r="B323" s="2" t="s">
        <v>71</v>
      </c>
      <c r="C323">
        <v>11</v>
      </c>
      <c r="D323" t="s">
        <v>13</v>
      </c>
      <c r="E323" t="s">
        <v>2</v>
      </c>
      <c r="F323" s="6">
        <v>0</v>
      </c>
      <c r="G323" t="s">
        <v>72</v>
      </c>
      <c r="H323" t="s">
        <v>22</v>
      </c>
      <c r="I323" t="s">
        <v>5</v>
      </c>
      <c r="J323" s="3">
        <v>148</v>
      </c>
      <c r="K323" s="3">
        <v>201.28</v>
      </c>
      <c r="L323" s="3">
        <v>1628</v>
      </c>
      <c r="M323" s="3">
        <v>2214.08</v>
      </c>
      <c r="N323">
        <v>25</v>
      </c>
      <c r="O323" t="s">
        <v>79</v>
      </c>
      <c r="P323">
        <v>2022</v>
      </c>
      <c r="Q323" s="3">
        <f t="shared" ref="Q323:Q386" si="10">M323-L323</f>
        <v>586.07999999999993</v>
      </c>
      <c r="R323">
        <f t="shared" ref="R323:R386" si="11">Q323/L323*100</f>
        <v>35.999999999999993</v>
      </c>
    </row>
    <row r="324" spans="1:18" x14ac:dyDescent="0.25">
      <c r="A324" s="1">
        <v>44649</v>
      </c>
      <c r="B324" s="2" t="s">
        <v>50</v>
      </c>
      <c r="C324">
        <v>12</v>
      </c>
      <c r="D324" t="s">
        <v>2</v>
      </c>
      <c r="E324" t="s">
        <v>2</v>
      </c>
      <c r="F324" s="6">
        <v>0</v>
      </c>
      <c r="G324" t="s">
        <v>51</v>
      </c>
      <c r="H324" t="s">
        <v>22</v>
      </c>
      <c r="I324" t="s">
        <v>11</v>
      </c>
      <c r="J324" s="3">
        <v>89</v>
      </c>
      <c r="K324" s="3">
        <v>117.48</v>
      </c>
      <c r="L324" s="3">
        <v>1068</v>
      </c>
      <c r="M324" s="3">
        <v>1409.76</v>
      </c>
      <c r="N324">
        <v>29</v>
      </c>
      <c r="O324" t="s">
        <v>79</v>
      </c>
      <c r="P324">
        <v>2022</v>
      </c>
      <c r="Q324" s="3">
        <f t="shared" si="10"/>
        <v>341.76</v>
      </c>
      <c r="R324">
        <f t="shared" si="11"/>
        <v>32</v>
      </c>
    </row>
    <row r="325" spans="1:18" x14ac:dyDescent="0.25">
      <c r="A325" s="1">
        <v>44650</v>
      </c>
      <c r="B325" s="2" t="s">
        <v>46</v>
      </c>
      <c r="C325">
        <v>13</v>
      </c>
      <c r="D325" t="s">
        <v>2</v>
      </c>
      <c r="E325" t="s">
        <v>8</v>
      </c>
      <c r="F325" s="6">
        <v>0</v>
      </c>
      <c r="G325" t="s">
        <v>47</v>
      </c>
      <c r="H325" t="s">
        <v>18</v>
      </c>
      <c r="I325" t="s">
        <v>11</v>
      </c>
      <c r="J325" s="3">
        <v>98</v>
      </c>
      <c r="K325" s="3">
        <v>103.88</v>
      </c>
      <c r="L325" s="3">
        <v>1274</v>
      </c>
      <c r="M325" s="3">
        <v>1350.44</v>
      </c>
      <c r="N325">
        <v>30</v>
      </c>
      <c r="O325" t="s">
        <v>79</v>
      </c>
      <c r="P325">
        <v>2022</v>
      </c>
      <c r="Q325" s="3">
        <f t="shared" si="10"/>
        <v>76.440000000000055</v>
      </c>
      <c r="R325">
        <f t="shared" si="11"/>
        <v>6.0000000000000036</v>
      </c>
    </row>
    <row r="326" spans="1:18" x14ac:dyDescent="0.25">
      <c r="A326" s="1">
        <v>44652</v>
      </c>
      <c r="B326" s="2" t="s">
        <v>73</v>
      </c>
      <c r="C326">
        <v>2</v>
      </c>
      <c r="D326" t="s">
        <v>2</v>
      </c>
      <c r="E326" t="s">
        <v>8</v>
      </c>
      <c r="F326" s="6">
        <v>0</v>
      </c>
      <c r="G326" t="s">
        <v>74</v>
      </c>
      <c r="H326" t="s">
        <v>18</v>
      </c>
      <c r="I326" t="s">
        <v>11</v>
      </c>
      <c r="J326" s="3">
        <v>105</v>
      </c>
      <c r="K326" s="3">
        <v>142.80000000000001</v>
      </c>
      <c r="L326" s="3">
        <v>210</v>
      </c>
      <c r="M326" s="3">
        <v>285.60000000000002</v>
      </c>
      <c r="N326">
        <v>1</v>
      </c>
      <c r="O326" t="s">
        <v>90</v>
      </c>
      <c r="P326">
        <v>2022</v>
      </c>
      <c r="Q326" s="3">
        <f t="shared" si="10"/>
        <v>75.600000000000023</v>
      </c>
      <c r="R326">
        <f t="shared" si="11"/>
        <v>36.000000000000007</v>
      </c>
    </row>
    <row r="327" spans="1:18" x14ac:dyDescent="0.25">
      <c r="A327" s="1">
        <v>44653</v>
      </c>
      <c r="B327" s="2" t="s">
        <v>73</v>
      </c>
      <c r="C327">
        <v>3</v>
      </c>
      <c r="D327" t="s">
        <v>13</v>
      </c>
      <c r="E327" t="s">
        <v>8</v>
      </c>
      <c r="F327" s="6">
        <v>0</v>
      </c>
      <c r="G327" t="s">
        <v>74</v>
      </c>
      <c r="H327" t="s">
        <v>18</v>
      </c>
      <c r="I327" t="s">
        <v>11</v>
      </c>
      <c r="J327" s="3">
        <v>105</v>
      </c>
      <c r="K327" s="3">
        <v>142.80000000000001</v>
      </c>
      <c r="L327" s="3">
        <v>315</v>
      </c>
      <c r="M327" s="3">
        <v>428.40000000000003</v>
      </c>
      <c r="N327">
        <v>2</v>
      </c>
      <c r="O327" t="s">
        <v>90</v>
      </c>
      <c r="P327">
        <v>2022</v>
      </c>
      <c r="Q327" s="3">
        <f t="shared" si="10"/>
        <v>113.40000000000003</v>
      </c>
      <c r="R327">
        <f t="shared" si="11"/>
        <v>36.000000000000007</v>
      </c>
    </row>
    <row r="328" spans="1:18" x14ac:dyDescent="0.25">
      <c r="A328" s="1">
        <v>44657</v>
      </c>
      <c r="B328" s="2" t="s">
        <v>48</v>
      </c>
      <c r="C328">
        <v>2</v>
      </c>
      <c r="D328" t="s">
        <v>1</v>
      </c>
      <c r="E328" t="s">
        <v>8</v>
      </c>
      <c r="F328" s="6">
        <v>0</v>
      </c>
      <c r="G328" t="s">
        <v>49</v>
      </c>
      <c r="H328" t="s">
        <v>10</v>
      </c>
      <c r="I328" t="s">
        <v>11</v>
      </c>
      <c r="J328" s="3">
        <v>90</v>
      </c>
      <c r="K328" s="3">
        <v>115.2</v>
      </c>
      <c r="L328" s="3">
        <v>180</v>
      </c>
      <c r="M328" s="3">
        <v>230.4</v>
      </c>
      <c r="N328">
        <v>6</v>
      </c>
      <c r="O328" t="s">
        <v>90</v>
      </c>
      <c r="P328">
        <v>2022</v>
      </c>
      <c r="Q328" s="3">
        <f t="shared" si="10"/>
        <v>50.400000000000006</v>
      </c>
      <c r="R328">
        <f t="shared" si="11"/>
        <v>28.000000000000004</v>
      </c>
    </row>
    <row r="329" spans="1:18" x14ac:dyDescent="0.25">
      <c r="A329" s="1">
        <v>44658</v>
      </c>
      <c r="B329" s="2" t="s">
        <v>104</v>
      </c>
      <c r="C329">
        <v>7</v>
      </c>
      <c r="D329" t="s">
        <v>13</v>
      </c>
      <c r="E329" t="s">
        <v>2</v>
      </c>
      <c r="F329" s="6">
        <v>0</v>
      </c>
      <c r="G329" t="s">
        <v>105</v>
      </c>
      <c r="H329" t="s">
        <v>22</v>
      </c>
      <c r="I329" t="s">
        <v>23</v>
      </c>
      <c r="J329" s="3">
        <v>18</v>
      </c>
      <c r="K329" s="3">
        <v>24.66</v>
      </c>
      <c r="L329" s="3">
        <v>126</v>
      </c>
      <c r="M329" s="3">
        <v>172.62</v>
      </c>
      <c r="N329">
        <v>7</v>
      </c>
      <c r="O329" t="s">
        <v>90</v>
      </c>
      <c r="P329">
        <v>2022</v>
      </c>
      <c r="Q329" s="3">
        <f t="shared" si="10"/>
        <v>46.620000000000005</v>
      </c>
      <c r="R329">
        <f t="shared" si="11"/>
        <v>37.000000000000007</v>
      </c>
    </row>
    <row r="330" spans="1:18" x14ac:dyDescent="0.25">
      <c r="A330" s="1">
        <v>44660</v>
      </c>
      <c r="B330" s="2" t="s">
        <v>84</v>
      </c>
      <c r="C330">
        <v>12</v>
      </c>
      <c r="D330" t="s">
        <v>1</v>
      </c>
      <c r="E330" t="s">
        <v>8</v>
      </c>
      <c r="F330" s="6">
        <v>0</v>
      </c>
      <c r="G330" t="s">
        <v>85</v>
      </c>
      <c r="H330" t="s">
        <v>10</v>
      </c>
      <c r="I330" t="s">
        <v>23</v>
      </c>
      <c r="J330" s="3">
        <v>37</v>
      </c>
      <c r="K330" s="3">
        <v>42.55</v>
      </c>
      <c r="L330" s="3">
        <v>444</v>
      </c>
      <c r="M330" s="3">
        <v>510.59999999999997</v>
      </c>
      <c r="N330">
        <v>9</v>
      </c>
      <c r="O330" t="s">
        <v>90</v>
      </c>
      <c r="P330">
        <v>2022</v>
      </c>
      <c r="Q330" s="3">
        <f t="shared" si="10"/>
        <v>66.599999999999966</v>
      </c>
      <c r="R330">
        <f t="shared" si="11"/>
        <v>14.999999999999991</v>
      </c>
    </row>
    <row r="331" spans="1:18" x14ac:dyDescent="0.25">
      <c r="A331" s="1">
        <v>44660</v>
      </c>
      <c r="B331" s="2" t="s">
        <v>73</v>
      </c>
      <c r="C331">
        <v>9</v>
      </c>
      <c r="D331" t="s">
        <v>2</v>
      </c>
      <c r="E331" t="s">
        <v>2</v>
      </c>
      <c r="F331" s="6">
        <v>0</v>
      </c>
      <c r="G331" t="s">
        <v>74</v>
      </c>
      <c r="H331" t="s">
        <v>18</v>
      </c>
      <c r="I331" t="s">
        <v>11</v>
      </c>
      <c r="J331" s="3">
        <v>105</v>
      </c>
      <c r="K331" s="3">
        <v>142.80000000000001</v>
      </c>
      <c r="L331" s="3">
        <v>945</v>
      </c>
      <c r="M331" s="3">
        <v>1285.2</v>
      </c>
      <c r="N331">
        <v>9</v>
      </c>
      <c r="O331" t="s">
        <v>90</v>
      </c>
      <c r="P331">
        <v>2022</v>
      </c>
      <c r="Q331" s="3">
        <f t="shared" si="10"/>
        <v>340.20000000000005</v>
      </c>
      <c r="R331">
        <f t="shared" si="11"/>
        <v>36.000000000000007</v>
      </c>
    </row>
    <row r="332" spans="1:18" x14ac:dyDescent="0.25">
      <c r="A332" s="1">
        <v>44664</v>
      </c>
      <c r="B332" s="2" t="s">
        <v>57</v>
      </c>
      <c r="C332">
        <v>14</v>
      </c>
      <c r="D332" t="s">
        <v>1</v>
      </c>
      <c r="E332" t="s">
        <v>2</v>
      </c>
      <c r="F332" s="6">
        <v>0</v>
      </c>
      <c r="G332" t="s">
        <v>58</v>
      </c>
      <c r="H332" t="s">
        <v>15</v>
      </c>
      <c r="I332" t="s">
        <v>23</v>
      </c>
      <c r="J332" s="3">
        <v>13</v>
      </c>
      <c r="K332" s="3">
        <v>16.64</v>
      </c>
      <c r="L332" s="3">
        <v>182</v>
      </c>
      <c r="M332" s="3">
        <v>232.96</v>
      </c>
      <c r="N332">
        <v>13</v>
      </c>
      <c r="O332" t="s">
        <v>90</v>
      </c>
      <c r="P332">
        <v>2022</v>
      </c>
      <c r="Q332" s="3">
        <f t="shared" si="10"/>
        <v>50.960000000000008</v>
      </c>
      <c r="R332">
        <f t="shared" si="11"/>
        <v>28.000000000000004</v>
      </c>
    </row>
    <row r="333" spans="1:18" x14ac:dyDescent="0.25">
      <c r="A333" s="1">
        <v>44669</v>
      </c>
      <c r="B333" s="2" t="s">
        <v>101</v>
      </c>
      <c r="C333">
        <v>9</v>
      </c>
      <c r="D333" t="s">
        <v>13</v>
      </c>
      <c r="E333" t="s">
        <v>8</v>
      </c>
      <c r="F333" s="6">
        <v>0</v>
      </c>
      <c r="G333" t="s">
        <v>102</v>
      </c>
      <c r="H333" t="s">
        <v>10</v>
      </c>
      <c r="I333" t="s">
        <v>5</v>
      </c>
      <c r="J333" s="3">
        <v>138</v>
      </c>
      <c r="K333" s="3">
        <v>173.88</v>
      </c>
      <c r="L333" s="3">
        <v>1242</v>
      </c>
      <c r="M333" s="3">
        <v>1564.92</v>
      </c>
      <c r="N333">
        <v>18</v>
      </c>
      <c r="O333" t="s">
        <v>90</v>
      </c>
      <c r="P333">
        <v>2022</v>
      </c>
      <c r="Q333" s="3">
        <f t="shared" si="10"/>
        <v>322.92000000000007</v>
      </c>
      <c r="R333">
        <f t="shared" si="11"/>
        <v>26.000000000000007</v>
      </c>
    </row>
    <row r="334" spans="1:18" x14ac:dyDescent="0.25">
      <c r="A334" s="1">
        <v>44671</v>
      </c>
      <c r="B334" s="2" t="s">
        <v>75</v>
      </c>
      <c r="C334">
        <v>2</v>
      </c>
      <c r="D334" t="s">
        <v>1</v>
      </c>
      <c r="E334" t="s">
        <v>2</v>
      </c>
      <c r="F334" s="6">
        <v>0</v>
      </c>
      <c r="G334" t="s">
        <v>76</v>
      </c>
      <c r="H334" t="s">
        <v>15</v>
      </c>
      <c r="I334" t="s">
        <v>23</v>
      </c>
      <c r="J334" s="3">
        <v>37</v>
      </c>
      <c r="K334" s="3">
        <v>49.21</v>
      </c>
      <c r="L334" s="3">
        <v>74</v>
      </c>
      <c r="M334" s="3">
        <v>98.42</v>
      </c>
      <c r="N334">
        <v>20</v>
      </c>
      <c r="O334" t="s">
        <v>90</v>
      </c>
      <c r="P334">
        <v>2022</v>
      </c>
      <c r="Q334" s="3">
        <f t="shared" si="10"/>
        <v>24.42</v>
      </c>
      <c r="R334">
        <f t="shared" si="11"/>
        <v>33</v>
      </c>
    </row>
    <row r="335" spans="1:18" x14ac:dyDescent="0.25">
      <c r="A335" s="1">
        <v>44671</v>
      </c>
      <c r="B335" s="2" t="s">
        <v>86</v>
      </c>
      <c r="C335">
        <v>4</v>
      </c>
      <c r="D335" t="s">
        <v>13</v>
      </c>
      <c r="E335" t="s">
        <v>2</v>
      </c>
      <c r="F335" s="6">
        <v>0</v>
      </c>
      <c r="G335" t="s">
        <v>87</v>
      </c>
      <c r="H335" t="s">
        <v>15</v>
      </c>
      <c r="I335" t="s">
        <v>11</v>
      </c>
      <c r="J335" s="3">
        <v>73</v>
      </c>
      <c r="K335" s="3">
        <v>94.17</v>
      </c>
      <c r="L335" s="3">
        <v>292</v>
      </c>
      <c r="M335" s="3">
        <v>376.68</v>
      </c>
      <c r="N335">
        <v>20</v>
      </c>
      <c r="O335" t="s">
        <v>90</v>
      </c>
      <c r="P335">
        <v>2022</v>
      </c>
      <c r="Q335" s="3">
        <f t="shared" si="10"/>
        <v>84.68</v>
      </c>
      <c r="R335">
        <f t="shared" si="11"/>
        <v>29.000000000000004</v>
      </c>
    </row>
    <row r="336" spans="1:18" x14ac:dyDescent="0.25">
      <c r="A336" s="1">
        <v>44672</v>
      </c>
      <c r="B336" s="2" t="s">
        <v>71</v>
      </c>
      <c r="C336">
        <v>2</v>
      </c>
      <c r="D336" t="s">
        <v>13</v>
      </c>
      <c r="E336" t="s">
        <v>8</v>
      </c>
      <c r="F336" s="6">
        <v>0</v>
      </c>
      <c r="G336" t="s">
        <v>72</v>
      </c>
      <c r="H336" t="s">
        <v>22</v>
      </c>
      <c r="I336" t="s">
        <v>5</v>
      </c>
      <c r="J336" s="3">
        <v>148</v>
      </c>
      <c r="K336" s="3">
        <v>201.28</v>
      </c>
      <c r="L336" s="3">
        <v>296</v>
      </c>
      <c r="M336" s="3">
        <v>402.56</v>
      </c>
      <c r="N336">
        <v>21</v>
      </c>
      <c r="O336" t="s">
        <v>90</v>
      </c>
      <c r="P336">
        <v>2022</v>
      </c>
      <c r="Q336" s="3">
        <f t="shared" si="10"/>
        <v>106.56</v>
      </c>
      <c r="R336">
        <f t="shared" si="11"/>
        <v>36</v>
      </c>
    </row>
    <row r="337" spans="1:18" x14ac:dyDescent="0.25">
      <c r="A337" s="1">
        <v>44672</v>
      </c>
      <c r="B337" s="2" t="s">
        <v>104</v>
      </c>
      <c r="C337">
        <v>14</v>
      </c>
      <c r="D337" t="s">
        <v>2</v>
      </c>
      <c r="E337" t="s">
        <v>2</v>
      </c>
      <c r="F337" s="6">
        <v>0</v>
      </c>
      <c r="G337" t="s">
        <v>105</v>
      </c>
      <c r="H337" t="s">
        <v>22</v>
      </c>
      <c r="I337" t="s">
        <v>23</v>
      </c>
      <c r="J337" s="3">
        <v>18</v>
      </c>
      <c r="K337" s="3">
        <v>24.66</v>
      </c>
      <c r="L337" s="3">
        <v>252</v>
      </c>
      <c r="M337" s="3">
        <v>345.24</v>
      </c>
      <c r="N337">
        <v>21</v>
      </c>
      <c r="O337" t="s">
        <v>90</v>
      </c>
      <c r="P337">
        <v>2022</v>
      </c>
      <c r="Q337" s="3">
        <f t="shared" si="10"/>
        <v>93.240000000000009</v>
      </c>
      <c r="R337">
        <f t="shared" si="11"/>
        <v>37.000000000000007</v>
      </c>
    </row>
    <row r="338" spans="1:18" x14ac:dyDescent="0.25">
      <c r="A338" s="1">
        <v>44674</v>
      </c>
      <c r="B338" s="2" t="s">
        <v>36</v>
      </c>
      <c r="C338">
        <v>15</v>
      </c>
      <c r="D338" t="s">
        <v>2</v>
      </c>
      <c r="E338" t="s">
        <v>2</v>
      </c>
      <c r="F338" s="6">
        <v>0</v>
      </c>
      <c r="G338" t="s">
        <v>37</v>
      </c>
      <c r="H338" t="s">
        <v>10</v>
      </c>
      <c r="I338" t="s">
        <v>11</v>
      </c>
      <c r="J338" s="3">
        <v>76</v>
      </c>
      <c r="K338" s="3">
        <v>82.08</v>
      </c>
      <c r="L338" s="3">
        <v>1140</v>
      </c>
      <c r="M338" s="3">
        <v>1231.2</v>
      </c>
      <c r="N338">
        <v>23</v>
      </c>
      <c r="O338" t="s">
        <v>90</v>
      </c>
      <c r="P338">
        <v>2022</v>
      </c>
      <c r="Q338" s="3">
        <f t="shared" si="10"/>
        <v>91.200000000000045</v>
      </c>
      <c r="R338">
        <f t="shared" si="11"/>
        <v>8.0000000000000036</v>
      </c>
    </row>
    <row r="339" spans="1:18" x14ac:dyDescent="0.25">
      <c r="A339" s="1">
        <v>44675</v>
      </c>
      <c r="B339" s="2" t="s">
        <v>40</v>
      </c>
      <c r="C339">
        <v>4</v>
      </c>
      <c r="D339" t="s">
        <v>13</v>
      </c>
      <c r="E339" t="s">
        <v>2</v>
      </c>
      <c r="F339" s="6">
        <v>0</v>
      </c>
      <c r="G339" t="s">
        <v>41</v>
      </c>
      <c r="H339" t="s">
        <v>22</v>
      </c>
      <c r="I339" t="s">
        <v>19</v>
      </c>
      <c r="J339" s="3">
        <v>55</v>
      </c>
      <c r="K339" s="3">
        <v>58.3</v>
      </c>
      <c r="L339" s="3">
        <v>220</v>
      </c>
      <c r="M339" s="3">
        <v>233.2</v>
      </c>
      <c r="N339">
        <v>24</v>
      </c>
      <c r="O339" t="s">
        <v>90</v>
      </c>
      <c r="P339">
        <v>2022</v>
      </c>
      <c r="Q339" s="3">
        <f t="shared" si="10"/>
        <v>13.199999999999989</v>
      </c>
      <c r="R339">
        <f t="shared" si="11"/>
        <v>5.9999999999999947</v>
      </c>
    </row>
    <row r="340" spans="1:18" x14ac:dyDescent="0.25">
      <c r="A340" s="1">
        <v>44676</v>
      </c>
      <c r="B340" s="2" t="s">
        <v>16</v>
      </c>
      <c r="C340">
        <v>9</v>
      </c>
      <c r="D340" t="s">
        <v>13</v>
      </c>
      <c r="E340" t="s">
        <v>8</v>
      </c>
      <c r="F340" s="6">
        <v>0</v>
      </c>
      <c r="G340" t="s">
        <v>17</v>
      </c>
      <c r="H340" t="s">
        <v>18</v>
      </c>
      <c r="I340" t="s">
        <v>19</v>
      </c>
      <c r="J340" s="3">
        <v>44</v>
      </c>
      <c r="K340" s="3">
        <v>48.84</v>
      </c>
      <c r="L340" s="3">
        <v>396</v>
      </c>
      <c r="M340" s="3">
        <v>439.56000000000006</v>
      </c>
      <c r="N340">
        <v>25</v>
      </c>
      <c r="O340" t="s">
        <v>90</v>
      </c>
      <c r="P340">
        <v>2022</v>
      </c>
      <c r="Q340" s="3">
        <f t="shared" si="10"/>
        <v>43.560000000000059</v>
      </c>
      <c r="R340">
        <f t="shared" si="11"/>
        <v>11.000000000000016</v>
      </c>
    </row>
    <row r="341" spans="1:18" x14ac:dyDescent="0.25">
      <c r="A341" s="1">
        <v>44676</v>
      </c>
      <c r="B341" s="2" t="s">
        <v>26</v>
      </c>
      <c r="C341">
        <v>8</v>
      </c>
      <c r="D341" t="s">
        <v>2</v>
      </c>
      <c r="E341" t="s">
        <v>2</v>
      </c>
      <c r="F341" s="6">
        <v>0</v>
      </c>
      <c r="G341" t="s">
        <v>27</v>
      </c>
      <c r="H341" t="s">
        <v>18</v>
      </c>
      <c r="I341" t="s">
        <v>11</v>
      </c>
      <c r="J341" s="3">
        <v>71</v>
      </c>
      <c r="K341" s="3">
        <v>80.94</v>
      </c>
      <c r="L341" s="3">
        <v>568</v>
      </c>
      <c r="M341" s="3">
        <v>647.52</v>
      </c>
      <c r="N341">
        <v>25</v>
      </c>
      <c r="O341" t="s">
        <v>90</v>
      </c>
      <c r="P341">
        <v>2022</v>
      </c>
      <c r="Q341" s="3">
        <f t="shared" si="10"/>
        <v>79.519999999999982</v>
      </c>
      <c r="R341">
        <f t="shared" si="11"/>
        <v>13.999999999999996</v>
      </c>
    </row>
    <row r="342" spans="1:18" x14ac:dyDescent="0.25">
      <c r="A342" s="1">
        <v>44677</v>
      </c>
      <c r="B342" s="2" t="s">
        <v>67</v>
      </c>
      <c r="C342">
        <v>2</v>
      </c>
      <c r="D342" t="s">
        <v>13</v>
      </c>
      <c r="E342" t="s">
        <v>8</v>
      </c>
      <c r="F342" s="6">
        <v>0</v>
      </c>
      <c r="G342" t="s">
        <v>68</v>
      </c>
      <c r="H342" t="s">
        <v>22</v>
      </c>
      <c r="I342" t="s">
        <v>19</v>
      </c>
      <c r="J342" s="3">
        <v>48</v>
      </c>
      <c r="K342" s="3">
        <v>57.120000000000005</v>
      </c>
      <c r="L342" s="3">
        <v>96</v>
      </c>
      <c r="M342" s="3">
        <v>114.24000000000001</v>
      </c>
      <c r="N342">
        <v>26</v>
      </c>
      <c r="O342" t="s">
        <v>90</v>
      </c>
      <c r="P342">
        <v>2022</v>
      </c>
      <c r="Q342" s="3">
        <f t="shared" si="10"/>
        <v>18.240000000000009</v>
      </c>
      <c r="R342">
        <f t="shared" si="11"/>
        <v>19.000000000000007</v>
      </c>
    </row>
    <row r="343" spans="1:18" x14ac:dyDescent="0.25">
      <c r="A343" s="1">
        <v>44679</v>
      </c>
      <c r="B343" s="2" t="s">
        <v>32</v>
      </c>
      <c r="C343">
        <v>14</v>
      </c>
      <c r="D343" t="s">
        <v>13</v>
      </c>
      <c r="E343" t="s">
        <v>8</v>
      </c>
      <c r="F343" s="6">
        <v>0</v>
      </c>
      <c r="G343" t="s">
        <v>33</v>
      </c>
      <c r="H343" t="s">
        <v>15</v>
      </c>
      <c r="I343" t="s">
        <v>11</v>
      </c>
      <c r="J343" s="3">
        <v>112</v>
      </c>
      <c r="K343" s="3">
        <v>146.72</v>
      </c>
      <c r="L343" s="3">
        <v>1568</v>
      </c>
      <c r="M343" s="3">
        <v>2054.08</v>
      </c>
      <c r="N343">
        <v>28</v>
      </c>
      <c r="O343" t="s">
        <v>90</v>
      </c>
      <c r="P343">
        <v>2022</v>
      </c>
      <c r="Q343" s="3">
        <f t="shared" si="10"/>
        <v>486.07999999999993</v>
      </c>
      <c r="R343">
        <f t="shared" si="11"/>
        <v>30.999999999999993</v>
      </c>
    </row>
    <row r="344" spans="1:18" x14ac:dyDescent="0.25">
      <c r="A344" s="1">
        <v>44681</v>
      </c>
      <c r="B344" s="2" t="s">
        <v>57</v>
      </c>
      <c r="C344">
        <v>13</v>
      </c>
      <c r="D344" t="s">
        <v>2</v>
      </c>
      <c r="E344" t="s">
        <v>2</v>
      </c>
      <c r="F344" s="6">
        <v>0</v>
      </c>
      <c r="G344" t="s">
        <v>58</v>
      </c>
      <c r="H344" t="s">
        <v>15</v>
      </c>
      <c r="I344" t="s">
        <v>23</v>
      </c>
      <c r="J344" s="3">
        <v>13</v>
      </c>
      <c r="K344" s="3">
        <v>16.64</v>
      </c>
      <c r="L344" s="3">
        <v>169</v>
      </c>
      <c r="M344" s="3">
        <v>216.32</v>
      </c>
      <c r="N344">
        <v>30</v>
      </c>
      <c r="O344" t="s">
        <v>90</v>
      </c>
      <c r="P344">
        <v>2022</v>
      </c>
      <c r="Q344" s="3">
        <f t="shared" si="10"/>
        <v>47.319999999999993</v>
      </c>
      <c r="R344">
        <f t="shared" si="11"/>
        <v>27.999999999999996</v>
      </c>
    </row>
    <row r="345" spans="1:18" x14ac:dyDescent="0.25">
      <c r="A345" s="1">
        <v>44681</v>
      </c>
      <c r="B345" s="2" t="s">
        <v>67</v>
      </c>
      <c r="C345">
        <v>8</v>
      </c>
      <c r="D345" t="s">
        <v>13</v>
      </c>
      <c r="E345" t="s">
        <v>2</v>
      </c>
      <c r="F345" s="6">
        <v>0</v>
      </c>
      <c r="G345" t="s">
        <v>68</v>
      </c>
      <c r="H345" t="s">
        <v>22</v>
      </c>
      <c r="I345" t="s">
        <v>19</v>
      </c>
      <c r="J345" s="3">
        <v>48</v>
      </c>
      <c r="K345" s="3">
        <v>57.120000000000005</v>
      </c>
      <c r="L345" s="3">
        <v>384</v>
      </c>
      <c r="M345" s="3">
        <v>456.96000000000004</v>
      </c>
      <c r="N345">
        <v>30</v>
      </c>
      <c r="O345" t="s">
        <v>90</v>
      </c>
      <c r="P345">
        <v>2022</v>
      </c>
      <c r="Q345" s="3">
        <f t="shared" si="10"/>
        <v>72.960000000000036</v>
      </c>
      <c r="R345">
        <f t="shared" si="11"/>
        <v>19.000000000000007</v>
      </c>
    </row>
    <row r="346" spans="1:18" x14ac:dyDescent="0.25">
      <c r="A346" s="1">
        <v>44682</v>
      </c>
      <c r="B346" s="2" t="s">
        <v>40</v>
      </c>
      <c r="C346">
        <v>9</v>
      </c>
      <c r="D346" t="s">
        <v>1</v>
      </c>
      <c r="E346" t="s">
        <v>2</v>
      </c>
      <c r="F346" s="6">
        <v>0</v>
      </c>
      <c r="G346" t="s">
        <v>41</v>
      </c>
      <c r="H346" t="s">
        <v>22</v>
      </c>
      <c r="I346" t="s">
        <v>19</v>
      </c>
      <c r="J346" s="3">
        <v>55</v>
      </c>
      <c r="K346" s="3">
        <v>58.3</v>
      </c>
      <c r="L346" s="3">
        <v>495</v>
      </c>
      <c r="M346" s="3">
        <v>524.69999999999993</v>
      </c>
      <c r="N346">
        <v>1</v>
      </c>
      <c r="O346" t="s">
        <v>99</v>
      </c>
      <c r="P346">
        <v>2022</v>
      </c>
      <c r="Q346" s="3">
        <f t="shared" si="10"/>
        <v>29.699999999999932</v>
      </c>
      <c r="R346">
        <f t="shared" si="11"/>
        <v>5.9999999999999858</v>
      </c>
    </row>
    <row r="347" spans="1:18" x14ac:dyDescent="0.25">
      <c r="A347" s="1">
        <v>44682</v>
      </c>
      <c r="B347" s="2" t="s">
        <v>93</v>
      </c>
      <c r="C347">
        <v>6</v>
      </c>
      <c r="D347" t="s">
        <v>2</v>
      </c>
      <c r="E347" t="s">
        <v>2</v>
      </c>
      <c r="F347" s="6">
        <v>0</v>
      </c>
      <c r="G347" t="s">
        <v>94</v>
      </c>
      <c r="H347" t="s">
        <v>22</v>
      </c>
      <c r="I347" t="s">
        <v>11</v>
      </c>
      <c r="J347" s="3">
        <v>95</v>
      </c>
      <c r="K347" s="3">
        <v>119.7</v>
      </c>
      <c r="L347" s="3">
        <v>570</v>
      </c>
      <c r="M347" s="3">
        <v>718.2</v>
      </c>
      <c r="N347">
        <v>1</v>
      </c>
      <c r="O347" t="s">
        <v>99</v>
      </c>
      <c r="P347">
        <v>2022</v>
      </c>
      <c r="Q347" s="3">
        <f t="shared" si="10"/>
        <v>148.20000000000005</v>
      </c>
      <c r="R347">
        <f t="shared" si="11"/>
        <v>26.000000000000007</v>
      </c>
    </row>
    <row r="348" spans="1:18" x14ac:dyDescent="0.25">
      <c r="A348" s="1">
        <v>44683</v>
      </c>
      <c r="B348" s="2" t="s">
        <v>12</v>
      </c>
      <c r="C348">
        <v>4</v>
      </c>
      <c r="D348" t="s">
        <v>2</v>
      </c>
      <c r="E348" t="s">
        <v>8</v>
      </c>
      <c r="F348" s="6">
        <v>0</v>
      </c>
      <c r="G348" t="s">
        <v>14</v>
      </c>
      <c r="H348" t="s">
        <v>15</v>
      </c>
      <c r="I348" t="s">
        <v>11</v>
      </c>
      <c r="J348" s="3">
        <v>112</v>
      </c>
      <c r="K348" s="3">
        <v>122.08</v>
      </c>
      <c r="L348" s="3">
        <v>448</v>
      </c>
      <c r="M348" s="3">
        <v>488.32</v>
      </c>
      <c r="N348">
        <v>2</v>
      </c>
      <c r="O348" t="s">
        <v>99</v>
      </c>
      <c r="P348">
        <v>2022</v>
      </c>
      <c r="Q348" s="3">
        <f t="shared" si="10"/>
        <v>40.319999999999993</v>
      </c>
      <c r="R348">
        <f t="shared" si="11"/>
        <v>8.9999999999999982</v>
      </c>
    </row>
    <row r="349" spans="1:18" x14ac:dyDescent="0.25">
      <c r="A349" s="1">
        <v>44685</v>
      </c>
      <c r="B349" s="2" t="s">
        <v>42</v>
      </c>
      <c r="C349">
        <v>10</v>
      </c>
      <c r="D349" t="s">
        <v>13</v>
      </c>
      <c r="E349" t="s">
        <v>2</v>
      </c>
      <c r="F349" s="6">
        <v>0</v>
      </c>
      <c r="G349" t="s">
        <v>43</v>
      </c>
      <c r="H349" t="s">
        <v>4</v>
      </c>
      <c r="I349" t="s">
        <v>19</v>
      </c>
      <c r="J349" s="3">
        <v>61</v>
      </c>
      <c r="K349" s="3">
        <v>76.25</v>
      </c>
      <c r="L349" s="3">
        <v>610</v>
      </c>
      <c r="M349" s="3">
        <v>762.5</v>
      </c>
      <c r="N349">
        <v>4</v>
      </c>
      <c r="O349" t="s">
        <v>99</v>
      </c>
      <c r="P349">
        <v>2022</v>
      </c>
      <c r="Q349" s="3">
        <f t="shared" si="10"/>
        <v>152.5</v>
      </c>
      <c r="R349">
        <f t="shared" si="11"/>
        <v>25</v>
      </c>
    </row>
    <row r="350" spans="1:18" x14ac:dyDescent="0.25">
      <c r="A350" s="1">
        <v>44687</v>
      </c>
      <c r="B350" s="2" t="s">
        <v>40</v>
      </c>
      <c r="C350">
        <v>7</v>
      </c>
      <c r="D350" t="s">
        <v>13</v>
      </c>
      <c r="E350" t="s">
        <v>2</v>
      </c>
      <c r="F350" s="6">
        <v>0</v>
      </c>
      <c r="G350" t="s">
        <v>41</v>
      </c>
      <c r="H350" t="s">
        <v>22</v>
      </c>
      <c r="I350" t="s">
        <v>19</v>
      </c>
      <c r="J350" s="3">
        <v>55</v>
      </c>
      <c r="K350" s="3">
        <v>58.3</v>
      </c>
      <c r="L350" s="3">
        <v>385</v>
      </c>
      <c r="M350" s="3">
        <v>408.09999999999997</v>
      </c>
      <c r="N350">
        <v>6</v>
      </c>
      <c r="O350" t="s">
        <v>99</v>
      </c>
      <c r="P350">
        <v>2022</v>
      </c>
      <c r="Q350" s="3">
        <f t="shared" si="10"/>
        <v>23.099999999999966</v>
      </c>
      <c r="R350">
        <f t="shared" si="11"/>
        <v>5.9999999999999911</v>
      </c>
    </row>
    <row r="351" spans="1:18" x14ac:dyDescent="0.25">
      <c r="A351" s="1">
        <v>44688</v>
      </c>
      <c r="B351" s="2" t="s">
        <v>69</v>
      </c>
      <c r="C351">
        <v>4</v>
      </c>
      <c r="D351" t="s">
        <v>2</v>
      </c>
      <c r="E351" t="s">
        <v>8</v>
      </c>
      <c r="F351" s="6">
        <v>0</v>
      </c>
      <c r="G351" t="s">
        <v>70</v>
      </c>
      <c r="H351" t="s">
        <v>15</v>
      </c>
      <c r="I351" t="s">
        <v>23</v>
      </c>
      <c r="J351" s="3">
        <v>12</v>
      </c>
      <c r="K351" s="3">
        <v>15.719999999999999</v>
      </c>
      <c r="L351" s="3">
        <v>48</v>
      </c>
      <c r="M351" s="3">
        <v>62.879999999999995</v>
      </c>
      <c r="N351">
        <v>7</v>
      </c>
      <c r="O351" t="s">
        <v>99</v>
      </c>
      <c r="P351">
        <v>2022</v>
      </c>
      <c r="Q351" s="3">
        <f t="shared" si="10"/>
        <v>14.879999999999995</v>
      </c>
      <c r="R351">
        <f t="shared" si="11"/>
        <v>30.999999999999989</v>
      </c>
    </row>
    <row r="352" spans="1:18" x14ac:dyDescent="0.25">
      <c r="A352" s="1">
        <v>44688</v>
      </c>
      <c r="B352" s="2" t="s">
        <v>67</v>
      </c>
      <c r="C352">
        <v>1</v>
      </c>
      <c r="D352" t="s">
        <v>2</v>
      </c>
      <c r="E352" t="s">
        <v>2</v>
      </c>
      <c r="F352" s="6">
        <v>0</v>
      </c>
      <c r="G352" t="s">
        <v>68</v>
      </c>
      <c r="H352" t="s">
        <v>22</v>
      </c>
      <c r="I352" t="s">
        <v>19</v>
      </c>
      <c r="J352" s="3">
        <v>48</v>
      </c>
      <c r="K352" s="3">
        <v>57.120000000000005</v>
      </c>
      <c r="L352" s="3">
        <v>48</v>
      </c>
      <c r="M352" s="3">
        <v>57.120000000000005</v>
      </c>
      <c r="N352">
        <v>7</v>
      </c>
      <c r="O352" t="s">
        <v>99</v>
      </c>
      <c r="P352">
        <v>2022</v>
      </c>
      <c r="Q352" s="3">
        <f t="shared" si="10"/>
        <v>9.1200000000000045</v>
      </c>
      <c r="R352">
        <f t="shared" si="11"/>
        <v>19.000000000000007</v>
      </c>
    </row>
    <row r="353" spans="1:18" x14ac:dyDescent="0.25">
      <c r="A353" s="1">
        <v>44689</v>
      </c>
      <c r="B353" s="2" t="s">
        <v>59</v>
      </c>
      <c r="C353">
        <v>7</v>
      </c>
      <c r="D353" t="s">
        <v>2</v>
      </c>
      <c r="E353" t="s">
        <v>2</v>
      </c>
      <c r="F353" s="6">
        <v>0</v>
      </c>
      <c r="G353" t="s">
        <v>60</v>
      </c>
      <c r="H353" t="s">
        <v>4</v>
      </c>
      <c r="I353" t="s">
        <v>5</v>
      </c>
      <c r="J353" s="3">
        <v>121</v>
      </c>
      <c r="K353" s="3">
        <v>141.57</v>
      </c>
      <c r="L353" s="3">
        <v>847</v>
      </c>
      <c r="M353" s="3">
        <v>990.99</v>
      </c>
      <c r="N353">
        <v>8</v>
      </c>
      <c r="O353" t="s">
        <v>99</v>
      </c>
      <c r="P353">
        <v>2022</v>
      </c>
      <c r="Q353" s="3">
        <f t="shared" si="10"/>
        <v>143.99</v>
      </c>
      <c r="R353">
        <f t="shared" si="11"/>
        <v>17</v>
      </c>
    </row>
    <row r="354" spans="1:18" x14ac:dyDescent="0.25">
      <c r="A354" s="1">
        <v>44690</v>
      </c>
      <c r="B354" s="2" t="s">
        <v>95</v>
      </c>
      <c r="C354">
        <v>12</v>
      </c>
      <c r="D354" t="s">
        <v>1</v>
      </c>
      <c r="E354" t="s">
        <v>8</v>
      </c>
      <c r="F354" s="6">
        <v>0</v>
      </c>
      <c r="G354" t="s">
        <v>96</v>
      </c>
      <c r="H354" t="s">
        <v>15</v>
      </c>
      <c r="I354" t="s">
        <v>5</v>
      </c>
      <c r="J354" s="3">
        <v>134</v>
      </c>
      <c r="K354" s="3">
        <v>156.78</v>
      </c>
      <c r="L354" s="3">
        <v>1608</v>
      </c>
      <c r="M354" s="3">
        <v>1881.3600000000001</v>
      </c>
      <c r="N354">
        <v>9</v>
      </c>
      <c r="O354" t="s">
        <v>99</v>
      </c>
      <c r="P354">
        <v>2022</v>
      </c>
      <c r="Q354" s="3">
        <f t="shared" si="10"/>
        <v>273.36000000000013</v>
      </c>
      <c r="R354">
        <f t="shared" si="11"/>
        <v>17.000000000000007</v>
      </c>
    </row>
    <row r="355" spans="1:18" x14ac:dyDescent="0.25">
      <c r="A355" s="1">
        <v>44691</v>
      </c>
      <c r="B355" s="2" t="s">
        <v>91</v>
      </c>
      <c r="C355">
        <v>6</v>
      </c>
      <c r="D355" t="s">
        <v>13</v>
      </c>
      <c r="E355" t="s">
        <v>2</v>
      </c>
      <c r="F355" s="6">
        <v>0</v>
      </c>
      <c r="G355" t="s">
        <v>92</v>
      </c>
      <c r="H355" t="s">
        <v>18</v>
      </c>
      <c r="I355" t="s">
        <v>23</v>
      </c>
      <c r="J355" s="3">
        <v>6</v>
      </c>
      <c r="K355" s="3">
        <v>7.8599999999999994</v>
      </c>
      <c r="L355" s="3">
        <v>36</v>
      </c>
      <c r="M355" s="3">
        <v>47.16</v>
      </c>
      <c r="N355">
        <v>10</v>
      </c>
      <c r="O355" t="s">
        <v>99</v>
      </c>
      <c r="P355">
        <v>2022</v>
      </c>
      <c r="Q355" s="3">
        <f t="shared" si="10"/>
        <v>11.159999999999997</v>
      </c>
      <c r="R355">
        <f t="shared" si="11"/>
        <v>30.999999999999989</v>
      </c>
    </row>
    <row r="356" spans="1:18" x14ac:dyDescent="0.25">
      <c r="A356" s="1">
        <v>44693</v>
      </c>
      <c r="B356" s="2" t="s">
        <v>77</v>
      </c>
      <c r="C356">
        <v>7</v>
      </c>
      <c r="D356" t="s">
        <v>2</v>
      </c>
      <c r="E356" t="s">
        <v>8</v>
      </c>
      <c r="F356" s="6">
        <v>0</v>
      </c>
      <c r="G356" t="s">
        <v>78</v>
      </c>
      <c r="H356" t="s">
        <v>15</v>
      </c>
      <c r="I356" t="s">
        <v>19</v>
      </c>
      <c r="J356" s="3">
        <v>44</v>
      </c>
      <c r="K356" s="3">
        <v>48.4</v>
      </c>
      <c r="L356" s="3">
        <v>308</v>
      </c>
      <c r="M356" s="3">
        <v>338.8</v>
      </c>
      <c r="N356">
        <v>12</v>
      </c>
      <c r="O356" t="s">
        <v>99</v>
      </c>
      <c r="P356">
        <v>2022</v>
      </c>
      <c r="Q356" s="3">
        <f t="shared" si="10"/>
        <v>30.800000000000011</v>
      </c>
      <c r="R356">
        <f t="shared" si="11"/>
        <v>10.000000000000004</v>
      </c>
    </row>
    <row r="357" spans="1:18" x14ac:dyDescent="0.25">
      <c r="A357" s="1">
        <v>44694</v>
      </c>
      <c r="B357" s="2" t="s">
        <v>86</v>
      </c>
      <c r="C357">
        <v>5</v>
      </c>
      <c r="D357" t="s">
        <v>13</v>
      </c>
      <c r="E357" t="s">
        <v>2</v>
      </c>
      <c r="F357" s="6">
        <v>0</v>
      </c>
      <c r="G357" t="s">
        <v>87</v>
      </c>
      <c r="H357" t="s">
        <v>15</v>
      </c>
      <c r="I357" t="s">
        <v>11</v>
      </c>
      <c r="J357" s="3">
        <v>73</v>
      </c>
      <c r="K357" s="3">
        <v>94.17</v>
      </c>
      <c r="L357" s="3">
        <v>365</v>
      </c>
      <c r="M357" s="3">
        <v>470.85</v>
      </c>
      <c r="N357">
        <v>13</v>
      </c>
      <c r="O357" t="s">
        <v>99</v>
      </c>
      <c r="P357">
        <v>2022</v>
      </c>
      <c r="Q357" s="3">
        <f t="shared" si="10"/>
        <v>105.85000000000002</v>
      </c>
      <c r="R357">
        <f t="shared" si="11"/>
        <v>29.000000000000004</v>
      </c>
    </row>
    <row r="358" spans="1:18" x14ac:dyDescent="0.25">
      <c r="A358" s="1">
        <v>44695</v>
      </c>
      <c r="B358" s="2" t="s">
        <v>65</v>
      </c>
      <c r="C358">
        <v>14</v>
      </c>
      <c r="D358" t="s">
        <v>13</v>
      </c>
      <c r="E358" t="s">
        <v>8</v>
      </c>
      <c r="F358" s="6">
        <v>0</v>
      </c>
      <c r="G358" t="s">
        <v>66</v>
      </c>
      <c r="H358" t="s">
        <v>18</v>
      </c>
      <c r="I358" t="s">
        <v>11</v>
      </c>
      <c r="J358" s="3">
        <v>83</v>
      </c>
      <c r="K358" s="3">
        <v>94.62</v>
      </c>
      <c r="L358" s="3">
        <v>1162</v>
      </c>
      <c r="M358" s="3">
        <v>1324.68</v>
      </c>
      <c r="N358">
        <v>14</v>
      </c>
      <c r="O358" t="s">
        <v>99</v>
      </c>
      <c r="P358">
        <v>2022</v>
      </c>
      <c r="Q358" s="3">
        <f t="shared" si="10"/>
        <v>162.68000000000006</v>
      </c>
      <c r="R358">
        <f t="shared" si="11"/>
        <v>14.000000000000004</v>
      </c>
    </row>
    <row r="359" spans="1:18" x14ac:dyDescent="0.25">
      <c r="A359" s="1">
        <v>44696</v>
      </c>
      <c r="B359" s="2" t="s">
        <v>42</v>
      </c>
      <c r="C359">
        <v>5</v>
      </c>
      <c r="D359" t="s">
        <v>2</v>
      </c>
      <c r="E359" t="s">
        <v>2</v>
      </c>
      <c r="F359" s="6">
        <v>0</v>
      </c>
      <c r="G359" t="s">
        <v>43</v>
      </c>
      <c r="H359" t="s">
        <v>4</v>
      </c>
      <c r="I359" t="s">
        <v>19</v>
      </c>
      <c r="J359" s="3">
        <v>61</v>
      </c>
      <c r="K359" s="3">
        <v>76.25</v>
      </c>
      <c r="L359" s="3">
        <v>305</v>
      </c>
      <c r="M359" s="3">
        <v>381.25</v>
      </c>
      <c r="N359">
        <v>15</v>
      </c>
      <c r="O359" t="s">
        <v>99</v>
      </c>
      <c r="P359">
        <v>2022</v>
      </c>
      <c r="Q359" s="3">
        <f t="shared" si="10"/>
        <v>76.25</v>
      </c>
      <c r="R359">
        <f t="shared" si="11"/>
        <v>25</v>
      </c>
    </row>
    <row r="360" spans="1:18" x14ac:dyDescent="0.25">
      <c r="A360" s="1">
        <v>44697</v>
      </c>
      <c r="B360" s="2" t="s">
        <v>54</v>
      </c>
      <c r="C360">
        <v>13</v>
      </c>
      <c r="D360" t="s">
        <v>13</v>
      </c>
      <c r="E360" t="s">
        <v>8</v>
      </c>
      <c r="F360" s="6">
        <v>0</v>
      </c>
      <c r="G360" t="s">
        <v>55</v>
      </c>
      <c r="H360" t="s">
        <v>15</v>
      </c>
      <c r="I360" t="s">
        <v>5</v>
      </c>
      <c r="J360" s="3">
        <v>148</v>
      </c>
      <c r="K360" s="3">
        <v>164.28</v>
      </c>
      <c r="L360" s="3">
        <v>1924</v>
      </c>
      <c r="M360" s="3">
        <v>2135.64</v>
      </c>
      <c r="N360">
        <v>16</v>
      </c>
      <c r="O360" t="s">
        <v>99</v>
      </c>
      <c r="P360">
        <v>2022</v>
      </c>
      <c r="Q360" s="3">
        <f t="shared" si="10"/>
        <v>211.63999999999987</v>
      </c>
      <c r="R360">
        <f t="shared" si="11"/>
        <v>10.999999999999993</v>
      </c>
    </row>
    <row r="361" spans="1:18" x14ac:dyDescent="0.25">
      <c r="A361" s="1">
        <v>44697</v>
      </c>
      <c r="B361" s="2" t="s">
        <v>24</v>
      </c>
      <c r="C361">
        <v>13</v>
      </c>
      <c r="D361" t="s">
        <v>2</v>
      </c>
      <c r="E361" t="s">
        <v>2</v>
      </c>
      <c r="F361" s="6">
        <v>0</v>
      </c>
      <c r="G361" t="s">
        <v>25</v>
      </c>
      <c r="H361" t="s">
        <v>22</v>
      </c>
      <c r="I361" t="s">
        <v>11</v>
      </c>
      <c r="J361" s="3">
        <v>93</v>
      </c>
      <c r="K361" s="3">
        <v>104.16</v>
      </c>
      <c r="L361" s="3">
        <v>1209</v>
      </c>
      <c r="M361" s="3">
        <v>1354.08</v>
      </c>
      <c r="N361">
        <v>16</v>
      </c>
      <c r="O361" t="s">
        <v>99</v>
      </c>
      <c r="P361">
        <v>2022</v>
      </c>
      <c r="Q361" s="3">
        <f t="shared" si="10"/>
        <v>145.07999999999993</v>
      </c>
      <c r="R361">
        <f t="shared" si="11"/>
        <v>11.999999999999995</v>
      </c>
    </row>
    <row r="362" spans="1:18" x14ac:dyDescent="0.25">
      <c r="A362" s="1">
        <v>44698</v>
      </c>
      <c r="B362" s="2" t="s">
        <v>67</v>
      </c>
      <c r="C362">
        <v>8</v>
      </c>
      <c r="D362" t="s">
        <v>13</v>
      </c>
      <c r="E362" t="s">
        <v>8</v>
      </c>
      <c r="F362" s="6">
        <v>0</v>
      </c>
      <c r="G362" t="s">
        <v>68</v>
      </c>
      <c r="H362" t="s">
        <v>22</v>
      </c>
      <c r="I362" t="s">
        <v>19</v>
      </c>
      <c r="J362" s="3">
        <v>48</v>
      </c>
      <c r="K362" s="3">
        <v>57.120000000000005</v>
      </c>
      <c r="L362" s="3">
        <v>384</v>
      </c>
      <c r="M362" s="3">
        <v>456.96000000000004</v>
      </c>
      <c r="N362">
        <v>17</v>
      </c>
      <c r="O362" t="s">
        <v>99</v>
      </c>
      <c r="P362">
        <v>2022</v>
      </c>
      <c r="Q362" s="3">
        <f t="shared" si="10"/>
        <v>72.960000000000036</v>
      </c>
      <c r="R362">
        <f t="shared" si="11"/>
        <v>19.000000000000007</v>
      </c>
    </row>
    <row r="363" spans="1:18" x14ac:dyDescent="0.25">
      <c r="A363" s="1">
        <v>44699</v>
      </c>
      <c r="B363" s="2" t="s">
        <v>67</v>
      </c>
      <c r="C363">
        <v>4</v>
      </c>
      <c r="D363" t="s">
        <v>1</v>
      </c>
      <c r="E363" t="s">
        <v>2</v>
      </c>
      <c r="F363" s="6">
        <v>0</v>
      </c>
      <c r="G363" t="s">
        <v>68</v>
      </c>
      <c r="H363" t="s">
        <v>22</v>
      </c>
      <c r="I363" t="s">
        <v>19</v>
      </c>
      <c r="J363" s="3">
        <v>48</v>
      </c>
      <c r="K363" s="3">
        <v>57.120000000000005</v>
      </c>
      <c r="L363" s="3">
        <v>192</v>
      </c>
      <c r="M363" s="3">
        <v>228.48000000000002</v>
      </c>
      <c r="N363">
        <v>18</v>
      </c>
      <c r="O363" t="s">
        <v>99</v>
      </c>
      <c r="P363">
        <v>2022</v>
      </c>
      <c r="Q363" s="3">
        <f t="shared" si="10"/>
        <v>36.480000000000018</v>
      </c>
      <c r="R363">
        <f t="shared" si="11"/>
        <v>19.000000000000007</v>
      </c>
    </row>
    <row r="364" spans="1:18" x14ac:dyDescent="0.25">
      <c r="A364" s="1">
        <v>44699</v>
      </c>
      <c r="B364" s="2" t="s">
        <v>7</v>
      </c>
      <c r="C364">
        <v>8</v>
      </c>
      <c r="D364" t="s">
        <v>1</v>
      </c>
      <c r="E364" t="s">
        <v>2</v>
      </c>
      <c r="F364" s="6">
        <v>0</v>
      </c>
      <c r="G364" t="s">
        <v>9</v>
      </c>
      <c r="H364" t="s">
        <v>10</v>
      </c>
      <c r="I364" t="s">
        <v>11</v>
      </c>
      <c r="J364" s="3">
        <v>72</v>
      </c>
      <c r="K364" s="3">
        <v>79.92</v>
      </c>
      <c r="L364" s="3">
        <v>576</v>
      </c>
      <c r="M364" s="3">
        <v>639.36</v>
      </c>
      <c r="N364">
        <v>18</v>
      </c>
      <c r="O364" t="s">
        <v>99</v>
      </c>
      <c r="P364">
        <v>2022</v>
      </c>
      <c r="Q364" s="3">
        <f t="shared" si="10"/>
        <v>63.360000000000014</v>
      </c>
      <c r="R364">
        <f t="shared" si="11"/>
        <v>11.000000000000004</v>
      </c>
    </row>
    <row r="365" spans="1:18" x14ac:dyDescent="0.25">
      <c r="A365" s="1">
        <v>44701</v>
      </c>
      <c r="B365" s="2" t="s">
        <v>36</v>
      </c>
      <c r="C365">
        <v>15</v>
      </c>
      <c r="D365" t="s">
        <v>2</v>
      </c>
      <c r="E365" t="s">
        <v>8</v>
      </c>
      <c r="F365" s="6">
        <v>0</v>
      </c>
      <c r="G365" t="s">
        <v>37</v>
      </c>
      <c r="H365" t="s">
        <v>10</v>
      </c>
      <c r="I365" t="s">
        <v>11</v>
      </c>
      <c r="J365" s="3">
        <v>76</v>
      </c>
      <c r="K365" s="3">
        <v>82.08</v>
      </c>
      <c r="L365" s="3">
        <v>1140</v>
      </c>
      <c r="M365" s="3">
        <v>1231.2</v>
      </c>
      <c r="N365">
        <v>20</v>
      </c>
      <c r="O365" t="s">
        <v>99</v>
      </c>
      <c r="P365">
        <v>2022</v>
      </c>
      <c r="Q365" s="3">
        <f t="shared" si="10"/>
        <v>91.200000000000045</v>
      </c>
      <c r="R365">
        <f t="shared" si="11"/>
        <v>8.0000000000000036</v>
      </c>
    </row>
    <row r="366" spans="1:18" x14ac:dyDescent="0.25">
      <c r="A366" s="1">
        <v>44703</v>
      </c>
      <c r="B366" s="2" t="s">
        <v>69</v>
      </c>
      <c r="C366">
        <v>12</v>
      </c>
      <c r="D366" t="s">
        <v>13</v>
      </c>
      <c r="E366" t="s">
        <v>2</v>
      </c>
      <c r="F366" s="6">
        <v>0</v>
      </c>
      <c r="G366" t="s">
        <v>70</v>
      </c>
      <c r="H366" t="s">
        <v>15</v>
      </c>
      <c r="I366" t="s">
        <v>23</v>
      </c>
      <c r="J366" s="3">
        <v>12</v>
      </c>
      <c r="K366" s="3">
        <v>15.719999999999999</v>
      </c>
      <c r="L366" s="3">
        <v>144</v>
      </c>
      <c r="M366" s="3">
        <v>188.64</v>
      </c>
      <c r="N366">
        <v>22</v>
      </c>
      <c r="O366" t="s">
        <v>99</v>
      </c>
      <c r="P366">
        <v>2022</v>
      </c>
      <c r="Q366" s="3">
        <f t="shared" si="10"/>
        <v>44.639999999999986</v>
      </c>
      <c r="R366">
        <f t="shared" si="11"/>
        <v>30.999999999999989</v>
      </c>
    </row>
    <row r="367" spans="1:18" x14ac:dyDescent="0.25">
      <c r="A367" s="1">
        <v>44706</v>
      </c>
      <c r="B367" s="2" t="s">
        <v>73</v>
      </c>
      <c r="C367">
        <v>7</v>
      </c>
      <c r="D367" t="s">
        <v>2</v>
      </c>
      <c r="E367" t="s">
        <v>2</v>
      </c>
      <c r="F367" s="6">
        <v>0</v>
      </c>
      <c r="G367" t="s">
        <v>74</v>
      </c>
      <c r="H367" t="s">
        <v>18</v>
      </c>
      <c r="I367" t="s">
        <v>11</v>
      </c>
      <c r="J367" s="3">
        <v>105</v>
      </c>
      <c r="K367" s="3">
        <v>142.80000000000001</v>
      </c>
      <c r="L367" s="3">
        <v>735</v>
      </c>
      <c r="M367" s="3">
        <v>999.60000000000014</v>
      </c>
      <c r="N367">
        <v>25</v>
      </c>
      <c r="O367" t="s">
        <v>99</v>
      </c>
      <c r="P367">
        <v>2022</v>
      </c>
      <c r="Q367" s="3">
        <f t="shared" si="10"/>
        <v>264.60000000000014</v>
      </c>
      <c r="R367">
        <f t="shared" si="11"/>
        <v>36.000000000000021</v>
      </c>
    </row>
    <row r="368" spans="1:18" x14ac:dyDescent="0.25">
      <c r="A368" s="1">
        <v>44707</v>
      </c>
      <c r="B368" s="2" t="s">
        <v>82</v>
      </c>
      <c r="C368">
        <v>2</v>
      </c>
      <c r="D368" t="s">
        <v>13</v>
      </c>
      <c r="E368" t="s">
        <v>2</v>
      </c>
      <c r="F368" s="6">
        <v>0</v>
      </c>
      <c r="G368" t="s">
        <v>83</v>
      </c>
      <c r="H368" t="s">
        <v>22</v>
      </c>
      <c r="I368" t="s">
        <v>23</v>
      </c>
      <c r="J368" s="3">
        <v>37</v>
      </c>
      <c r="K368" s="3">
        <v>41.81</v>
      </c>
      <c r="L368" s="3">
        <v>74</v>
      </c>
      <c r="M368" s="3">
        <v>83.62</v>
      </c>
      <c r="N368">
        <v>26</v>
      </c>
      <c r="O368" t="s">
        <v>99</v>
      </c>
      <c r="P368">
        <v>2022</v>
      </c>
      <c r="Q368" s="3">
        <f t="shared" si="10"/>
        <v>9.6200000000000045</v>
      </c>
      <c r="R368">
        <f t="shared" si="11"/>
        <v>13.000000000000005</v>
      </c>
    </row>
    <row r="369" spans="1:18" x14ac:dyDescent="0.25">
      <c r="A369" s="1">
        <v>44707</v>
      </c>
      <c r="B369" s="2" t="s">
        <v>67</v>
      </c>
      <c r="C369">
        <v>2</v>
      </c>
      <c r="D369" t="s">
        <v>2</v>
      </c>
      <c r="E369" t="s">
        <v>2</v>
      </c>
      <c r="F369" s="6">
        <v>0</v>
      </c>
      <c r="G369" t="s">
        <v>68</v>
      </c>
      <c r="H369" t="s">
        <v>22</v>
      </c>
      <c r="I369" t="s">
        <v>19</v>
      </c>
      <c r="J369" s="3">
        <v>48</v>
      </c>
      <c r="K369" s="3">
        <v>57.120000000000005</v>
      </c>
      <c r="L369" s="3">
        <v>96</v>
      </c>
      <c r="M369" s="3">
        <v>114.24000000000001</v>
      </c>
      <c r="N369">
        <v>26</v>
      </c>
      <c r="O369" t="s">
        <v>99</v>
      </c>
      <c r="P369">
        <v>2022</v>
      </c>
      <c r="Q369" s="3">
        <f t="shared" si="10"/>
        <v>18.240000000000009</v>
      </c>
      <c r="R369">
        <f t="shared" si="11"/>
        <v>19.000000000000007</v>
      </c>
    </row>
    <row r="370" spans="1:18" x14ac:dyDescent="0.25">
      <c r="A370" s="1">
        <v>44709</v>
      </c>
      <c r="B370" s="2" t="s">
        <v>101</v>
      </c>
      <c r="C370">
        <v>10</v>
      </c>
      <c r="D370" t="s">
        <v>1</v>
      </c>
      <c r="E370" t="s">
        <v>8</v>
      </c>
      <c r="F370" s="6">
        <v>0</v>
      </c>
      <c r="G370" t="s">
        <v>102</v>
      </c>
      <c r="H370" t="s">
        <v>10</v>
      </c>
      <c r="I370" t="s">
        <v>5</v>
      </c>
      <c r="J370" s="3">
        <v>138</v>
      </c>
      <c r="K370" s="3">
        <v>173.88</v>
      </c>
      <c r="L370" s="3">
        <v>1380</v>
      </c>
      <c r="M370" s="3">
        <v>1738.8</v>
      </c>
      <c r="N370">
        <v>28</v>
      </c>
      <c r="O370" t="s">
        <v>99</v>
      </c>
      <c r="P370">
        <v>2022</v>
      </c>
      <c r="Q370" s="3">
        <f t="shared" si="10"/>
        <v>358.79999999999995</v>
      </c>
      <c r="R370">
        <f t="shared" si="11"/>
        <v>25.999999999999996</v>
      </c>
    </row>
    <row r="371" spans="1:18" x14ac:dyDescent="0.25">
      <c r="A371" s="1">
        <v>44709</v>
      </c>
      <c r="B371" s="2" t="s">
        <v>65</v>
      </c>
      <c r="C371">
        <v>5</v>
      </c>
      <c r="D371" t="s">
        <v>1</v>
      </c>
      <c r="E371" t="s">
        <v>2</v>
      </c>
      <c r="F371" s="6">
        <v>0</v>
      </c>
      <c r="G371" t="s">
        <v>66</v>
      </c>
      <c r="H371" t="s">
        <v>18</v>
      </c>
      <c r="I371" t="s">
        <v>11</v>
      </c>
      <c r="J371" s="3">
        <v>83</v>
      </c>
      <c r="K371" s="3">
        <v>94.62</v>
      </c>
      <c r="L371" s="3">
        <v>415</v>
      </c>
      <c r="M371" s="3">
        <v>473.1</v>
      </c>
      <c r="N371">
        <v>28</v>
      </c>
      <c r="O371" t="s">
        <v>99</v>
      </c>
      <c r="P371">
        <v>2022</v>
      </c>
      <c r="Q371" s="3">
        <f t="shared" si="10"/>
        <v>58.100000000000023</v>
      </c>
      <c r="R371">
        <f t="shared" si="11"/>
        <v>14.000000000000004</v>
      </c>
    </row>
    <row r="372" spans="1:18" x14ac:dyDescent="0.25">
      <c r="A372" s="1">
        <v>44709</v>
      </c>
      <c r="B372" s="2" t="s">
        <v>54</v>
      </c>
      <c r="C372">
        <v>9</v>
      </c>
      <c r="D372" t="s">
        <v>2</v>
      </c>
      <c r="E372" t="s">
        <v>8</v>
      </c>
      <c r="F372" s="6">
        <v>0</v>
      </c>
      <c r="G372" t="s">
        <v>55</v>
      </c>
      <c r="H372" t="s">
        <v>15</v>
      </c>
      <c r="I372" t="s">
        <v>5</v>
      </c>
      <c r="J372" s="3">
        <v>148</v>
      </c>
      <c r="K372" s="3">
        <v>164.28</v>
      </c>
      <c r="L372" s="3">
        <v>1332</v>
      </c>
      <c r="M372" s="3">
        <v>1478.52</v>
      </c>
      <c r="N372">
        <v>28</v>
      </c>
      <c r="O372" t="s">
        <v>99</v>
      </c>
      <c r="P372">
        <v>2022</v>
      </c>
      <c r="Q372" s="3">
        <f t="shared" si="10"/>
        <v>146.51999999999998</v>
      </c>
      <c r="R372">
        <f t="shared" si="11"/>
        <v>10.999999999999998</v>
      </c>
    </row>
    <row r="373" spans="1:18" x14ac:dyDescent="0.25">
      <c r="A373" s="1">
        <v>44709</v>
      </c>
      <c r="B373" s="2" t="s">
        <v>16</v>
      </c>
      <c r="C373">
        <v>12</v>
      </c>
      <c r="D373" t="s">
        <v>2</v>
      </c>
      <c r="E373" t="s">
        <v>2</v>
      </c>
      <c r="F373" s="6">
        <v>0</v>
      </c>
      <c r="G373" t="s">
        <v>17</v>
      </c>
      <c r="H373" t="s">
        <v>18</v>
      </c>
      <c r="I373" t="s">
        <v>19</v>
      </c>
      <c r="J373" s="3">
        <v>44</v>
      </c>
      <c r="K373" s="3">
        <v>48.84</v>
      </c>
      <c r="L373" s="3">
        <v>528</v>
      </c>
      <c r="M373" s="3">
        <v>586.08000000000004</v>
      </c>
      <c r="N373">
        <v>28</v>
      </c>
      <c r="O373" t="s">
        <v>99</v>
      </c>
      <c r="P373">
        <v>2022</v>
      </c>
      <c r="Q373" s="3">
        <f t="shared" si="10"/>
        <v>58.080000000000041</v>
      </c>
      <c r="R373">
        <f t="shared" si="11"/>
        <v>11.000000000000009</v>
      </c>
    </row>
    <row r="374" spans="1:18" x14ac:dyDescent="0.25">
      <c r="A374" s="1">
        <v>44709</v>
      </c>
      <c r="B374" s="2" t="s">
        <v>42</v>
      </c>
      <c r="C374">
        <v>14</v>
      </c>
      <c r="D374" t="s">
        <v>13</v>
      </c>
      <c r="E374" t="s">
        <v>8</v>
      </c>
      <c r="F374" s="6">
        <v>0</v>
      </c>
      <c r="G374" t="s">
        <v>43</v>
      </c>
      <c r="H374" t="s">
        <v>4</v>
      </c>
      <c r="I374" t="s">
        <v>19</v>
      </c>
      <c r="J374" s="3">
        <v>61</v>
      </c>
      <c r="K374" s="3">
        <v>76.25</v>
      </c>
      <c r="L374" s="3">
        <v>854</v>
      </c>
      <c r="M374" s="3">
        <v>1067.5</v>
      </c>
      <c r="N374">
        <v>28</v>
      </c>
      <c r="O374" t="s">
        <v>99</v>
      </c>
      <c r="P374">
        <v>2022</v>
      </c>
      <c r="Q374" s="3">
        <f t="shared" si="10"/>
        <v>213.5</v>
      </c>
      <c r="R374">
        <f t="shared" si="11"/>
        <v>25</v>
      </c>
    </row>
    <row r="375" spans="1:18" x14ac:dyDescent="0.25">
      <c r="A375" s="1">
        <v>44711</v>
      </c>
      <c r="B375" s="2" t="s">
        <v>36</v>
      </c>
      <c r="C375">
        <v>9</v>
      </c>
      <c r="D375" t="s">
        <v>13</v>
      </c>
      <c r="E375" t="s">
        <v>2</v>
      </c>
      <c r="F375" s="6">
        <v>0</v>
      </c>
      <c r="G375" t="s">
        <v>37</v>
      </c>
      <c r="H375" t="s">
        <v>10</v>
      </c>
      <c r="I375" t="s">
        <v>11</v>
      </c>
      <c r="J375" s="3">
        <v>76</v>
      </c>
      <c r="K375" s="3">
        <v>82.08</v>
      </c>
      <c r="L375" s="3">
        <v>684</v>
      </c>
      <c r="M375" s="3">
        <v>738.72</v>
      </c>
      <c r="N375">
        <v>30</v>
      </c>
      <c r="O375" t="s">
        <v>99</v>
      </c>
      <c r="P375">
        <v>2022</v>
      </c>
      <c r="Q375" s="3">
        <f t="shared" si="10"/>
        <v>54.720000000000027</v>
      </c>
      <c r="R375">
        <f t="shared" si="11"/>
        <v>8.0000000000000036</v>
      </c>
    </row>
    <row r="376" spans="1:18" x14ac:dyDescent="0.25">
      <c r="A376" s="1">
        <v>44711</v>
      </c>
      <c r="B376" s="2" t="s">
        <v>63</v>
      </c>
      <c r="C376">
        <v>4</v>
      </c>
      <c r="D376" t="s">
        <v>1</v>
      </c>
      <c r="E376" t="s">
        <v>8</v>
      </c>
      <c r="F376" s="6">
        <v>0</v>
      </c>
      <c r="G376" t="s">
        <v>64</v>
      </c>
      <c r="H376" t="s">
        <v>18</v>
      </c>
      <c r="I376" t="s">
        <v>5</v>
      </c>
      <c r="J376" s="3">
        <v>133</v>
      </c>
      <c r="K376" s="3">
        <v>155.61000000000001</v>
      </c>
      <c r="L376" s="3">
        <v>532</v>
      </c>
      <c r="M376" s="3">
        <v>622.44000000000005</v>
      </c>
      <c r="N376">
        <v>30</v>
      </c>
      <c r="O376" t="s">
        <v>99</v>
      </c>
      <c r="P376">
        <v>2022</v>
      </c>
      <c r="Q376" s="3">
        <f t="shared" si="10"/>
        <v>90.440000000000055</v>
      </c>
      <c r="R376">
        <f t="shared" si="11"/>
        <v>17.000000000000011</v>
      </c>
    </row>
    <row r="377" spans="1:18" x14ac:dyDescent="0.25">
      <c r="A377" s="1">
        <v>44711</v>
      </c>
      <c r="B377" s="2" t="s">
        <v>93</v>
      </c>
      <c r="C377">
        <v>3</v>
      </c>
      <c r="D377" t="s">
        <v>2</v>
      </c>
      <c r="E377" t="s">
        <v>8</v>
      </c>
      <c r="F377" s="6">
        <v>0</v>
      </c>
      <c r="G377" t="s">
        <v>94</v>
      </c>
      <c r="H377" t="s">
        <v>22</v>
      </c>
      <c r="I377" t="s">
        <v>11</v>
      </c>
      <c r="J377" s="3">
        <v>95</v>
      </c>
      <c r="K377" s="3">
        <v>119.7</v>
      </c>
      <c r="L377" s="3">
        <v>285</v>
      </c>
      <c r="M377" s="3">
        <v>359.1</v>
      </c>
      <c r="N377">
        <v>30</v>
      </c>
      <c r="O377" t="s">
        <v>99</v>
      </c>
      <c r="P377">
        <v>2022</v>
      </c>
      <c r="Q377" s="3">
        <f t="shared" si="10"/>
        <v>74.100000000000023</v>
      </c>
      <c r="R377">
        <f t="shared" si="11"/>
        <v>26.000000000000007</v>
      </c>
    </row>
    <row r="378" spans="1:18" x14ac:dyDescent="0.25">
      <c r="A378" s="1">
        <v>44715</v>
      </c>
      <c r="B378" s="2" t="s">
        <v>65</v>
      </c>
      <c r="C378">
        <v>14</v>
      </c>
      <c r="D378" t="s">
        <v>2</v>
      </c>
      <c r="E378" t="s">
        <v>2</v>
      </c>
      <c r="F378" s="6">
        <v>0</v>
      </c>
      <c r="G378" t="s">
        <v>66</v>
      </c>
      <c r="H378" t="s">
        <v>18</v>
      </c>
      <c r="I378" t="s">
        <v>11</v>
      </c>
      <c r="J378" s="3">
        <v>83</v>
      </c>
      <c r="K378" s="3">
        <v>94.62</v>
      </c>
      <c r="L378" s="3">
        <v>1162</v>
      </c>
      <c r="M378" s="3">
        <v>1324.68</v>
      </c>
      <c r="N378">
        <v>3</v>
      </c>
      <c r="O378" t="s">
        <v>100</v>
      </c>
      <c r="P378">
        <v>2022</v>
      </c>
      <c r="Q378" s="3">
        <f t="shared" si="10"/>
        <v>162.68000000000006</v>
      </c>
      <c r="R378">
        <f t="shared" si="11"/>
        <v>14.000000000000004</v>
      </c>
    </row>
    <row r="379" spans="1:18" x14ac:dyDescent="0.25">
      <c r="A379" s="1">
        <v>44722</v>
      </c>
      <c r="B379" s="2" t="s">
        <v>82</v>
      </c>
      <c r="C379">
        <v>8</v>
      </c>
      <c r="D379" t="s">
        <v>1</v>
      </c>
      <c r="E379" t="s">
        <v>2</v>
      </c>
      <c r="F379" s="6">
        <v>0</v>
      </c>
      <c r="G379" t="s">
        <v>83</v>
      </c>
      <c r="H379" t="s">
        <v>22</v>
      </c>
      <c r="I379" t="s">
        <v>23</v>
      </c>
      <c r="J379" s="3">
        <v>37</v>
      </c>
      <c r="K379" s="3">
        <v>41.81</v>
      </c>
      <c r="L379" s="3">
        <v>296</v>
      </c>
      <c r="M379" s="3">
        <v>334.48</v>
      </c>
      <c r="N379">
        <v>10</v>
      </c>
      <c r="O379" t="s">
        <v>100</v>
      </c>
      <c r="P379">
        <v>2022</v>
      </c>
      <c r="Q379" s="3">
        <f t="shared" si="10"/>
        <v>38.480000000000018</v>
      </c>
      <c r="R379">
        <f t="shared" si="11"/>
        <v>13.000000000000005</v>
      </c>
    </row>
    <row r="380" spans="1:18" x14ac:dyDescent="0.25">
      <c r="A380" s="1">
        <v>44723</v>
      </c>
      <c r="B380" s="2" t="s">
        <v>84</v>
      </c>
      <c r="C380">
        <v>13</v>
      </c>
      <c r="D380" t="s">
        <v>2</v>
      </c>
      <c r="E380" t="s">
        <v>8</v>
      </c>
      <c r="F380" s="6">
        <v>0</v>
      </c>
      <c r="G380" t="s">
        <v>85</v>
      </c>
      <c r="H380" t="s">
        <v>10</v>
      </c>
      <c r="I380" t="s">
        <v>23</v>
      </c>
      <c r="J380" s="3">
        <v>37</v>
      </c>
      <c r="K380" s="3">
        <v>42.55</v>
      </c>
      <c r="L380" s="3">
        <v>481</v>
      </c>
      <c r="M380" s="3">
        <v>553.15</v>
      </c>
      <c r="N380">
        <v>11</v>
      </c>
      <c r="O380" t="s">
        <v>100</v>
      </c>
      <c r="P380">
        <v>2022</v>
      </c>
      <c r="Q380" s="3">
        <f t="shared" si="10"/>
        <v>72.149999999999977</v>
      </c>
      <c r="R380">
        <f t="shared" si="11"/>
        <v>14.999999999999995</v>
      </c>
    </row>
    <row r="381" spans="1:18" x14ac:dyDescent="0.25">
      <c r="A381" s="1">
        <v>44723</v>
      </c>
      <c r="B381" s="2" t="s">
        <v>80</v>
      </c>
      <c r="C381">
        <v>6</v>
      </c>
      <c r="D381" t="s">
        <v>13</v>
      </c>
      <c r="E381" t="s">
        <v>2</v>
      </c>
      <c r="F381" s="6">
        <v>0</v>
      </c>
      <c r="G381" t="s">
        <v>81</v>
      </c>
      <c r="H381" t="s">
        <v>4</v>
      </c>
      <c r="I381" t="s">
        <v>5</v>
      </c>
      <c r="J381" s="3">
        <v>126</v>
      </c>
      <c r="K381" s="3">
        <v>162.54</v>
      </c>
      <c r="L381" s="3">
        <v>756</v>
      </c>
      <c r="M381" s="3">
        <v>975.24</v>
      </c>
      <c r="N381">
        <v>11</v>
      </c>
      <c r="O381" t="s">
        <v>100</v>
      </c>
      <c r="P381">
        <v>2022</v>
      </c>
      <c r="Q381" s="3">
        <f t="shared" si="10"/>
        <v>219.24</v>
      </c>
      <c r="R381">
        <f t="shared" si="11"/>
        <v>29.000000000000004</v>
      </c>
    </row>
    <row r="382" spans="1:18" x14ac:dyDescent="0.25">
      <c r="A382" s="1">
        <v>44725</v>
      </c>
      <c r="B382" s="2" t="s">
        <v>104</v>
      </c>
      <c r="C382">
        <v>6</v>
      </c>
      <c r="D382" t="s">
        <v>13</v>
      </c>
      <c r="E382" t="s">
        <v>8</v>
      </c>
      <c r="F382" s="6">
        <v>0</v>
      </c>
      <c r="G382" t="s">
        <v>105</v>
      </c>
      <c r="H382" t="s">
        <v>22</v>
      </c>
      <c r="I382" t="s">
        <v>23</v>
      </c>
      <c r="J382" s="3">
        <v>18</v>
      </c>
      <c r="K382" s="3">
        <v>24.66</v>
      </c>
      <c r="L382" s="3">
        <v>108</v>
      </c>
      <c r="M382" s="3">
        <v>147.96</v>
      </c>
      <c r="N382">
        <v>13</v>
      </c>
      <c r="O382" t="s">
        <v>100</v>
      </c>
      <c r="P382">
        <v>2022</v>
      </c>
      <c r="Q382" s="3">
        <f t="shared" si="10"/>
        <v>39.960000000000008</v>
      </c>
      <c r="R382">
        <f t="shared" si="11"/>
        <v>37.000000000000007</v>
      </c>
    </row>
    <row r="383" spans="1:18" x14ac:dyDescent="0.25">
      <c r="A383" s="1">
        <v>44727</v>
      </c>
      <c r="B383" s="2" t="s">
        <v>34</v>
      </c>
      <c r="C383">
        <v>15</v>
      </c>
      <c r="D383" t="s">
        <v>1</v>
      </c>
      <c r="E383" t="s">
        <v>2</v>
      </c>
      <c r="F383" s="6">
        <v>0</v>
      </c>
      <c r="G383" t="s">
        <v>35</v>
      </c>
      <c r="H383" t="s">
        <v>10</v>
      </c>
      <c r="I383" t="s">
        <v>5</v>
      </c>
      <c r="J383" s="3">
        <v>120</v>
      </c>
      <c r="K383" s="3">
        <v>162</v>
      </c>
      <c r="L383" s="3">
        <v>1800</v>
      </c>
      <c r="M383" s="3">
        <v>2430</v>
      </c>
      <c r="N383">
        <v>15</v>
      </c>
      <c r="O383" t="s">
        <v>100</v>
      </c>
      <c r="P383">
        <v>2022</v>
      </c>
      <c r="Q383" s="3">
        <f t="shared" si="10"/>
        <v>630</v>
      </c>
      <c r="R383">
        <f t="shared" si="11"/>
        <v>35</v>
      </c>
    </row>
    <row r="384" spans="1:18" x14ac:dyDescent="0.25">
      <c r="A384" s="1">
        <v>44728</v>
      </c>
      <c r="B384" s="2" t="s">
        <v>52</v>
      </c>
      <c r="C384">
        <v>15</v>
      </c>
      <c r="D384" t="s">
        <v>2</v>
      </c>
      <c r="E384" t="s">
        <v>8</v>
      </c>
      <c r="F384" s="6">
        <v>0</v>
      </c>
      <c r="G384" t="s">
        <v>53</v>
      </c>
      <c r="H384" t="s">
        <v>22</v>
      </c>
      <c r="I384" t="s">
        <v>19</v>
      </c>
      <c r="J384" s="3">
        <v>47</v>
      </c>
      <c r="K384" s="3">
        <v>53.11</v>
      </c>
      <c r="L384" s="3">
        <v>705</v>
      </c>
      <c r="M384" s="3">
        <v>796.65</v>
      </c>
      <c r="N384">
        <v>16</v>
      </c>
      <c r="O384" t="s">
        <v>100</v>
      </c>
      <c r="P384">
        <v>2022</v>
      </c>
      <c r="Q384" s="3">
        <f t="shared" si="10"/>
        <v>91.649999999999977</v>
      </c>
      <c r="R384">
        <f t="shared" si="11"/>
        <v>12.999999999999998</v>
      </c>
    </row>
    <row r="385" spans="1:18" x14ac:dyDescent="0.25">
      <c r="A385" s="1">
        <v>44731</v>
      </c>
      <c r="B385" s="2" t="s">
        <v>73</v>
      </c>
      <c r="C385">
        <v>8</v>
      </c>
      <c r="D385" t="s">
        <v>13</v>
      </c>
      <c r="E385" t="s">
        <v>8</v>
      </c>
      <c r="F385" s="6">
        <v>0</v>
      </c>
      <c r="G385" t="s">
        <v>74</v>
      </c>
      <c r="H385" t="s">
        <v>18</v>
      </c>
      <c r="I385" t="s">
        <v>11</v>
      </c>
      <c r="J385" s="3">
        <v>105</v>
      </c>
      <c r="K385" s="3">
        <v>142.80000000000001</v>
      </c>
      <c r="L385" s="3">
        <v>840</v>
      </c>
      <c r="M385" s="3">
        <v>1142.4000000000001</v>
      </c>
      <c r="N385">
        <v>19</v>
      </c>
      <c r="O385" t="s">
        <v>100</v>
      </c>
      <c r="P385">
        <v>2022</v>
      </c>
      <c r="Q385" s="3">
        <f t="shared" si="10"/>
        <v>302.40000000000009</v>
      </c>
      <c r="R385">
        <f t="shared" si="11"/>
        <v>36.000000000000007</v>
      </c>
    </row>
    <row r="386" spans="1:18" x14ac:dyDescent="0.25">
      <c r="A386" s="1">
        <v>44733</v>
      </c>
      <c r="B386" s="2" t="s">
        <v>95</v>
      </c>
      <c r="C386">
        <v>14</v>
      </c>
      <c r="D386" t="s">
        <v>13</v>
      </c>
      <c r="E386" t="s">
        <v>8</v>
      </c>
      <c r="F386" s="6">
        <v>0</v>
      </c>
      <c r="G386" t="s">
        <v>96</v>
      </c>
      <c r="H386" t="s">
        <v>15</v>
      </c>
      <c r="I386" t="s">
        <v>5</v>
      </c>
      <c r="J386" s="3">
        <v>134</v>
      </c>
      <c r="K386" s="3">
        <v>156.78</v>
      </c>
      <c r="L386" s="3">
        <v>1876</v>
      </c>
      <c r="M386" s="3">
        <v>2194.92</v>
      </c>
      <c r="N386">
        <v>21</v>
      </c>
      <c r="O386" t="s">
        <v>100</v>
      </c>
      <c r="P386">
        <v>2022</v>
      </c>
      <c r="Q386" s="3">
        <f t="shared" si="10"/>
        <v>318.92000000000007</v>
      </c>
      <c r="R386">
        <f t="shared" si="11"/>
        <v>17.000000000000004</v>
      </c>
    </row>
    <row r="387" spans="1:18" x14ac:dyDescent="0.25">
      <c r="A387" s="1">
        <v>44734</v>
      </c>
      <c r="B387" s="2" t="s">
        <v>48</v>
      </c>
      <c r="C387">
        <v>10</v>
      </c>
      <c r="D387" t="s">
        <v>2</v>
      </c>
      <c r="E387" t="s">
        <v>8</v>
      </c>
      <c r="F387" s="6">
        <v>0</v>
      </c>
      <c r="G387" t="s">
        <v>49</v>
      </c>
      <c r="H387" t="s">
        <v>10</v>
      </c>
      <c r="I387" t="s">
        <v>11</v>
      </c>
      <c r="J387" s="3">
        <v>90</v>
      </c>
      <c r="K387" s="3">
        <v>115.2</v>
      </c>
      <c r="L387" s="3">
        <v>900</v>
      </c>
      <c r="M387" s="3">
        <v>1152</v>
      </c>
      <c r="N387">
        <v>22</v>
      </c>
      <c r="O387" t="s">
        <v>100</v>
      </c>
      <c r="P387">
        <v>2022</v>
      </c>
      <c r="Q387" s="3">
        <f t="shared" ref="Q387:Q450" si="12">M387-L387</f>
        <v>252</v>
      </c>
      <c r="R387">
        <f t="shared" ref="R387:R450" si="13">Q387/L387*100</f>
        <v>28.000000000000004</v>
      </c>
    </row>
    <row r="388" spans="1:18" x14ac:dyDescent="0.25">
      <c r="A388" s="1">
        <v>44734</v>
      </c>
      <c r="B388" s="2" t="s">
        <v>46</v>
      </c>
      <c r="C388">
        <v>4</v>
      </c>
      <c r="D388" t="s">
        <v>13</v>
      </c>
      <c r="E388" t="s">
        <v>8</v>
      </c>
      <c r="F388" s="6">
        <v>0</v>
      </c>
      <c r="G388" t="s">
        <v>47</v>
      </c>
      <c r="H388" t="s">
        <v>18</v>
      </c>
      <c r="I388" t="s">
        <v>11</v>
      </c>
      <c r="J388" s="3">
        <v>98</v>
      </c>
      <c r="K388" s="3">
        <v>103.88</v>
      </c>
      <c r="L388" s="3">
        <v>392</v>
      </c>
      <c r="M388" s="3">
        <v>415.52</v>
      </c>
      <c r="N388">
        <v>22</v>
      </c>
      <c r="O388" t="s">
        <v>100</v>
      </c>
      <c r="P388">
        <v>2022</v>
      </c>
      <c r="Q388" s="3">
        <f t="shared" si="12"/>
        <v>23.519999999999982</v>
      </c>
      <c r="R388">
        <f t="shared" si="13"/>
        <v>5.9999999999999956</v>
      </c>
    </row>
    <row r="389" spans="1:18" x14ac:dyDescent="0.25">
      <c r="A389" s="1">
        <v>44735</v>
      </c>
      <c r="B389" s="2" t="s">
        <v>16</v>
      </c>
      <c r="C389">
        <v>8</v>
      </c>
      <c r="D389" t="s">
        <v>13</v>
      </c>
      <c r="E389" t="s">
        <v>2</v>
      </c>
      <c r="F389" s="6">
        <v>0</v>
      </c>
      <c r="G389" t="s">
        <v>17</v>
      </c>
      <c r="H389" t="s">
        <v>18</v>
      </c>
      <c r="I389" t="s">
        <v>19</v>
      </c>
      <c r="J389" s="3">
        <v>44</v>
      </c>
      <c r="K389" s="3">
        <v>48.84</v>
      </c>
      <c r="L389" s="3">
        <v>352</v>
      </c>
      <c r="M389" s="3">
        <v>390.72</v>
      </c>
      <c r="N389">
        <v>23</v>
      </c>
      <c r="O389" t="s">
        <v>100</v>
      </c>
      <c r="P389">
        <v>2022</v>
      </c>
      <c r="Q389" s="3">
        <f t="shared" si="12"/>
        <v>38.720000000000027</v>
      </c>
      <c r="R389">
        <f t="shared" si="13"/>
        <v>11.000000000000009</v>
      </c>
    </row>
    <row r="390" spans="1:18" x14ac:dyDescent="0.25">
      <c r="A390" s="1">
        <v>44736</v>
      </c>
      <c r="B390" s="2" t="s">
        <v>75</v>
      </c>
      <c r="C390">
        <v>7</v>
      </c>
      <c r="D390" t="s">
        <v>13</v>
      </c>
      <c r="E390" t="s">
        <v>8</v>
      </c>
      <c r="F390" s="6">
        <v>0</v>
      </c>
      <c r="G390" t="s">
        <v>76</v>
      </c>
      <c r="H390" t="s">
        <v>15</v>
      </c>
      <c r="I390" t="s">
        <v>23</v>
      </c>
      <c r="J390" s="3">
        <v>37</v>
      </c>
      <c r="K390" s="3">
        <v>49.21</v>
      </c>
      <c r="L390" s="3">
        <v>259</v>
      </c>
      <c r="M390" s="3">
        <v>344.47</v>
      </c>
      <c r="N390">
        <v>24</v>
      </c>
      <c r="O390" t="s">
        <v>100</v>
      </c>
      <c r="P390">
        <v>2022</v>
      </c>
      <c r="Q390" s="3">
        <f t="shared" si="12"/>
        <v>85.470000000000027</v>
      </c>
      <c r="R390">
        <f t="shared" si="13"/>
        <v>33.000000000000014</v>
      </c>
    </row>
    <row r="391" spans="1:18" x14ac:dyDescent="0.25">
      <c r="A391" s="1">
        <v>44737</v>
      </c>
      <c r="B391" s="2" t="s">
        <v>86</v>
      </c>
      <c r="C391">
        <v>7</v>
      </c>
      <c r="D391" t="s">
        <v>2</v>
      </c>
      <c r="E391" t="s">
        <v>2</v>
      </c>
      <c r="F391" s="6">
        <v>0</v>
      </c>
      <c r="G391" t="s">
        <v>87</v>
      </c>
      <c r="H391" t="s">
        <v>15</v>
      </c>
      <c r="I391" t="s">
        <v>11</v>
      </c>
      <c r="J391" s="3">
        <v>73</v>
      </c>
      <c r="K391" s="3">
        <v>94.17</v>
      </c>
      <c r="L391" s="3">
        <v>511</v>
      </c>
      <c r="M391" s="3">
        <v>659.19</v>
      </c>
      <c r="N391">
        <v>25</v>
      </c>
      <c r="O391" t="s">
        <v>100</v>
      </c>
      <c r="P391">
        <v>2022</v>
      </c>
      <c r="Q391" s="3">
        <f t="shared" si="12"/>
        <v>148.19000000000005</v>
      </c>
      <c r="R391">
        <f t="shared" si="13"/>
        <v>29.000000000000011</v>
      </c>
    </row>
    <row r="392" spans="1:18" x14ac:dyDescent="0.25">
      <c r="A392" s="1">
        <v>44738</v>
      </c>
      <c r="B392" s="2" t="s">
        <v>40</v>
      </c>
      <c r="C392">
        <v>4</v>
      </c>
      <c r="D392" t="s">
        <v>13</v>
      </c>
      <c r="E392" t="s">
        <v>8</v>
      </c>
      <c r="F392" s="6">
        <v>0</v>
      </c>
      <c r="G392" t="s">
        <v>41</v>
      </c>
      <c r="H392" t="s">
        <v>22</v>
      </c>
      <c r="I392" t="s">
        <v>19</v>
      </c>
      <c r="J392" s="3">
        <v>55</v>
      </c>
      <c r="K392" s="3">
        <v>58.3</v>
      </c>
      <c r="L392" s="3">
        <v>220</v>
      </c>
      <c r="M392" s="3">
        <v>233.2</v>
      </c>
      <c r="N392">
        <v>26</v>
      </c>
      <c r="O392" t="s">
        <v>100</v>
      </c>
      <c r="P392">
        <v>2022</v>
      </c>
      <c r="Q392" s="3">
        <f t="shared" si="12"/>
        <v>13.199999999999989</v>
      </c>
      <c r="R392">
        <f t="shared" si="13"/>
        <v>5.9999999999999947</v>
      </c>
    </row>
    <row r="393" spans="1:18" x14ac:dyDescent="0.25">
      <c r="A393" s="1">
        <v>44738</v>
      </c>
      <c r="B393" s="2" t="s">
        <v>61</v>
      </c>
      <c r="C393">
        <v>12</v>
      </c>
      <c r="D393" t="s">
        <v>13</v>
      </c>
      <c r="E393" t="s">
        <v>2</v>
      </c>
      <c r="F393" s="6">
        <v>0</v>
      </c>
      <c r="G393" t="s">
        <v>62</v>
      </c>
      <c r="H393" t="s">
        <v>10</v>
      </c>
      <c r="I393" t="s">
        <v>11</v>
      </c>
      <c r="J393" s="3">
        <v>67</v>
      </c>
      <c r="K393" s="3">
        <v>83.08</v>
      </c>
      <c r="L393" s="3">
        <v>804</v>
      </c>
      <c r="M393" s="3">
        <v>996.96</v>
      </c>
      <c r="N393">
        <v>26</v>
      </c>
      <c r="O393" t="s">
        <v>100</v>
      </c>
      <c r="P393">
        <v>2022</v>
      </c>
      <c r="Q393" s="3">
        <f t="shared" si="12"/>
        <v>192.96000000000004</v>
      </c>
      <c r="R393">
        <f t="shared" si="13"/>
        <v>24.000000000000004</v>
      </c>
    </row>
    <row r="394" spans="1:18" x14ac:dyDescent="0.25">
      <c r="A394" s="1">
        <v>44745</v>
      </c>
      <c r="B394" s="2" t="s">
        <v>93</v>
      </c>
      <c r="C394">
        <v>15</v>
      </c>
      <c r="D394" t="s">
        <v>13</v>
      </c>
      <c r="E394" t="s">
        <v>8</v>
      </c>
      <c r="F394" s="6">
        <v>0</v>
      </c>
      <c r="G394" t="s">
        <v>94</v>
      </c>
      <c r="H394" t="s">
        <v>22</v>
      </c>
      <c r="I394" t="s">
        <v>11</v>
      </c>
      <c r="J394" s="3">
        <v>95</v>
      </c>
      <c r="K394" s="3">
        <v>119.7</v>
      </c>
      <c r="L394" s="3">
        <v>1425</v>
      </c>
      <c r="M394" s="3">
        <v>1795.5</v>
      </c>
      <c r="N394">
        <v>3</v>
      </c>
      <c r="O394" t="s">
        <v>103</v>
      </c>
      <c r="P394">
        <v>2022</v>
      </c>
      <c r="Q394" s="3">
        <f t="shared" si="12"/>
        <v>370.5</v>
      </c>
      <c r="R394">
        <f t="shared" si="13"/>
        <v>26</v>
      </c>
    </row>
    <row r="395" spans="1:18" x14ac:dyDescent="0.25">
      <c r="A395" s="1">
        <v>44746</v>
      </c>
      <c r="B395" s="2" t="s">
        <v>88</v>
      </c>
      <c r="C395">
        <v>7</v>
      </c>
      <c r="D395" t="s">
        <v>13</v>
      </c>
      <c r="E395" t="s">
        <v>2</v>
      </c>
      <c r="F395" s="6">
        <v>0</v>
      </c>
      <c r="G395" t="s">
        <v>89</v>
      </c>
      <c r="H395" t="s">
        <v>18</v>
      </c>
      <c r="I395" t="s">
        <v>19</v>
      </c>
      <c r="J395" s="3">
        <v>43</v>
      </c>
      <c r="K395" s="3">
        <v>47.730000000000004</v>
      </c>
      <c r="L395" s="3">
        <v>301</v>
      </c>
      <c r="M395" s="3">
        <v>334.11</v>
      </c>
      <c r="N395">
        <v>4</v>
      </c>
      <c r="O395" t="s">
        <v>103</v>
      </c>
      <c r="P395">
        <v>2022</v>
      </c>
      <c r="Q395" s="3">
        <f t="shared" si="12"/>
        <v>33.110000000000014</v>
      </c>
      <c r="R395">
        <f t="shared" si="13"/>
        <v>11.000000000000004</v>
      </c>
    </row>
    <row r="396" spans="1:18" x14ac:dyDescent="0.25">
      <c r="A396" s="1">
        <v>44747</v>
      </c>
      <c r="B396" s="2" t="s">
        <v>28</v>
      </c>
      <c r="C396">
        <v>7</v>
      </c>
      <c r="D396" t="s">
        <v>2</v>
      </c>
      <c r="E396" t="s">
        <v>8</v>
      </c>
      <c r="F396" s="6">
        <v>0</v>
      </c>
      <c r="G396" t="s">
        <v>29</v>
      </c>
      <c r="H396" t="s">
        <v>4</v>
      </c>
      <c r="I396" t="s">
        <v>23</v>
      </c>
      <c r="J396" s="3">
        <v>7</v>
      </c>
      <c r="K396" s="3">
        <v>8.33</v>
      </c>
      <c r="L396" s="3">
        <v>49</v>
      </c>
      <c r="M396" s="3">
        <v>58.31</v>
      </c>
      <c r="N396">
        <v>5</v>
      </c>
      <c r="O396" t="s">
        <v>103</v>
      </c>
      <c r="P396">
        <v>2022</v>
      </c>
      <c r="Q396" s="3">
        <f t="shared" si="12"/>
        <v>9.3100000000000023</v>
      </c>
      <c r="R396">
        <f t="shared" si="13"/>
        <v>19.000000000000007</v>
      </c>
    </row>
    <row r="397" spans="1:18" x14ac:dyDescent="0.25">
      <c r="A397" s="1">
        <v>44747</v>
      </c>
      <c r="B397" s="2" t="s">
        <v>69</v>
      </c>
      <c r="C397">
        <v>8</v>
      </c>
      <c r="D397" t="s">
        <v>13</v>
      </c>
      <c r="E397" t="s">
        <v>2</v>
      </c>
      <c r="F397" s="6">
        <v>0</v>
      </c>
      <c r="G397" t="s">
        <v>70</v>
      </c>
      <c r="H397" t="s">
        <v>15</v>
      </c>
      <c r="I397" t="s">
        <v>23</v>
      </c>
      <c r="J397" s="3">
        <v>12</v>
      </c>
      <c r="K397" s="3">
        <v>15.719999999999999</v>
      </c>
      <c r="L397" s="3">
        <v>96</v>
      </c>
      <c r="M397" s="3">
        <v>125.75999999999999</v>
      </c>
      <c r="N397">
        <v>5</v>
      </c>
      <c r="O397" t="s">
        <v>103</v>
      </c>
      <c r="P397">
        <v>2022</v>
      </c>
      <c r="Q397" s="3">
        <f t="shared" si="12"/>
        <v>29.759999999999991</v>
      </c>
      <c r="R397">
        <f t="shared" si="13"/>
        <v>30.999999999999989</v>
      </c>
    </row>
    <row r="398" spans="1:18" x14ac:dyDescent="0.25">
      <c r="A398" s="1">
        <v>44748</v>
      </c>
      <c r="B398" s="2" t="s">
        <v>101</v>
      </c>
      <c r="C398">
        <v>2</v>
      </c>
      <c r="D398" t="s">
        <v>13</v>
      </c>
      <c r="E398" t="s">
        <v>8</v>
      </c>
      <c r="F398" s="6">
        <v>0</v>
      </c>
      <c r="G398" t="s">
        <v>102</v>
      </c>
      <c r="H398" t="s">
        <v>10</v>
      </c>
      <c r="I398" t="s">
        <v>5</v>
      </c>
      <c r="J398" s="3">
        <v>138</v>
      </c>
      <c r="K398" s="3">
        <v>173.88</v>
      </c>
      <c r="L398" s="3">
        <v>276</v>
      </c>
      <c r="M398" s="3">
        <v>347.76</v>
      </c>
      <c r="N398">
        <v>6</v>
      </c>
      <c r="O398" t="s">
        <v>103</v>
      </c>
      <c r="P398">
        <v>2022</v>
      </c>
      <c r="Q398" s="3">
        <f t="shared" si="12"/>
        <v>71.759999999999991</v>
      </c>
      <c r="R398">
        <f t="shared" si="13"/>
        <v>25.999999999999996</v>
      </c>
    </row>
    <row r="399" spans="1:18" x14ac:dyDescent="0.25">
      <c r="A399" s="1">
        <v>44750</v>
      </c>
      <c r="B399" s="2" t="s">
        <v>75</v>
      </c>
      <c r="C399">
        <v>2</v>
      </c>
      <c r="D399" t="s">
        <v>13</v>
      </c>
      <c r="E399" t="s">
        <v>2</v>
      </c>
      <c r="F399" s="6">
        <v>0</v>
      </c>
      <c r="G399" t="s">
        <v>76</v>
      </c>
      <c r="H399" t="s">
        <v>15</v>
      </c>
      <c r="I399" t="s">
        <v>23</v>
      </c>
      <c r="J399" s="3">
        <v>37</v>
      </c>
      <c r="K399" s="3">
        <v>49.21</v>
      </c>
      <c r="L399" s="3">
        <v>74</v>
      </c>
      <c r="M399" s="3">
        <v>98.42</v>
      </c>
      <c r="N399">
        <v>8</v>
      </c>
      <c r="O399" t="s">
        <v>103</v>
      </c>
      <c r="P399">
        <v>2022</v>
      </c>
      <c r="Q399" s="3">
        <f t="shared" si="12"/>
        <v>24.42</v>
      </c>
      <c r="R399">
        <f t="shared" si="13"/>
        <v>33</v>
      </c>
    </row>
    <row r="400" spans="1:18" x14ac:dyDescent="0.25">
      <c r="A400" s="1">
        <v>44752</v>
      </c>
      <c r="B400" s="2" t="s">
        <v>50</v>
      </c>
      <c r="C400">
        <v>12</v>
      </c>
      <c r="D400" t="s">
        <v>2</v>
      </c>
      <c r="E400" t="s">
        <v>8</v>
      </c>
      <c r="F400" s="6">
        <v>0</v>
      </c>
      <c r="G400" t="s">
        <v>51</v>
      </c>
      <c r="H400" t="s">
        <v>22</v>
      </c>
      <c r="I400" t="s">
        <v>11</v>
      </c>
      <c r="J400" s="3">
        <v>89</v>
      </c>
      <c r="K400" s="3">
        <v>117.48</v>
      </c>
      <c r="L400" s="3">
        <v>1068</v>
      </c>
      <c r="M400" s="3">
        <v>1409.76</v>
      </c>
      <c r="N400">
        <v>10</v>
      </c>
      <c r="O400" t="s">
        <v>103</v>
      </c>
      <c r="P400">
        <v>2022</v>
      </c>
      <c r="Q400" s="3">
        <f t="shared" si="12"/>
        <v>341.76</v>
      </c>
      <c r="R400">
        <f t="shared" si="13"/>
        <v>32</v>
      </c>
    </row>
    <row r="401" spans="1:18" x14ac:dyDescent="0.25">
      <c r="A401" s="1">
        <v>44754</v>
      </c>
      <c r="B401" s="2" t="s">
        <v>82</v>
      </c>
      <c r="C401">
        <v>12</v>
      </c>
      <c r="D401" t="s">
        <v>13</v>
      </c>
      <c r="E401" t="s">
        <v>8</v>
      </c>
      <c r="F401" s="6">
        <v>0</v>
      </c>
      <c r="G401" t="s">
        <v>83</v>
      </c>
      <c r="H401" t="s">
        <v>22</v>
      </c>
      <c r="I401" t="s">
        <v>23</v>
      </c>
      <c r="J401" s="3">
        <v>37</v>
      </c>
      <c r="K401" s="3">
        <v>41.81</v>
      </c>
      <c r="L401" s="3">
        <v>444</v>
      </c>
      <c r="M401" s="3">
        <v>501.72</v>
      </c>
      <c r="N401">
        <v>12</v>
      </c>
      <c r="O401" t="s">
        <v>103</v>
      </c>
      <c r="P401">
        <v>2022</v>
      </c>
      <c r="Q401" s="3">
        <f t="shared" si="12"/>
        <v>57.720000000000027</v>
      </c>
      <c r="R401">
        <f t="shared" si="13"/>
        <v>13.000000000000005</v>
      </c>
    </row>
    <row r="402" spans="1:18" x14ac:dyDescent="0.25">
      <c r="A402" s="1">
        <v>44755</v>
      </c>
      <c r="B402" s="2" t="s">
        <v>28</v>
      </c>
      <c r="C402">
        <v>7</v>
      </c>
      <c r="D402" t="s">
        <v>13</v>
      </c>
      <c r="E402" t="s">
        <v>2</v>
      </c>
      <c r="F402" s="6">
        <v>0</v>
      </c>
      <c r="G402" t="s">
        <v>29</v>
      </c>
      <c r="H402" t="s">
        <v>4</v>
      </c>
      <c r="I402" t="s">
        <v>23</v>
      </c>
      <c r="J402" s="3">
        <v>7</v>
      </c>
      <c r="K402" s="3">
        <v>8.33</v>
      </c>
      <c r="L402" s="3">
        <v>49</v>
      </c>
      <c r="M402" s="3">
        <v>58.31</v>
      </c>
      <c r="N402">
        <v>13</v>
      </c>
      <c r="O402" t="s">
        <v>103</v>
      </c>
      <c r="P402">
        <v>2022</v>
      </c>
      <c r="Q402" s="3">
        <f t="shared" si="12"/>
        <v>9.3100000000000023</v>
      </c>
      <c r="R402">
        <f t="shared" si="13"/>
        <v>19.000000000000007</v>
      </c>
    </row>
    <row r="403" spans="1:18" x14ac:dyDescent="0.25">
      <c r="A403" s="1">
        <v>44756</v>
      </c>
      <c r="B403" s="2" t="s">
        <v>93</v>
      </c>
      <c r="C403">
        <v>9</v>
      </c>
      <c r="D403" t="s">
        <v>13</v>
      </c>
      <c r="E403" t="s">
        <v>2</v>
      </c>
      <c r="F403" s="6">
        <v>0</v>
      </c>
      <c r="G403" t="s">
        <v>94</v>
      </c>
      <c r="H403" t="s">
        <v>22</v>
      </c>
      <c r="I403" t="s">
        <v>11</v>
      </c>
      <c r="J403" s="3">
        <v>95</v>
      </c>
      <c r="K403" s="3">
        <v>119.7</v>
      </c>
      <c r="L403" s="3">
        <v>855</v>
      </c>
      <c r="M403" s="3">
        <v>1077.3</v>
      </c>
      <c r="N403">
        <v>14</v>
      </c>
      <c r="O403" t="s">
        <v>103</v>
      </c>
      <c r="P403">
        <v>2022</v>
      </c>
      <c r="Q403" s="3">
        <f t="shared" si="12"/>
        <v>222.29999999999995</v>
      </c>
      <c r="R403">
        <f t="shared" si="13"/>
        <v>25.999999999999996</v>
      </c>
    </row>
    <row r="404" spans="1:18" x14ac:dyDescent="0.25">
      <c r="A404" s="1">
        <v>44757</v>
      </c>
      <c r="B404" s="2" t="s">
        <v>16</v>
      </c>
      <c r="C404">
        <v>2</v>
      </c>
      <c r="D404" t="s">
        <v>2</v>
      </c>
      <c r="E404" t="s">
        <v>2</v>
      </c>
      <c r="F404" s="6">
        <v>0</v>
      </c>
      <c r="G404" t="s">
        <v>17</v>
      </c>
      <c r="H404" t="s">
        <v>18</v>
      </c>
      <c r="I404" t="s">
        <v>19</v>
      </c>
      <c r="J404" s="3">
        <v>44</v>
      </c>
      <c r="K404" s="3">
        <v>48.84</v>
      </c>
      <c r="L404" s="3">
        <v>88</v>
      </c>
      <c r="M404" s="3">
        <v>97.68</v>
      </c>
      <c r="N404">
        <v>15</v>
      </c>
      <c r="O404" t="s">
        <v>103</v>
      </c>
      <c r="P404">
        <v>2022</v>
      </c>
      <c r="Q404" s="3">
        <f t="shared" si="12"/>
        <v>9.6800000000000068</v>
      </c>
      <c r="R404">
        <f t="shared" si="13"/>
        <v>11.000000000000009</v>
      </c>
    </row>
    <row r="405" spans="1:18" x14ac:dyDescent="0.25">
      <c r="A405" s="1">
        <v>44759</v>
      </c>
      <c r="B405" s="2" t="s">
        <v>101</v>
      </c>
      <c r="C405">
        <v>8</v>
      </c>
      <c r="D405" t="s">
        <v>2</v>
      </c>
      <c r="E405" t="s">
        <v>8</v>
      </c>
      <c r="F405" s="6">
        <v>0</v>
      </c>
      <c r="G405" t="s">
        <v>102</v>
      </c>
      <c r="H405" t="s">
        <v>10</v>
      </c>
      <c r="I405" t="s">
        <v>5</v>
      </c>
      <c r="J405" s="3">
        <v>138</v>
      </c>
      <c r="K405" s="3">
        <v>173.88</v>
      </c>
      <c r="L405" s="3">
        <v>1104</v>
      </c>
      <c r="M405" s="3">
        <v>1391.04</v>
      </c>
      <c r="N405">
        <v>17</v>
      </c>
      <c r="O405" t="s">
        <v>103</v>
      </c>
      <c r="P405">
        <v>2022</v>
      </c>
      <c r="Q405" s="3">
        <f t="shared" si="12"/>
        <v>287.03999999999996</v>
      </c>
      <c r="R405">
        <f t="shared" si="13"/>
        <v>25.999999999999996</v>
      </c>
    </row>
    <row r="406" spans="1:18" x14ac:dyDescent="0.25">
      <c r="A406" s="1">
        <v>44760</v>
      </c>
      <c r="B406" s="2" t="s">
        <v>54</v>
      </c>
      <c r="C406">
        <v>12</v>
      </c>
      <c r="D406" t="s">
        <v>13</v>
      </c>
      <c r="E406" t="s">
        <v>2</v>
      </c>
      <c r="F406" s="6">
        <v>0</v>
      </c>
      <c r="G406" t="s">
        <v>55</v>
      </c>
      <c r="H406" t="s">
        <v>15</v>
      </c>
      <c r="I406" t="s">
        <v>5</v>
      </c>
      <c r="J406" s="3">
        <v>148</v>
      </c>
      <c r="K406" s="3">
        <v>164.28</v>
      </c>
      <c r="L406" s="3">
        <v>1776</v>
      </c>
      <c r="M406" s="3">
        <v>1971.3600000000001</v>
      </c>
      <c r="N406">
        <v>18</v>
      </c>
      <c r="O406" t="s">
        <v>103</v>
      </c>
      <c r="P406">
        <v>2022</v>
      </c>
      <c r="Q406" s="3">
        <f t="shared" si="12"/>
        <v>195.36000000000013</v>
      </c>
      <c r="R406">
        <f t="shared" si="13"/>
        <v>11.000000000000007</v>
      </c>
    </row>
    <row r="407" spans="1:18" x14ac:dyDescent="0.25">
      <c r="A407" s="1">
        <v>44762</v>
      </c>
      <c r="B407" s="2" t="s">
        <v>34</v>
      </c>
      <c r="C407">
        <v>8</v>
      </c>
      <c r="D407" t="s">
        <v>1</v>
      </c>
      <c r="E407" t="s">
        <v>2</v>
      </c>
      <c r="F407" s="6">
        <v>0</v>
      </c>
      <c r="G407" t="s">
        <v>35</v>
      </c>
      <c r="H407" t="s">
        <v>10</v>
      </c>
      <c r="I407" t="s">
        <v>5</v>
      </c>
      <c r="J407" s="3">
        <v>120</v>
      </c>
      <c r="K407" s="3">
        <v>162</v>
      </c>
      <c r="L407" s="3">
        <v>960</v>
      </c>
      <c r="M407" s="3">
        <v>1296</v>
      </c>
      <c r="N407">
        <v>20</v>
      </c>
      <c r="O407" t="s">
        <v>103</v>
      </c>
      <c r="P407">
        <v>2022</v>
      </c>
      <c r="Q407" s="3">
        <f t="shared" si="12"/>
        <v>336</v>
      </c>
      <c r="R407">
        <f t="shared" si="13"/>
        <v>35</v>
      </c>
    </row>
    <row r="408" spans="1:18" x14ac:dyDescent="0.25">
      <c r="A408" s="1">
        <v>44764</v>
      </c>
      <c r="B408" s="2" t="s">
        <v>40</v>
      </c>
      <c r="C408">
        <v>6</v>
      </c>
      <c r="D408" t="s">
        <v>13</v>
      </c>
      <c r="E408" t="s">
        <v>8</v>
      </c>
      <c r="F408" s="6">
        <v>0</v>
      </c>
      <c r="G408" t="s">
        <v>41</v>
      </c>
      <c r="H408" t="s">
        <v>22</v>
      </c>
      <c r="I408" t="s">
        <v>19</v>
      </c>
      <c r="J408" s="3">
        <v>55</v>
      </c>
      <c r="K408" s="3">
        <v>58.3</v>
      </c>
      <c r="L408" s="3">
        <v>330</v>
      </c>
      <c r="M408" s="3">
        <v>349.79999999999995</v>
      </c>
      <c r="N408">
        <v>22</v>
      </c>
      <c r="O408" t="s">
        <v>103</v>
      </c>
      <c r="P408">
        <v>2022</v>
      </c>
      <c r="Q408" s="3">
        <f t="shared" si="12"/>
        <v>19.799999999999955</v>
      </c>
      <c r="R408">
        <f t="shared" si="13"/>
        <v>5.9999999999999858</v>
      </c>
    </row>
    <row r="409" spans="1:18" x14ac:dyDescent="0.25">
      <c r="A409" s="1">
        <v>44765</v>
      </c>
      <c r="B409" s="2" t="s">
        <v>75</v>
      </c>
      <c r="C409">
        <v>2</v>
      </c>
      <c r="D409" t="s">
        <v>2</v>
      </c>
      <c r="E409" t="s">
        <v>2</v>
      </c>
      <c r="F409" s="6">
        <v>0</v>
      </c>
      <c r="G409" t="s">
        <v>76</v>
      </c>
      <c r="H409" t="s">
        <v>15</v>
      </c>
      <c r="I409" t="s">
        <v>23</v>
      </c>
      <c r="J409" s="3">
        <v>37</v>
      </c>
      <c r="K409" s="3">
        <v>49.21</v>
      </c>
      <c r="L409" s="3">
        <v>74</v>
      </c>
      <c r="M409" s="3">
        <v>98.42</v>
      </c>
      <c r="N409">
        <v>23</v>
      </c>
      <c r="O409" t="s">
        <v>103</v>
      </c>
      <c r="P409">
        <v>2022</v>
      </c>
      <c r="Q409" s="3">
        <f t="shared" si="12"/>
        <v>24.42</v>
      </c>
      <c r="R409">
        <f t="shared" si="13"/>
        <v>33</v>
      </c>
    </row>
    <row r="410" spans="1:18" x14ac:dyDescent="0.25">
      <c r="A410" s="1">
        <v>44766</v>
      </c>
      <c r="B410" s="2" t="s">
        <v>44</v>
      </c>
      <c r="C410">
        <v>14</v>
      </c>
      <c r="D410" t="s">
        <v>13</v>
      </c>
      <c r="E410" t="s">
        <v>8</v>
      </c>
      <c r="F410" s="6">
        <v>0</v>
      </c>
      <c r="G410" t="s">
        <v>45</v>
      </c>
      <c r="H410" t="s">
        <v>18</v>
      </c>
      <c r="I410" t="s">
        <v>11</v>
      </c>
      <c r="J410" s="3">
        <v>75</v>
      </c>
      <c r="K410" s="3">
        <v>85.5</v>
      </c>
      <c r="L410" s="3">
        <v>1050</v>
      </c>
      <c r="M410" s="3">
        <v>1197</v>
      </c>
      <c r="N410">
        <v>24</v>
      </c>
      <c r="O410" t="s">
        <v>103</v>
      </c>
      <c r="P410">
        <v>2022</v>
      </c>
      <c r="Q410" s="3">
        <f t="shared" si="12"/>
        <v>147</v>
      </c>
      <c r="R410">
        <f t="shared" si="13"/>
        <v>14.000000000000002</v>
      </c>
    </row>
    <row r="411" spans="1:18" x14ac:dyDescent="0.25">
      <c r="A411" s="1">
        <v>44766</v>
      </c>
      <c r="B411" s="2" t="s">
        <v>67</v>
      </c>
      <c r="C411">
        <v>1</v>
      </c>
      <c r="D411" t="s">
        <v>2</v>
      </c>
      <c r="E411" t="s">
        <v>2</v>
      </c>
      <c r="F411" s="6">
        <v>0</v>
      </c>
      <c r="G411" t="s">
        <v>68</v>
      </c>
      <c r="H411" t="s">
        <v>22</v>
      </c>
      <c r="I411" t="s">
        <v>19</v>
      </c>
      <c r="J411" s="3">
        <v>48</v>
      </c>
      <c r="K411" s="3">
        <v>57.120000000000005</v>
      </c>
      <c r="L411" s="3">
        <v>48</v>
      </c>
      <c r="M411" s="3">
        <v>57.120000000000005</v>
      </c>
      <c r="N411">
        <v>24</v>
      </c>
      <c r="O411" t="s">
        <v>103</v>
      </c>
      <c r="P411">
        <v>2022</v>
      </c>
      <c r="Q411" s="3">
        <f t="shared" si="12"/>
        <v>9.1200000000000045</v>
      </c>
      <c r="R411">
        <f t="shared" si="13"/>
        <v>19.000000000000007</v>
      </c>
    </row>
    <row r="412" spans="1:18" x14ac:dyDescent="0.25">
      <c r="A412" s="1">
        <v>44767</v>
      </c>
      <c r="B412" s="2" t="s">
        <v>36</v>
      </c>
      <c r="C412">
        <v>2</v>
      </c>
      <c r="D412" t="s">
        <v>13</v>
      </c>
      <c r="E412" t="s">
        <v>8</v>
      </c>
      <c r="F412" s="6">
        <v>0</v>
      </c>
      <c r="G412" t="s">
        <v>37</v>
      </c>
      <c r="H412" t="s">
        <v>10</v>
      </c>
      <c r="I412" t="s">
        <v>11</v>
      </c>
      <c r="J412" s="3">
        <v>76</v>
      </c>
      <c r="K412" s="3">
        <v>82.08</v>
      </c>
      <c r="L412" s="3">
        <v>152</v>
      </c>
      <c r="M412" s="3">
        <v>164.16</v>
      </c>
      <c r="N412">
        <v>25</v>
      </c>
      <c r="O412" t="s">
        <v>103</v>
      </c>
      <c r="P412">
        <v>2022</v>
      </c>
      <c r="Q412" s="3">
        <f t="shared" si="12"/>
        <v>12.159999999999997</v>
      </c>
      <c r="R412">
        <f t="shared" si="13"/>
        <v>7.9999999999999973</v>
      </c>
    </row>
    <row r="413" spans="1:18" x14ac:dyDescent="0.25">
      <c r="A413" s="1">
        <v>44767</v>
      </c>
      <c r="B413" s="2" t="s">
        <v>95</v>
      </c>
      <c r="C413">
        <v>12</v>
      </c>
      <c r="D413" t="s">
        <v>13</v>
      </c>
      <c r="E413" t="s">
        <v>8</v>
      </c>
      <c r="F413" s="6">
        <v>0</v>
      </c>
      <c r="G413" t="s">
        <v>96</v>
      </c>
      <c r="H413" t="s">
        <v>15</v>
      </c>
      <c r="I413" t="s">
        <v>5</v>
      </c>
      <c r="J413" s="3">
        <v>134</v>
      </c>
      <c r="K413" s="3">
        <v>156.78</v>
      </c>
      <c r="L413" s="3">
        <v>1608</v>
      </c>
      <c r="M413" s="3">
        <v>1881.3600000000001</v>
      </c>
      <c r="N413">
        <v>25</v>
      </c>
      <c r="O413" t="s">
        <v>103</v>
      </c>
      <c r="P413">
        <v>2022</v>
      </c>
      <c r="Q413" s="3">
        <f t="shared" si="12"/>
        <v>273.36000000000013</v>
      </c>
      <c r="R413">
        <f t="shared" si="13"/>
        <v>17.000000000000007</v>
      </c>
    </row>
    <row r="414" spans="1:18" x14ac:dyDescent="0.25">
      <c r="A414" s="1">
        <v>44767</v>
      </c>
      <c r="B414" s="2" t="s">
        <v>26</v>
      </c>
      <c r="C414">
        <v>13</v>
      </c>
      <c r="D414" t="s">
        <v>2</v>
      </c>
      <c r="E414" t="s">
        <v>8</v>
      </c>
      <c r="F414" s="6">
        <v>0</v>
      </c>
      <c r="G414" t="s">
        <v>27</v>
      </c>
      <c r="H414" t="s">
        <v>18</v>
      </c>
      <c r="I414" t="s">
        <v>11</v>
      </c>
      <c r="J414" s="3">
        <v>71</v>
      </c>
      <c r="K414" s="3">
        <v>80.94</v>
      </c>
      <c r="L414" s="3">
        <v>923</v>
      </c>
      <c r="M414" s="3">
        <v>1052.22</v>
      </c>
      <c r="N414">
        <v>25</v>
      </c>
      <c r="O414" t="s">
        <v>103</v>
      </c>
      <c r="P414">
        <v>2022</v>
      </c>
      <c r="Q414" s="3">
        <f t="shared" si="12"/>
        <v>129.22000000000003</v>
      </c>
      <c r="R414">
        <f t="shared" si="13"/>
        <v>14.000000000000004</v>
      </c>
    </row>
    <row r="415" spans="1:18" x14ac:dyDescent="0.25">
      <c r="A415" s="1">
        <v>44768</v>
      </c>
      <c r="B415" s="2" t="s">
        <v>26</v>
      </c>
      <c r="C415">
        <v>10</v>
      </c>
      <c r="D415" t="s">
        <v>2</v>
      </c>
      <c r="E415" t="s">
        <v>2</v>
      </c>
      <c r="F415" s="6">
        <v>0</v>
      </c>
      <c r="G415" t="s">
        <v>27</v>
      </c>
      <c r="H415" t="s">
        <v>18</v>
      </c>
      <c r="I415" t="s">
        <v>11</v>
      </c>
      <c r="J415" s="3">
        <v>71</v>
      </c>
      <c r="K415" s="3">
        <v>80.94</v>
      </c>
      <c r="L415" s="3">
        <v>710</v>
      </c>
      <c r="M415" s="3">
        <v>809.4</v>
      </c>
      <c r="N415">
        <v>26</v>
      </c>
      <c r="O415" t="s">
        <v>103</v>
      </c>
      <c r="P415">
        <v>2022</v>
      </c>
      <c r="Q415" s="3">
        <f t="shared" si="12"/>
        <v>99.399999999999977</v>
      </c>
      <c r="R415">
        <f t="shared" si="13"/>
        <v>13.999999999999996</v>
      </c>
    </row>
    <row r="416" spans="1:18" x14ac:dyDescent="0.25">
      <c r="A416" s="1">
        <v>44768</v>
      </c>
      <c r="B416" s="2" t="s">
        <v>104</v>
      </c>
      <c r="C416">
        <v>1</v>
      </c>
      <c r="D416" t="s">
        <v>2</v>
      </c>
      <c r="E416" t="s">
        <v>8</v>
      </c>
      <c r="F416" s="6">
        <v>0</v>
      </c>
      <c r="G416" t="s">
        <v>105</v>
      </c>
      <c r="H416" t="s">
        <v>22</v>
      </c>
      <c r="I416" t="s">
        <v>23</v>
      </c>
      <c r="J416" s="3">
        <v>18</v>
      </c>
      <c r="K416" s="3">
        <v>24.66</v>
      </c>
      <c r="L416" s="3">
        <v>18</v>
      </c>
      <c r="M416" s="3">
        <v>24.66</v>
      </c>
      <c r="N416">
        <v>26</v>
      </c>
      <c r="O416" t="s">
        <v>103</v>
      </c>
      <c r="P416">
        <v>2022</v>
      </c>
      <c r="Q416" s="3">
        <f t="shared" si="12"/>
        <v>6.66</v>
      </c>
      <c r="R416">
        <f t="shared" si="13"/>
        <v>37</v>
      </c>
    </row>
    <row r="417" spans="1:18" x14ac:dyDescent="0.25">
      <c r="A417" s="1">
        <v>44776</v>
      </c>
      <c r="B417" s="2" t="s">
        <v>86</v>
      </c>
      <c r="C417">
        <v>5</v>
      </c>
      <c r="D417" t="s">
        <v>13</v>
      </c>
      <c r="E417" t="s">
        <v>8</v>
      </c>
      <c r="F417" s="6">
        <v>0</v>
      </c>
      <c r="G417" t="s">
        <v>87</v>
      </c>
      <c r="H417" t="s">
        <v>15</v>
      </c>
      <c r="I417" t="s">
        <v>11</v>
      </c>
      <c r="J417" s="3">
        <v>73</v>
      </c>
      <c r="K417" s="3">
        <v>94.17</v>
      </c>
      <c r="L417" s="3">
        <v>365</v>
      </c>
      <c r="M417" s="3">
        <v>470.85</v>
      </c>
      <c r="N417">
        <v>3</v>
      </c>
      <c r="O417" t="s">
        <v>108</v>
      </c>
      <c r="P417">
        <v>2022</v>
      </c>
      <c r="Q417" s="3">
        <f t="shared" si="12"/>
        <v>105.85000000000002</v>
      </c>
      <c r="R417">
        <f t="shared" si="13"/>
        <v>29.000000000000004</v>
      </c>
    </row>
    <row r="418" spans="1:18" x14ac:dyDescent="0.25">
      <c r="A418" s="1">
        <v>44779</v>
      </c>
      <c r="B418" s="2" t="s">
        <v>57</v>
      </c>
      <c r="C418">
        <v>9</v>
      </c>
      <c r="D418" t="s">
        <v>2</v>
      </c>
      <c r="E418" t="s">
        <v>2</v>
      </c>
      <c r="F418" s="6">
        <v>0</v>
      </c>
      <c r="G418" t="s">
        <v>58</v>
      </c>
      <c r="H418" t="s">
        <v>15</v>
      </c>
      <c r="I418" t="s">
        <v>23</v>
      </c>
      <c r="J418" s="3">
        <v>13</v>
      </c>
      <c r="K418" s="3">
        <v>16.64</v>
      </c>
      <c r="L418" s="3">
        <v>117</v>
      </c>
      <c r="M418" s="3">
        <v>149.76</v>
      </c>
      <c r="N418">
        <v>6</v>
      </c>
      <c r="O418" t="s">
        <v>108</v>
      </c>
      <c r="P418">
        <v>2022</v>
      </c>
      <c r="Q418" s="3">
        <f t="shared" si="12"/>
        <v>32.759999999999991</v>
      </c>
      <c r="R418">
        <f t="shared" si="13"/>
        <v>27.999999999999993</v>
      </c>
    </row>
    <row r="419" spans="1:18" x14ac:dyDescent="0.25">
      <c r="A419" s="1">
        <v>44781</v>
      </c>
      <c r="B419" s="2" t="s">
        <v>57</v>
      </c>
      <c r="C419">
        <v>2</v>
      </c>
      <c r="D419" t="s">
        <v>13</v>
      </c>
      <c r="E419" t="s">
        <v>2</v>
      </c>
      <c r="F419" s="6">
        <v>0</v>
      </c>
      <c r="G419" t="s">
        <v>58</v>
      </c>
      <c r="H419" t="s">
        <v>15</v>
      </c>
      <c r="I419" t="s">
        <v>23</v>
      </c>
      <c r="J419" s="3">
        <v>13</v>
      </c>
      <c r="K419" s="3">
        <v>16.64</v>
      </c>
      <c r="L419" s="3">
        <v>26</v>
      </c>
      <c r="M419" s="3">
        <v>33.28</v>
      </c>
      <c r="N419">
        <v>8</v>
      </c>
      <c r="O419" t="s">
        <v>108</v>
      </c>
      <c r="P419">
        <v>2022</v>
      </c>
      <c r="Q419" s="3">
        <f t="shared" si="12"/>
        <v>7.2800000000000011</v>
      </c>
      <c r="R419">
        <f t="shared" si="13"/>
        <v>28.000000000000004</v>
      </c>
    </row>
    <row r="420" spans="1:18" x14ac:dyDescent="0.25">
      <c r="A420" s="1">
        <v>44781</v>
      </c>
      <c r="B420" s="2" t="s">
        <v>50</v>
      </c>
      <c r="C420">
        <v>12</v>
      </c>
      <c r="D420" t="s">
        <v>13</v>
      </c>
      <c r="E420" t="s">
        <v>8</v>
      </c>
      <c r="F420" s="6">
        <v>0</v>
      </c>
      <c r="G420" t="s">
        <v>51</v>
      </c>
      <c r="H420" t="s">
        <v>22</v>
      </c>
      <c r="I420" t="s">
        <v>11</v>
      </c>
      <c r="J420" s="3">
        <v>89</v>
      </c>
      <c r="K420" s="3">
        <v>117.48</v>
      </c>
      <c r="L420" s="3">
        <v>1068</v>
      </c>
      <c r="M420" s="3">
        <v>1409.76</v>
      </c>
      <c r="N420">
        <v>8</v>
      </c>
      <c r="O420" t="s">
        <v>108</v>
      </c>
      <c r="P420">
        <v>2022</v>
      </c>
      <c r="Q420" s="3">
        <f t="shared" si="12"/>
        <v>341.76</v>
      </c>
      <c r="R420">
        <f t="shared" si="13"/>
        <v>32</v>
      </c>
    </row>
    <row r="421" spans="1:18" x14ac:dyDescent="0.25">
      <c r="A421" s="1">
        <v>44781</v>
      </c>
      <c r="B421" s="2" t="s">
        <v>80</v>
      </c>
      <c r="C421">
        <v>11</v>
      </c>
      <c r="D421" t="s">
        <v>13</v>
      </c>
      <c r="E421" t="s">
        <v>8</v>
      </c>
      <c r="F421" s="6">
        <v>0</v>
      </c>
      <c r="G421" t="s">
        <v>81</v>
      </c>
      <c r="H421" t="s">
        <v>4</v>
      </c>
      <c r="I421" t="s">
        <v>5</v>
      </c>
      <c r="J421" s="3">
        <v>126</v>
      </c>
      <c r="K421" s="3">
        <v>162.54</v>
      </c>
      <c r="L421" s="3">
        <v>1386</v>
      </c>
      <c r="M421" s="3">
        <v>1787.9399999999998</v>
      </c>
      <c r="N421">
        <v>8</v>
      </c>
      <c r="O421" t="s">
        <v>108</v>
      </c>
      <c r="P421">
        <v>2022</v>
      </c>
      <c r="Q421" s="3">
        <f t="shared" si="12"/>
        <v>401.93999999999983</v>
      </c>
      <c r="R421">
        <f t="shared" si="13"/>
        <v>28.999999999999986</v>
      </c>
    </row>
    <row r="422" spans="1:18" x14ac:dyDescent="0.25">
      <c r="A422" s="1">
        <v>44787</v>
      </c>
      <c r="B422" s="2" t="s">
        <v>71</v>
      </c>
      <c r="C422">
        <v>14</v>
      </c>
      <c r="D422" t="s">
        <v>13</v>
      </c>
      <c r="E422" t="s">
        <v>8</v>
      </c>
      <c r="F422" s="6">
        <v>0</v>
      </c>
      <c r="G422" t="s">
        <v>72</v>
      </c>
      <c r="H422" t="s">
        <v>22</v>
      </c>
      <c r="I422" t="s">
        <v>5</v>
      </c>
      <c r="J422" s="3">
        <v>148</v>
      </c>
      <c r="K422" s="3">
        <v>201.28</v>
      </c>
      <c r="L422" s="3">
        <v>2072</v>
      </c>
      <c r="M422" s="3">
        <v>2817.92</v>
      </c>
      <c r="N422">
        <v>14</v>
      </c>
      <c r="O422" t="s">
        <v>108</v>
      </c>
      <c r="P422">
        <v>2022</v>
      </c>
      <c r="Q422" s="3">
        <f t="shared" si="12"/>
        <v>745.92000000000007</v>
      </c>
      <c r="R422">
        <f t="shared" si="13"/>
        <v>36.000000000000007</v>
      </c>
    </row>
    <row r="423" spans="1:18" x14ac:dyDescent="0.25">
      <c r="A423" s="1">
        <v>44788</v>
      </c>
      <c r="B423" s="2" t="s">
        <v>77</v>
      </c>
      <c r="C423">
        <v>10</v>
      </c>
      <c r="D423" t="s">
        <v>1</v>
      </c>
      <c r="E423" t="s">
        <v>8</v>
      </c>
      <c r="F423" s="6">
        <v>0</v>
      </c>
      <c r="G423" t="s">
        <v>78</v>
      </c>
      <c r="H423" t="s">
        <v>15</v>
      </c>
      <c r="I423" t="s">
        <v>19</v>
      </c>
      <c r="J423" s="3">
        <v>44</v>
      </c>
      <c r="K423" s="3">
        <v>48.4</v>
      </c>
      <c r="L423" s="3">
        <v>440</v>
      </c>
      <c r="M423" s="3">
        <v>484</v>
      </c>
      <c r="N423">
        <v>15</v>
      </c>
      <c r="O423" t="s">
        <v>108</v>
      </c>
      <c r="P423">
        <v>2022</v>
      </c>
      <c r="Q423" s="3">
        <f t="shared" si="12"/>
        <v>44</v>
      </c>
      <c r="R423">
        <f t="shared" si="13"/>
        <v>10</v>
      </c>
    </row>
    <row r="424" spans="1:18" x14ac:dyDescent="0.25">
      <c r="A424" s="1">
        <v>44788</v>
      </c>
      <c r="B424" s="2" t="s">
        <v>69</v>
      </c>
      <c r="C424">
        <v>7</v>
      </c>
      <c r="D424" t="s">
        <v>13</v>
      </c>
      <c r="E424" t="s">
        <v>2</v>
      </c>
      <c r="F424" s="6">
        <v>0</v>
      </c>
      <c r="G424" t="s">
        <v>70</v>
      </c>
      <c r="H424" t="s">
        <v>15</v>
      </c>
      <c r="I424" t="s">
        <v>23</v>
      </c>
      <c r="J424" s="3">
        <v>12</v>
      </c>
      <c r="K424" s="3">
        <v>15.719999999999999</v>
      </c>
      <c r="L424" s="3">
        <v>84</v>
      </c>
      <c r="M424" s="3">
        <v>110.03999999999999</v>
      </c>
      <c r="N424">
        <v>15</v>
      </c>
      <c r="O424" t="s">
        <v>108</v>
      </c>
      <c r="P424">
        <v>2022</v>
      </c>
      <c r="Q424" s="3">
        <f t="shared" si="12"/>
        <v>26.039999999999992</v>
      </c>
      <c r="R424">
        <f t="shared" si="13"/>
        <v>30.999999999999989</v>
      </c>
    </row>
    <row r="425" spans="1:18" x14ac:dyDescent="0.25">
      <c r="A425" s="1">
        <v>44791</v>
      </c>
      <c r="B425" s="2" t="s">
        <v>52</v>
      </c>
      <c r="C425">
        <v>8</v>
      </c>
      <c r="D425" t="s">
        <v>2</v>
      </c>
      <c r="E425" t="s">
        <v>2</v>
      </c>
      <c r="F425" s="6">
        <v>0</v>
      </c>
      <c r="G425" t="s">
        <v>53</v>
      </c>
      <c r="H425" t="s">
        <v>22</v>
      </c>
      <c r="I425" t="s">
        <v>19</v>
      </c>
      <c r="J425" s="3">
        <v>47</v>
      </c>
      <c r="K425" s="3">
        <v>53.11</v>
      </c>
      <c r="L425" s="3">
        <v>376</v>
      </c>
      <c r="M425" s="3">
        <v>424.88</v>
      </c>
      <c r="N425">
        <v>18</v>
      </c>
      <c r="O425" t="s">
        <v>108</v>
      </c>
      <c r="P425">
        <v>2022</v>
      </c>
      <c r="Q425" s="3">
        <f t="shared" si="12"/>
        <v>48.879999999999995</v>
      </c>
      <c r="R425">
        <f t="shared" si="13"/>
        <v>12.999999999999998</v>
      </c>
    </row>
    <row r="426" spans="1:18" x14ac:dyDescent="0.25">
      <c r="A426" s="1">
        <v>44791</v>
      </c>
      <c r="B426" s="2" t="s">
        <v>54</v>
      </c>
      <c r="C426">
        <v>2</v>
      </c>
      <c r="D426" t="s">
        <v>2</v>
      </c>
      <c r="E426" t="s">
        <v>8</v>
      </c>
      <c r="F426" s="6">
        <v>0</v>
      </c>
      <c r="G426" t="s">
        <v>55</v>
      </c>
      <c r="H426" t="s">
        <v>15</v>
      </c>
      <c r="I426" t="s">
        <v>5</v>
      </c>
      <c r="J426" s="3">
        <v>148</v>
      </c>
      <c r="K426" s="3">
        <v>164.28</v>
      </c>
      <c r="L426" s="3">
        <v>296</v>
      </c>
      <c r="M426" s="3">
        <v>328.56</v>
      </c>
      <c r="N426">
        <v>18</v>
      </c>
      <c r="O426" t="s">
        <v>108</v>
      </c>
      <c r="P426">
        <v>2022</v>
      </c>
      <c r="Q426" s="3">
        <f t="shared" si="12"/>
        <v>32.56</v>
      </c>
      <c r="R426">
        <f t="shared" si="13"/>
        <v>11.000000000000002</v>
      </c>
    </row>
    <row r="427" spans="1:18" x14ac:dyDescent="0.25">
      <c r="A427" s="1">
        <v>44792</v>
      </c>
      <c r="B427" s="2" t="s">
        <v>88</v>
      </c>
      <c r="C427">
        <v>3</v>
      </c>
      <c r="D427" t="s">
        <v>2</v>
      </c>
      <c r="E427" t="s">
        <v>2</v>
      </c>
      <c r="F427" s="6">
        <v>0</v>
      </c>
      <c r="G427" t="s">
        <v>89</v>
      </c>
      <c r="H427" t="s">
        <v>18</v>
      </c>
      <c r="I427" t="s">
        <v>19</v>
      </c>
      <c r="J427" s="3">
        <v>43</v>
      </c>
      <c r="K427" s="3">
        <v>47.730000000000004</v>
      </c>
      <c r="L427" s="3">
        <v>129</v>
      </c>
      <c r="M427" s="3">
        <v>143.19</v>
      </c>
      <c r="N427">
        <v>19</v>
      </c>
      <c r="O427" t="s">
        <v>108</v>
      </c>
      <c r="P427">
        <v>2022</v>
      </c>
      <c r="Q427" s="3">
        <f t="shared" si="12"/>
        <v>14.189999999999998</v>
      </c>
      <c r="R427">
        <f t="shared" si="13"/>
        <v>10.999999999999998</v>
      </c>
    </row>
    <row r="428" spans="1:18" x14ac:dyDescent="0.25">
      <c r="A428" s="1">
        <v>44793</v>
      </c>
      <c r="B428" s="2" t="s">
        <v>38</v>
      </c>
      <c r="C428">
        <v>13</v>
      </c>
      <c r="D428" t="s">
        <v>13</v>
      </c>
      <c r="E428" t="s">
        <v>2</v>
      </c>
      <c r="F428" s="6">
        <v>0</v>
      </c>
      <c r="G428" t="s">
        <v>39</v>
      </c>
      <c r="H428" t="s">
        <v>4</v>
      </c>
      <c r="I428" t="s">
        <v>5</v>
      </c>
      <c r="J428" s="3">
        <v>141</v>
      </c>
      <c r="K428" s="3">
        <v>149.46</v>
      </c>
      <c r="L428" s="3">
        <v>1833</v>
      </c>
      <c r="M428" s="3">
        <v>1942.98</v>
      </c>
      <c r="N428">
        <v>20</v>
      </c>
      <c r="O428" t="s">
        <v>108</v>
      </c>
      <c r="P428">
        <v>2022</v>
      </c>
      <c r="Q428" s="3">
        <f t="shared" si="12"/>
        <v>109.98000000000002</v>
      </c>
      <c r="R428">
        <f t="shared" si="13"/>
        <v>6.0000000000000009</v>
      </c>
    </row>
    <row r="429" spans="1:18" x14ac:dyDescent="0.25">
      <c r="A429" s="1">
        <v>44793</v>
      </c>
      <c r="B429" s="2" t="s">
        <v>93</v>
      </c>
      <c r="C429">
        <v>14</v>
      </c>
      <c r="D429" t="s">
        <v>13</v>
      </c>
      <c r="E429" t="s">
        <v>2</v>
      </c>
      <c r="F429" s="6">
        <v>0</v>
      </c>
      <c r="G429" t="s">
        <v>94</v>
      </c>
      <c r="H429" t="s">
        <v>22</v>
      </c>
      <c r="I429" t="s">
        <v>11</v>
      </c>
      <c r="J429" s="3">
        <v>95</v>
      </c>
      <c r="K429" s="3">
        <v>119.7</v>
      </c>
      <c r="L429" s="3">
        <v>1330</v>
      </c>
      <c r="M429" s="3">
        <v>1675.8</v>
      </c>
      <c r="N429">
        <v>20</v>
      </c>
      <c r="O429" t="s">
        <v>108</v>
      </c>
      <c r="P429">
        <v>2022</v>
      </c>
      <c r="Q429" s="3">
        <f t="shared" si="12"/>
        <v>345.79999999999995</v>
      </c>
      <c r="R429">
        <f t="shared" si="13"/>
        <v>25.999999999999996</v>
      </c>
    </row>
    <row r="430" spans="1:18" x14ac:dyDescent="0.25">
      <c r="A430" s="1">
        <v>44794</v>
      </c>
      <c r="B430" s="2" t="s">
        <v>57</v>
      </c>
      <c r="C430">
        <v>4</v>
      </c>
      <c r="D430" t="s">
        <v>13</v>
      </c>
      <c r="E430" t="s">
        <v>2</v>
      </c>
      <c r="F430" s="6">
        <v>0</v>
      </c>
      <c r="G430" t="s">
        <v>58</v>
      </c>
      <c r="H430" t="s">
        <v>15</v>
      </c>
      <c r="I430" t="s">
        <v>23</v>
      </c>
      <c r="J430" s="3">
        <v>13</v>
      </c>
      <c r="K430" s="3">
        <v>16.64</v>
      </c>
      <c r="L430" s="3">
        <v>52</v>
      </c>
      <c r="M430" s="3">
        <v>66.56</v>
      </c>
      <c r="N430">
        <v>21</v>
      </c>
      <c r="O430" t="s">
        <v>108</v>
      </c>
      <c r="P430">
        <v>2022</v>
      </c>
      <c r="Q430" s="3">
        <f t="shared" si="12"/>
        <v>14.560000000000002</v>
      </c>
      <c r="R430">
        <f t="shared" si="13"/>
        <v>28.000000000000004</v>
      </c>
    </row>
    <row r="431" spans="1:18" x14ac:dyDescent="0.25">
      <c r="A431" s="1">
        <v>44796</v>
      </c>
      <c r="B431" s="2" t="s">
        <v>36</v>
      </c>
      <c r="C431">
        <v>11</v>
      </c>
      <c r="D431" t="s">
        <v>2</v>
      </c>
      <c r="E431" t="s">
        <v>2</v>
      </c>
      <c r="F431" s="6">
        <v>0</v>
      </c>
      <c r="G431" t="s">
        <v>37</v>
      </c>
      <c r="H431" t="s">
        <v>10</v>
      </c>
      <c r="I431" t="s">
        <v>11</v>
      </c>
      <c r="J431" s="3">
        <v>76</v>
      </c>
      <c r="K431" s="3">
        <v>82.08</v>
      </c>
      <c r="L431" s="3">
        <v>836</v>
      </c>
      <c r="M431" s="3">
        <v>902.88</v>
      </c>
      <c r="N431">
        <v>23</v>
      </c>
      <c r="O431" t="s">
        <v>108</v>
      </c>
      <c r="P431">
        <v>2022</v>
      </c>
      <c r="Q431" s="3">
        <f t="shared" si="12"/>
        <v>66.88</v>
      </c>
      <c r="R431">
        <f t="shared" si="13"/>
        <v>7.9999999999999991</v>
      </c>
    </row>
    <row r="432" spans="1:18" x14ac:dyDescent="0.25">
      <c r="A432" s="1">
        <v>44796</v>
      </c>
      <c r="B432" s="2" t="s">
        <v>52</v>
      </c>
      <c r="C432">
        <v>14</v>
      </c>
      <c r="D432" t="s">
        <v>13</v>
      </c>
      <c r="E432" t="s">
        <v>8</v>
      </c>
      <c r="F432" s="6">
        <v>0</v>
      </c>
      <c r="G432" t="s">
        <v>53</v>
      </c>
      <c r="H432" t="s">
        <v>22</v>
      </c>
      <c r="I432" t="s">
        <v>19</v>
      </c>
      <c r="J432" s="3">
        <v>47</v>
      </c>
      <c r="K432" s="3">
        <v>53.11</v>
      </c>
      <c r="L432" s="3">
        <v>658</v>
      </c>
      <c r="M432" s="3">
        <v>743.54</v>
      </c>
      <c r="N432">
        <v>23</v>
      </c>
      <c r="O432" t="s">
        <v>108</v>
      </c>
      <c r="P432">
        <v>2022</v>
      </c>
      <c r="Q432" s="3">
        <f t="shared" si="12"/>
        <v>85.539999999999964</v>
      </c>
      <c r="R432">
        <f t="shared" si="13"/>
        <v>12.999999999999995</v>
      </c>
    </row>
    <row r="433" spans="1:18" x14ac:dyDescent="0.25">
      <c r="A433" s="1">
        <v>44797</v>
      </c>
      <c r="B433" s="2" t="s">
        <v>63</v>
      </c>
      <c r="C433">
        <v>5</v>
      </c>
      <c r="D433" t="s">
        <v>13</v>
      </c>
      <c r="E433" t="s">
        <v>8</v>
      </c>
      <c r="F433" s="6">
        <v>0</v>
      </c>
      <c r="G433" t="s">
        <v>64</v>
      </c>
      <c r="H433" t="s">
        <v>18</v>
      </c>
      <c r="I433" t="s">
        <v>5</v>
      </c>
      <c r="J433" s="3">
        <v>133</v>
      </c>
      <c r="K433" s="3">
        <v>155.61000000000001</v>
      </c>
      <c r="L433" s="3">
        <v>665</v>
      </c>
      <c r="M433" s="3">
        <v>778.05000000000007</v>
      </c>
      <c r="N433">
        <v>24</v>
      </c>
      <c r="O433" t="s">
        <v>108</v>
      </c>
      <c r="P433">
        <v>2022</v>
      </c>
      <c r="Q433" s="3">
        <f t="shared" si="12"/>
        <v>113.05000000000007</v>
      </c>
      <c r="R433">
        <f t="shared" si="13"/>
        <v>17.000000000000011</v>
      </c>
    </row>
    <row r="434" spans="1:18" x14ac:dyDescent="0.25">
      <c r="A434" s="1">
        <v>44799</v>
      </c>
      <c r="B434" s="2" t="s">
        <v>97</v>
      </c>
      <c r="C434">
        <v>13</v>
      </c>
      <c r="D434" t="s">
        <v>1</v>
      </c>
      <c r="E434" t="s">
        <v>8</v>
      </c>
      <c r="F434" s="6">
        <v>0</v>
      </c>
      <c r="G434" t="s">
        <v>98</v>
      </c>
      <c r="H434" t="s">
        <v>15</v>
      </c>
      <c r="I434" t="s">
        <v>5</v>
      </c>
      <c r="J434" s="3">
        <v>150</v>
      </c>
      <c r="K434" s="3">
        <v>210</v>
      </c>
      <c r="L434" s="3">
        <v>1950</v>
      </c>
      <c r="M434" s="3">
        <v>2730</v>
      </c>
      <c r="N434">
        <v>26</v>
      </c>
      <c r="O434" t="s">
        <v>108</v>
      </c>
      <c r="P434">
        <v>2022</v>
      </c>
      <c r="Q434" s="3">
        <f t="shared" si="12"/>
        <v>780</v>
      </c>
      <c r="R434">
        <f t="shared" si="13"/>
        <v>40</v>
      </c>
    </row>
    <row r="435" spans="1:18" x14ac:dyDescent="0.25">
      <c r="A435" s="1">
        <v>44799</v>
      </c>
      <c r="B435" s="2" t="s">
        <v>30</v>
      </c>
      <c r="C435">
        <v>8</v>
      </c>
      <c r="D435" t="s">
        <v>2</v>
      </c>
      <c r="E435" t="s">
        <v>2</v>
      </c>
      <c r="F435" s="6">
        <v>0</v>
      </c>
      <c r="G435" t="s">
        <v>31</v>
      </c>
      <c r="H435" t="s">
        <v>10</v>
      </c>
      <c r="I435" t="s">
        <v>11</v>
      </c>
      <c r="J435" s="3">
        <v>67</v>
      </c>
      <c r="K435" s="3">
        <v>85.76</v>
      </c>
      <c r="L435" s="3">
        <v>536</v>
      </c>
      <c r="M435" s="3">
        <v>686.08</v>
      </c>
      <c r="N435">
        <v>26</v>
      </c>
      <c r="O435" t="s">
        <v>108</v>
      </c>
      <c r="P435">
        <v>2022</v>
      </c>
      <c r="Q435" s="3">
        <f t="shared" si="12"/>
        <v>150.08000000000004</v>
      </c>
      <c r="R435">
        <f t="shared" si="13"/>
        <v>28.000000000000007</v>
      </c>
    </row>
    <row r="436" spans="1:18" x14ac:dyDescent="0.25">
      <c r="A436" s="1">
        <v>44800</v>
      </c>
      <c r="B436" s="2" t="s">
        <v>84</v>
      </c>
      <c r="C436">
        <v>15</v>
      </c>
      <c r="D436" t="s">
        <v>1</v>
      </c>
      <c r="E436" t="s">
        <v>2</v>
      </c>
      <c r="F436" s="6">
        <v>0</v>
      </c>
      <c r="G436" t="s">
        <v>85</v>
      </c>
      <c r="H436" t="s">
        <v>10</v>
      </c>
      <c r="I436" t="s">
        <v>23</v>
      </c>
      <c r="J436" s="3">
        <v>37</v>
      </c>
      <c r="K436" s="3">
        <v>42.55</v>
      </c>
      <c r="L436" s="3">
        <v>555</v>
      </c>
      <c r="M436" s="3">
        <v>638.25</v>
      </c>
      <c r="N436">
        <v>27</v>
      </c>
      <c r="O436" t="s">
        <v>108</v>
      </c>
      <c r="P436">
        <v>2022</v>
      </c>
      <c r="Q436" s="3">
        <f t="shared" si="12"/>
        <v>83.25</v>
      </c>
      <c r="R436">
        <f t="shared" si="13"/>
        <v>15</v>
      </c>
    </row>
    <row r="437" spans="1:18" x14ac:dyDescent="0.25">
      <c r="A437" s="1">
        <v>44801</v>
      </c>
      <c r="B437" s="2" t="s">
        <v>63</v>
      </c>
      <c r="C437">
        <v>9</v>
      </c>
      <c r="D437" t="s">
        <v>2</v>
      </c>
      <c r="E437" t="s">
        <v>2</v>
      </c>
      <c r="F437" s="6">
        <v>0</v>
      </c>
      <c r="G437" t="s">
        <v>64</v>
      </c>
      <c r="H437" t="s">
        <v>18</v>
      </c>
      <c r="I437" t="s">
        <v>5</v>
      </c>
      <c r="J437" s="3">
        <v>133</v>
      </c>
      <c r="K437" s="3">
        <v>155.61000000000001</v>
      </c>
      <c r="L437" s="3">
        <v>1197</v>
      </c>
      <c r="M437" s="3">
        <v>1400.4900000000002</v>
      </c>
      <c r="N437">
        <v>28</v>
      </c>
      <c r="O437" t="s">
        <v>108</v>
      </c>
      <c r="P437">
        <v>2022</v>
      </c>
      <c r="Q437" s="3">
        <f t="shared" si="12"/>
        <v>203.49000000000024</v>
      </c>
      <c r="R437">
        <f t="shared" si="13"/>
        <v>17.000000000000021</v>
      </c>
    </row>
    <row r="438" spans="1:18" x14ac:dyDescent="0.25">
      <c r="A438" s="1">
        <v>44801</v>
      </c>
      <c r="B438" s="2" t="s">
        <v>84</v>
      </c>
      <c r="C438">
        <v>5</v>
      </c>
      <c r="D438" t="s">
        <v>13</v>
      </c>
      <c r="E438" t="s">
        <v>2</v>
      </c>
      <c r="F438" s="6">
        <v>0</v>
      </c>
      <c r="G438" t="s">
        <v>85</v>
      </c>
      <c r="H438" t="s">
        <v>10</v>
      </c>
      <c r="I438" t="s">
        <v>23</v>
      </c>
      <c r="J438" s="3">
        <v>37</v>
      </c>
      <c r="K438" s="3">
        <v>42.55</v>
      </c>
      <c r="L438" s="3">
        <v>185</v>
      </c>
      <c r="M438" s="3">
        <v>212.75</v>
      </c>
      <c r="N438">
        <v>28</v>
      </c>
      <c r="O438" t="s">
        <v>108</v>
      </c>
      <c r="P438">
        <v>2022</v>
      </c>
      <c r="Q438" s="3">
        <f t="shared" si="12"/>
        <v>27.75</v>
      </c>
      <c r="R438">
        <f t="shared" si="13"/>
        <v>15</v>
      </c>
    </row>
    <row r="439" spans="1:18" x14ac:dyDescent="0.25">
      <c r="A439" s="1">
        <v>44803</v>
      </c>
      <c r="B439" s="2" t="s">
        <v>44</v>
      </c>
      <c r="C439">
        <v>6</v>
      </c>
      <c r="D439" t="s">
        <v>2</v>
      </c>
      <c r="E439" t="s">
        <v>8</v>
      </c>
      <c r="F439" s="6">
        <v>0</v>
      </c>
      <c r="G439" t="s">
        <v>45</v>
      </c>
      <c r="H439" t="s">
        <v>18</v>
      </c>
      <c r="I439" t="s">
        <v>11</v>
      </c>
      <c r="J439" s="3">
        <v>75</v>
      </c>
      <c r="K439" s="3">
        <v>85.5</v>
      </c>
      <c r="L439" s="3">
        <v>450</v>
      </c>
      <c r="M439" s="3">
        <v>513</v>
      </c>
      <c r="N439">
        <v>30</v>
      </c>
      <c r="O439" t="s">
        <v>108</v>
      </c>
      <c r="P439">
        <v>2022</v>
      </c>
      <c r="Q439" s="3">
        <f t="shared" si="12"/>
        <v>63</v>
      </c>
      <c r="R439">
        <f t="shared" si="13"/>
        <v>14.000000000000002</v>
      </c>
    </row>
    <row r="440" spans="1:18" x14ac:dyDescent="0.25">
      <c r="A440" s="1">
        <v>44803</v>
      </c>
      <c r="B440" s="2" t="s">
        <v>61</v>
      </c>
      <c r="C440">
        <v>6</v>
      </c>
      <c r="D440" t="s">
        <v>13</v>
      </c>
      <c r="E440" t="s">
        <v>8</v>
      </c>
      <c r="F440" s="6">
        <v>0</v>
      </c>
      <c r="G440" t="s">
        <v>62</v>
      </c>
      <c r="H440" t="s">
        <v>10</v>
      </c>
      <c r="I440" t="s">
        <v>11</v>
      </c>
      <c r="J440" s="3">
        <v>67</v>
      </c>
      <c r="K440" s="3">
        <v>83.08</v>
      </c>
      <c r="L440" s="3">
        <v>402</v>
      </c>
      <c r="M440" s="3">
        <v>498.48</v>
      </c>
      <c r="N440">
        <v>30</v>
      </c>
      <c r="O440" t="s">
        <v>108</v>
      </c>
      <c r="P440">
        <v>2022</v>
      </c>
      <c r="Q440" s="3">
        <f t="shared" si="12"/>
        <v>96.480000000000018</v>
      </c>
      <c r="R440">
        <f t="shared" si="13"/>
        <v>24.000000000000004</v>
      </c>
    </row>
    <row r="441" spans="1:18" x14ac:dyDescent="0.25">
      <c r="A441" s="1">
        <v>44803</v>
      </c>
      <c r="B441" s="2" t="s">
        <v>28</v>
      </c>
      <c r="C441">
        <v>5</v>
      </c>
      <c r="D441" t="s">
        <v>13</v>
      </c>
      <c r="E441" t="s">
        <v>8</v>
      </c>
      <c r="F441" s="6">
        <v>0</v>
      </c>
      <c r="G441" t="s">
        <v>29</v>
      </c>
      <c r="H441" t="s">
        <v>4</v>
      </c>
      <c r="I441" t="s">
        <v>23</v>
      </c>
      <c r="J441" s="3">
        <v>7</v>
      </c>
      <c r="K441" s="3">
        <v>8.33</v>
      </c>
      <c r="L441" s="3">
        <v>35</v>
      </c>
      <c r="M441" s="3">
        <v>41.65</v>
      </c>
      <c r="N441">
        <v>30</v>
      </c>
      <c r="O441" t="s">
        <v>108</v>
      </c>
      <c r="P441">
        <v>2022</v>
      </c>
      <c r="Q441" s="3">
        <f t="shared" si="12"/>
        <v>6.6499999999999986</v>
      </c>
      <c r="R441">
        <f t="shared" si="13"/>
        <v>18.999999999999993</v>
      </c>
    </row>
    <row r="442" spans="1:18" x14ac:dyDescent="0.25">
      <c r="A442" s="1">
        <v>44804</v>
      </c>
      <c r="B442" s="2" t="s">
        <v>69</v>
      </c>
      <c r="C442">
        <v>13</v>
      </c>
      <c r="D442" t="s">
        <v>13</v>
      </c>
      <c r="E442" t="s">
        <v>8</v>
      </c>
      <c r="F442" s="6">
        <v>0</v>
      </c>
      <c r="G442" t="s">
        <v>70</v>
      </c>
      <c r="H442" t="s">
        <v>15</v>
      </c>
      <c r="I442" t="s">
        <v>23</v>
      </c>
      <c r="J442" s="3">
        <v>12</v>
      </c>
      <c r="K442" s="3">
        <v>15.719999999999999</v>
      </c>
      <c r="L442" s="3">
        <v>156</v>
      </c>
      <c r="M442" s="3">
        <v>204.35999999999999</v>
      </c>
      <c r="N442">
        <v>31</v>
      </c>
      <c r="O442" t="s">
        <v>108</v>
      </c>
      <c r="P442">
        <v>2022</v>
      </c>
      <c r="Q442" s="3">
        <f t="shared" si="12"/>
        <v>48.359999999999985</v>
      </c>
      <c r="R442">
        <f t="shared" si="13"/>
        <v>30.999999999999989</v>
      </c>
    </row>
    <row r="443" spans="1:18" x14ac:dyDescent="0.25">
      <c r="A443" s="1">
        <v>44808</v>
      </c>
      <c r="B443" s="2" t="s">
        <v>73</v>
      </c>
      <c r="C443">
        <v>1</v>
      </c>
      <c r="D443" t="s">
        <v>13</v>
      </c>
      <c r="E443" t="s">
        <v>8</v>
      </c>
      <c r="F443" s="6">
        <v>0</v>
      </c>
      <c r="G443" t="s">
        <v>74</v>
      </c>
      <c r="H443" t="s">
        <v>18</v>
      </c>
      <c r="I443" t="s">
        <v>11</v>
      </c>
      <c r="J443" s="3">
        <v>105</v>
      </c>
      <c r="K443" s="3">
        <v>142.80000000000001</v>
      </c>
      <c r="L443" s="3">
        <v>105</v>
      </c>
      <c r="M443" s="3">
        <v>142.80000000000001</v>
      </c>
      <c r="N443">
        <v>4</v>
      </c>
      <c r="O443" t="s">
        <v>109</v>
      </c>
      <c r="P443">
        <v>2022</v>
      </c>
      <c r="Q443" s="3">
        <f t="shared" si="12"/>
        <v>37.800000000000011</v>
      </c>
      <c r="R443">
        <f t="shared" si="13"/>
        <v>36.000000000000007</v>
      </c>
    </row>
    <row r="444" spans="1:18" x14ac:dyDescent="0.25">
      <c r="A444" s="1">
        <v>44810</v>
      </c>
      <c r="B444" s="2" t="s">
        <v>63</v>
      </c>
      <c r="C444">
        <v>12</v>
      </c>
      <c r="D444" t="s">
        <v>1</v>
      </c>
      <c r="E444" t="s">
        <v>2</v>
      </c>
      <c r="F444" s="6">
        <v>0</v>
      </c>
      <c r="G444" t="s">
        <v>64</v>
      </c>
      <c r="H444" t="s">
        <v>18</v>
      </c>
      <c r="I444" t="s">
        <v>5</v>
      </c>
      <c r="J444" s="3">
        <v>133</v>
      </c>
      <c r="K444" s="3">
        <v>155.61000000000001</v>
      </c>
      <c r="L444" s="3">
        <v>1596</v>
      </c>
      <c r="M444" s="3">
        <v>1867.3200000000002</v>
      </c>
      <c r="N444">
        <v>6</v>
      </c>
      <c r="O444" t="s">
        <v>109</v>
      </c>
      <c r="P444">
        <v>2022</v>
      </c>
      <c r="Q444" s="3">
        <f t="shared" si="12"/>
        <v>271.32000000000016</v>
      </c>
      <c r="R444">
        <f t="shared" si="13"/>
        <v>17.000000000000011</v>
      </c>
    </row>
    <row r="445" spans="1:18" x14ac:dyDescent="0.25">
      <c r="A445" s="1">
        <v>44813</v>
      </c>
      <c r="B445" s="2" t="s">
        <v>101</v>
      </c>
      <c r="C445">
        <v>9</v>
      </c>
      <c r="D445" t="s">
        <v>13</v>
      </c>
      <c r="E445" t="s">
        <v>2</v>
      </c>
      <c r="F445" s="6">
        <v>0</v>
      </c>
      <c r="G445" t="s">
        <v>102</v>
      </c>
      <c r="H445" t="s">
        <v>10</v>
      </c>
      <c r="I445" t="s">
        <v>5</v>
      </c>
      <c r="J445" s="3">
        <v>138</v>
      </c>
      <c r="K445" s="3">
        <v>173.88</v>
      </c>
      <c r="L445" s="3">
        <v>1242</v>
      </c>
      <c r="M445" s="3">
        <v>1564.92</v>
      </c>
      <c r="N445">
        <v>9</v>
      </c>
      <c r="O445" t="s">
        <v>109</v>
      </c>
      <c r="P445">
        <v>2022</v>
      </c>
      <c r="Q445" s="3">
        <f t="shared" si="12"/>
        <v>322.92000000000007</v>
      </c>
      <c r="R445">
        <f t="shared" si="13"/>
        <v>26.000000000000007</v>
      </c>
    </row>
    <row r="446" spans="1:18" x14ac:dyDescent="0.25">
      <c r="A446" s="1">
        <v>44813</v>
      </c>
      <c r="B446" s="2" t="s">
        <v>26</v>
      </c>
      <c r="C446">
        <v>3</v>
      </c>
      <c r="D446" t="s">
        <v>13</v>
      </c>
      <c r="E446" t="s">
        <v>2</v>
      </c>
      <c r="F446" s="6">
        <v>0</v>
      </c>
      <c r="G446" t="s">
        <v>27</v>
      </c>
      <c r="H446" t="s">
        <v>18</v>
      </c>
      <c r="I446" t="s">
        <v>11</v>
      </c>
      <c r="J446" s="3">
        <v>71</v>
      </c>
      <c r="K446" s="3">
        <v>80.94</v>
      </c>
      <c r="L446" s="3">
        <v>213</v>
      </c>
      <c r="M446" s="3">
        <v>242.82</v>
      </c>
      <c r="N446">
        <v>9</v>
      </c>
      <c r="O446" t="s">
        <v>109</v>
      </c>
      <c r="P446">
        <v>2022</v>
      </c>
      <c r="Q446" s="3">
        <f t="shared" si="12"/>
        <v>29.819999999999993</v>
      </c>
      <c r="R446">
        <f t="shared" si="13"/>
        <v>13.999999999999996</v>
      </c>
    </row>
    <row r="447" spans="1:18" x14ac:dyDescent="0.25">
      <c r="A447" s="1">
        <v>44814</v>
      </c>
      <c r="B447" s="2" t="s">
        <v>20</v>
      </c>
      <c r="C447">
        <v>15</v>
      </c>
      <c r="D447" t="s">
        <v>2</v>
      </c>
      <c r="E447" t="s">
        <v>8</v>
      </c>
      <c r="F447" s="6">
        <v>0</v>
      </c>
      <c r="G447" t="s">
        <v>21</v>
      </c>
      <c r="H447" t="s">
        <v>22</v>
      </c>
      <c r="I447" t="s">
        <v>23</v>
      </c>
      <c r="J447" s="3">
        <v>5</v>
      </c>
      <c r="K447" s="3">
        <v>6.7</v>
      </c>
      <c r="L447" s="3">
        <v>75</v>
      </c>
      <c r="M447" s="3">
        <v>100.5</v>
      </c>
      <c r="N447">
        <v>10</v>
      </c>
      <c r="O447" t="s">
        <v>109</v>
      </c>
      <c r="P447">
        <v>2022</v>
      </c>
      <c r="Q447" s="3">
        <f t="shared" si="12"/>
        <v>25.5</v>
      </c>
      <c r="R447">
        <f t="shared" si="13"/>
        <v>34</v>
      </c>
    </row>
    <row r="448" spans="1:18" x14ac:dyDescent="0.25">
      <c r="A448" s="1">
        <v>44814</v>
      </c>
      <c r="B448" s="2" t="s">
        <v>7</v>
      </c>
      <c r="C448">
        <v>4</v>
      </c>
      <c r="D448" t="s">
        <v>13</v>
      </c>
      <c r="E448" t="s">
        <v>8</v>
      </c>
      <c r="F448" s="6">
        <v>0</v>
      </c>
      <c r="G448" t="s">
        <v>9</v>
      </c>
      <c r="H448" t="s">
        <v>10</v>
      </c>
      <c r="I448" t="s">
        <v>11</v>
      </c>
      <c r="J448" s="3">
        <v>72</v>
      </c>
      <c r="K448" s="3">
        <v>79.92</v>
      </c>
      <c r="L448" s="3">
        <v>288</v>
      </c>
      <c r="M448" s="3">
        <v>319.68</v>
      </c>
      <c r="N448">
        <v>10</v>
      </c>
      <c r="O448" t="s">
        <v>109</v>
      </c>
      <c r="P448">
        <v>2022</v>
      </c>
      <c r="Q448" s="3">
        <f t="shared" si="12"/>
        <v>31.680000000000007</v>
      </c>
      <c r="R448">
        <f t="shared" si="13"/>
        <v>11.000000000000004</v>
      </c>
    </row>
    <row r="449" spans="1:18" x14ac:dyDescent="0.25">
      <c r="A449" s="1">
        <v>44818</v>
      </c>
      <c r="B449" s="2" t="s">
        <v>52</v>
      </c>
      <c r="C449">
        <v>3</v>
      </c>
      <c r="D449" t="s">
        <v>13</v>
      </c>
      <c r="E449" t="s">
        <v>8</v>
      </c>
      <c r="F449" s="6">
        <v>0</v>
      </c>
      <c r="G449" t="s">
        <v>53</v>
      </c>
      <c r="H449" t="s">
        <v>22</v>
      </c>
      <c r="I449" t="s">
        <v>19</v>
      </c>
      <c r="J449" s="3">
        <v>47</v>
      </c>
      <c r="K449" s="3">
        <v>53.11</v>
      </c>
      <c r="L449" s="3">
        <v>141</v>
      </c>
      <c r="M449" s="3">
        <v>159.32999999999998</v>
      </c>
      <c r="N449">
        <v>14</v>
      </c>
      <c r="O449" t="s">
        <v>109</v>
      </c>
      <c r="P449">
        <v>2022</v>
      </c>
      <c r="Q449" s="3">
        <f t="shared" si="12"/>
        <v>18.329999999999984</v>
      </c>
      <c r="R449">
        <f t="shared" si="13"/>
        <v>12.999999999999989</v>
      </c>
    </row>
    <row r="450" spans="1:18" x14ac:dyDescent="0.25">
      <c r="A450" s="1">
        <v>44819</v>
      </c>
      <c r="B450" s="2" t="s">
        <v>30</v>
      </c>
      <c r="C450">
        <v>15</v>
      </c>
      <c r="D450" t="s">
        <v>2</v>
      </c>
      <c r="E450" t="s">
        <v>2</v>
      </c>
      <c r="F450" s="6">
        <v>0</v>
      </c>
      <c r="G450" t="s">
        <v>31</v>
      </c>
      <c r="H450" t="s">
        <v>10</v>
      </c>
      <c r="I450" t="s">
        <v>11</v>
      </c>
      <c r="J450" s="3">
        <v>67</v>
      </c>
      <c r="K450" s="3">
        <v>85.76</v>
      </c>
      <c r="L450" s="3">
        <v>1005</v>
      </c>
      <c r="M450" s="3">
        <v>1286.4000000000001</v>
      </c>
      <c r="N450">
        <v>15</v>
      </c>
      <c r="O450" t="s">
        <v>109</v>
      </c>
      <c r="P450">
        <v>2022</v>
      </c>
      <c r="Q450" s="3">
        <f t="shared" si="12"/>
        <v>281.40000000000009</v>
      </c>
      <c r="R450">
        <f t="shared" si="13"/>
        <v>28.000000000000007</v>
      </c>
    </row>
    <row r="451" spans="1:18" x14ac:dyDescent="0.25">
      <c r="A451" s="1">
        <v>44822</v>
      </c>
      <c r="B451" s="2" t="s">
        <v>104</v>
      </c>
      <c r="C451">
        <v>14</v>
      </c>
      <c r="D451" t="s">
        <v>2</v>
      </c>
      <c r="E451" t="s">
        <v>8</v>
      </c>
      <c r="F451" s="6">
        <v>0</v>
      </c>
      <c r="G451" t="s">
        <v>105</v>
      </c>
      <c r="H451" t="s">
        <v>22</v>
      </c>
      <c r="I451" t="s">
        <v>23</v>
      </c>
      <c r="J451" s="3">
        <v>18</v>
      </c>
      <c r="K451" s="3">
        <v>24.66</v>
      </c>
      <c r="L451" s="3">
        <v>252</v>
      </c>
      <c r="M451" s="3">
        <v>345.24</v>
      </c>
      <c r="N451">
        <v>18</v>
      </c>
      <c r="O451" t="s">
        <v>109</v>
      </c>
      <c r="P451">
        <v>2022</v>
      </c>
      <c r="Q451" s="3">
        <f t="shared" ref="Q451:Q514" si="14">M451-L451</f>
        <v>93.240000000000009</v>
      </c>
      <c r="R451">
        <f t="shared" ref="R451:R514" si="15">Q451/L451*100</f>
        <v>37.000000000000007</v>
      </c>
    </row>
    <row r="452" spans="1:18" x14ac:dyDescent="0.25">
      <c r="A452" s="1">
        <v>44823</v>
      </c>
      <c r="B452" s="2" t="s">
        <v>93</v>
      </c>
      <c r="C452">
        <v>8</v>
      </c>
      <c r="D452" t="s">
        <v>1</v>
      </c>
      <c r="E452" t="s">
        <v>8</v>
      </c>
      <c r="F452" s="6">
        <v>0</v>
      </c>
      <c r="G452" t="s">
        <v>94</v>
      </c>
      <c r="H452" t="s">
        <v>22</v>
      </c>
      <c r="I452" t="s">
        <v>11</v>
      </c>
      <c r="J452" s="3">
        <v>95</v>
      </c>
      <c r="K452" s="3">
        <v>119.7</v>
      </c>
      <c r="L452" s="3">
        <v>760</v>
      </c>
      <c r="M452" s="3">
        <v>957.6</v>
      </c>
      <c r="N452">
        <v>19</v>
      </c>
      <c r="O452" t="s">
        <v>109</v>
      </c>
      <c r="P452">
        <v>2022</v>
      </c>
      <c r="Q452" s="3">
        <f t="shared" si="14"/>
        <v>197.60000000000002</v>
      </c>
      <c r="R452">
        <f t="shared" si="15"/>
        <v>26</v>
      </c>
    </row>
    <row r="453" spans="1:18" x14ac:dyDescent="0.25">
      <c r="A453" s="1">
        <v>44824</v>
      </c>
      <c r="B453" s="2" t="s">
        <v>93</v>
      </c>
      <c r="C453">
        <v>6</v>
      </c>
      <c r="D453" t="s">
        <v>13</v>
      </c>
      <c r="E453" t="s">
        <v>2</v>
      </c>
      <c r="F453" s="6">
        <v>0</v>
      </c>
      <c r="G453" t="s">
        <v>94</v>
      </c>
      <c r="H453" t="s">
        <v>22</v>
      </c>
      <c r="I453" t="s">
        <v>11</v>
      </c>
      <c r="J453" s="3">
        <v>95</v>
      </c>
      <c r="K453" s="3">
        <v>119.7</v>
      </c>
      <c r="L453" s="3">
        <v>570</v>
      </c>
      <c r="M453" s="3">
        <v>718.2</v>
      </c>
      <c r="N453">
        <v>20</v>
      </c>
      <c r="O453" t="s">
        <v>109</v>
      </c>
      <c r="P453">
        <v>2022</v>
      </c>
      <c r="Q453" s="3">
        <f t="shared" si="14"/>
        <v>148.20000000000005</v>
      </c>
      <c r="R453">
        <f t="shared" si="15"/>
        <v>26.000000000000007</v>
      </c>
    </row>
    <row r="454" spans="1:18" x14ac:dyDescent="0.25">
      <c r="A454" s="1">
        <v>44824</v>
      </c>
      <c r="B454" s="2" t="s">
        <v>46</v>
      </c>
      <c r="C454">
        <v>10</v>
      </c>
      <c r="D454" t="s">
        <v>13</v>
      </c>
      <c r="E454" t="s">
        <v>2</v>
      </c>
      <c r="F454" s="6">
        <v>0</v>
      </c>
      <c r="G454" t="s">
        <v>47</v>
      </c>
      <c r="H454" t="s">
        <v>18</v>
      </c>
      <c r="I454" t="s">
        <v>11</v>
      </c>
      <c r="J454" s="3">
        <v>98</v>
      </c>
      <c r="K454" s="3">
        <v>103.88</v>
      </c>
      <c r="L454" s="3">
        <v>980</v>
      </c>
      <c r="M454" s="3">
        <v>1038.8</v>
      </c>
      <c r="N454">
        <v>20</v>
      </c>
      <c r="O454" t="s">
        <v>109</v>
      </c>
      <c r="P454">
        <v>2022</v>
      </c>
      <c r="Q454" s="3">
        <f t="shared" si="14"/>
        <v>58.799999999999955</v>
      </c>
      <c r="R454">
        <f t="shared" si="15"/>
        <v>5.9999999999999956</v>
      </c>
    </row>
    <row r="455" spans="1:18" x14ac:dyDescent="0.25">
      <c r="A455" s="1">
        <v>44825</v>
      </c>
      <c r="B455" s="2" t="s">
        <v>75</v>
      </c>
      <c r="C455">
        <v>14</v>
      </c>
      <c r="D455" t="s">
        <v>2</v>
      </c>
      <c r="E455" t="s">
        <v>2</v>
      </c>
      <c r="F455" s="6">
        <v>0</v>
      </c>
      <c r="G455" t="s">
        <v>76</v>
      </c>
      <c r="H455" t="s">
        <v>15</v>
      </c>
      <c r="I455" t="s">
        <v>23</v>
      </c>
      <c r="J455" s="3">
        <v>37</v>
      </c>
      <c r="K455" s="3">
        <v>49.21</v>
      </c>
      <c r="L455" s="3">
        <v>518</v>
      </c>
      <c r="M455" s="3">
        <v>688.94</v>
      </c>
      <c r="N455">
        <v>21</v>
      </c>
      <c r="O455" t="s">
        <v>109</v>
      </c>
      <c r="P455">
        <v>2022</v>
      </c>
      <c r="Q455" s="3">
        <f t="shared" si="14"/>
        <v>170.94000000000005</v>
      </c>
      <c r="R455">
        <f t="shared" si="15"/>
        <v>33.000000000000014</v>
      </c>
    </row>
    <row r="456" spans="1:18" x14ac:dyDescent="0.25">
      <c r="A456" s="1">
        <v>44825</v>
      </c>
      <c r="B456" s="2" t="s">
        <v>104</v>
      </c>
      <c r="C456">
        <v>5</v>
      </c>
      <c r="D456" t="s">
        <v>13</v>
      </c>
      <c r="E456" t="s">
        <v>8</v>
      </c>
      <c r="F456" s="6">
        <v>0</v>
      </c>
      <c r="G456" t="s">
        <v>105</v>
      </c>
      <c r="H456" t="s">
        <v>22</v>
      </c>
      <c r="I456" t="s">
        <v>23</v>
      </c>
      <c r="J456" s="3">
        <v>18</v>
      </c>
      <c r="K456" s="3">
        <v>24.66</v>
      </c>
      <c r="L456" s="3">
        <v>90</v>
      </c>
      <c r="M456" s="3">
        <v>123.3</v>
      </c>
      <c r="N456">
        <v>21</v>
      </c>
      <c r="O456" t="s">
        <v>109</v>
      </c>
      <c r="P456">
        <v>2022</v>
      </c>
      <c r="Q456" s="3">
        <f t="shared" si="14"/>
        <v>33.299999999999997</v>
      </c>
      <c r="R456">
        <f t="shared" si="15"/>
        <v>37</v>
      </c>
    </row>
    <row r="457" spans="1:18" x14ac:dyDescent="0.25">
      <c r="A457" s="1">
        <v>44826</v>
      </c>
      <c r="B457" s="2" t="s">
        <v>61</v>
      </c>
      <c r="C457">
        <v>12</v>
      </c>
      <c r="D457" t="s">
        <v>2</v>
      </c>
      <c r="E457" t="s">
        <v>2</v>
      </c>
      <c r="F457" s="6">
        <v>0</v>
      </c>
      <c r="G457" t="s">
        <v>62</v>
      </c>
      <c r="H457" t="s">
        <v>10</v>
      </c>
      <c r="I457" t="s">
        <v>11</v>
      </c>
      <c r="J457" s="3">
        <v>67</v>
      </c>
      <c r="K457" s="3">
        <v>83.08</v>
      </c>
      <c r="L457" s="3">
        <v>804</v>
      </c>
      <c r="M457" s="3">
        <v>996.96</v>
      </c>
      <c r="N457">
        <v>22</v>
      </c>
      <c r="O457" t="s">
        <v>109</v>
      </c>
      <c r="P457">
        <v>2022</v>
      </c>
      <c r="Q457" s="3">
        <f t="shared" si="14"/>
        <v>192.96000000000004</v>
      </c>
      <c r="R457">
        <f t="shared" si="15"/>
        <v>24.000000000000004</v>
      </c>
    </row>
    <row r="458" spans="1:18" x14ac:dyDescent="0.25">
      <c r="A458" s="1">
        <v>44827</v>
      </c>
      <c r="B458" s="2" t="s">
        <v>86</v>
      </c>
      <c r="C458">
        <v>12</v>
      </c>
      <c r="D458" t="s">
        <v>13</v>
      </c>
      <c r="E458" t="s">
        <v>2</v>
      </c>
      <c r="F458" s="6">
        <v>0</v>
      </c>
      <c r="G458" t="s">
        <v>87</v>
      </c>
      <c r="H458" t="s">
        <v>15</v>
      </c>
      <c r="I458" t="s">
        <v>11</v>
      </c>
      <c r="J458" s="3">
        <v>73</v>
      </c>
      <c r="K458" s="3">
        <v>94.17</v>
      </c>
      <c r="L458" s="3">
        <v>876</v>
      </c>
      <c r="M458" s="3">
        <v>1130.04</v>
      </c>
      <c r="N458">
        <v>23</v>
      </c>
      <c r="O458" t="s">
        <v>109</v>
      </c>
      <c r="P458">
        <v>2022</v>
      </c>
      <c r="Q458" s="3">
        <f t="shared" si="14"/>
        <v>254.03999999999996</v>
      </c>
      <c r="R458">
        <f t="shared" si="15"/>
        <v>28.999999999999996</v>
      </c>
    </row>
    <row r="459" spans="1:18" x14ac:dyDescent="0.25">
      <c r="A459" s="1">
        <v>44828</v>
      </c>
      <c r="B459" s="2" t="s">
        <v>50</v>
      </c>
      <c r="C459">
        <v>14</v>
      </c>
      <c r="D459" t="s">
        <v>13</v>
      </c>
      <c r="E459" t="s">
        <v>2</v>
      </c>
      <c r="F459" s="6">
        <v>0</v>
      </c>
      <c r="G459" t="s">
        <v>51</v>
      </c>
      <c r="H459" t="s">
        <v>22</v>
      </c>
      <c r="I459" t="s">
        <v>11</v>
      </c>
      <c r="J459" s="3">
        <v>89</v>
      </c>
      <c r="K459" s="3">
        <v>117.48</v>
      </c>
      <c r="L459" s="3">
        <v>1246</v>
      </c>
      <c r="M459" s="3">
        <v>1644.72</v>
      </c>
      <c r="N459">
        <v>24</v>
      </c>
      <c r="O459" t="s">
        <v>109</v>
      </c>
      <c r="P459">
        <v>2022</v>
      </c>
      <c r="Q459" s="3">
        <f t="shared" si="14"/>
        <v>398.72</v>
      </c>
      <c r="R459">
        <f t="shared" si="15"/>
        <v>32</v>
      </c>
    </row>
    <row r="460" spans="1:18" x14ac:dyDescent="0.25">
      <c r="A460" s="1">
        <v>44828</v>
      </c>
      <c r="B460" s="2" t="s">
        <v>50</v>
      </c>
      <c r="C460">
        <v>8</v>
      </c>
      <c r="D460" t="s">
        <v>13</v>
      </c>
      <c r="E460" t="s">
        <v>8</v>
      </c>
      <c r="F460" s="6">
        <v>0</v>
      </c>
      <c r="G460" t="s">
        <v>51</v>
      </c>
      <c r="H460" t="s">
        <v>22</v>
      </c>
      <c r="I460" t="s">
        <v>11</v>
      </c>
      <c r="J460" s="3">
        <v>89</v>
      </c>
      <c r="K460" s="3">
        <v>117.48</v>
      </c>
      <c r="L460" s="3">
        <v>712</v>
      </c>
      <c r="M460" s="3">
        <v>939.84</v>
      </c>
      <c r="N460">
        <v>24</v>
      </c>
      <c r="O460" t="s">
        <v>109</v>
      </c>
      <c r="P460">
        <v>2022</v>
      </c>
      <c r="Q460" s="3">
        <f t="shared" si="14"/>
        <v>227.84000000000003</v>
      </c>
      <c r="R460">
        <f t="shared" si="15"/>
        <v>32.000000000000007</v>
      </c>
    </row>
    <row r="461" spans="1:18" x14ac:dyDescent="0.25">
      <c r="A461" s="1">
        <v>44831</v>
      </c>
      <c r="B461" s="2" t="s">
        <v>106</v>
      </c>
      <c r="C461">
        <v>4</v>
      </c>
      <c r="D461" t="s">
        <v>13</v>
      </c>
      <c r="E461" t="s">
        <v>8</v>
      </c>
      <c r="F461" s="6">
        <v>0</v>
      </c>
      <c r="G461" t="s">
        <v>107</v>
      </c>
      <c r="H461" t="s">
        <v>22</v>
      </c>
      <c r="I461" t="s">
        <v>11</v>
      </c>
      <c r="J461" s="3">
        <v>90</v>
      </c>
      <c r="K461" s="3">
        <v>96.3</v>
      </c>
      <c r="L461" s="3">
        <v>360</v>
      </c>
      <c r="M461" s="3">
        <v>385.2</v>
      </c>
      <c r="N461">
        <v>27</v>
      </c>
      <c r="O461" t="s">
        <v>109</v>
      </c>
      <c r="P461">
        <v>2022</v>
      </c>
      <c r="Q461" s="3">
        <f t="shared" si="14"/>
        <v>25.199999999999989</v>
      </c>
      <c r="R461">
        <f t="shared" si="15"/>
        <v>6.9999999999999964</v>
      </c>
    </row>
    <row r="462" spans="1:18" x14ac:dyDescent="0.25">
      <c r="A462" s="1">
        <v>44831</v>
      </c>
      <c r="B462" s="2" t="s">
        <v>36</v>
      </c>
      <c r="C462">
        <v>9</v>
      </c>
      <c r="D462" t="s">
        <v>13</v>
      </c>
      <c r="E462" t="s">
        <v>8</v>
      </c>
      <c r="F462" s="6">
        <v>0</v>
      </c>
      <c r="G462" t="s">
        <v>37</v>
      </c>
      <c r="H462" t="s">
        <v>10</v>
      </c>
      <c r="I462" t="s">
        <v>11</v>
      </c>
      <c r="J462" s="3">
        <v>76</v>
      </c>
      <c r="K462" s="3">
        <v>82.08</v>
      </c>
      <c r="L462" s="3">
        <v>684</v>
      </c>
      <c r="M462" s="3">
        <v>738.72</v>
      </c>
      <c r="N462">
        <v>27</v>
      </c>
      <c r="O462" t="s">
        <v>109</v>
      </c>
      <c r="P462">
        <v>2022</v>
      </c>
      <c r="Q462" s="3">
        <f t="shared" si="14"/>
        <v>54.720000000000027</v>
      </c>
      <c r="R462">
        <f t="shared" si="15"/>
        <v>8.0000000000000036</v>
      </c>
    </row>
    <row r="463" spans="1:18" x14ac:dyDescent="0.25">
      <c r="A463" s="1">
        <v>44831</v>
      </c>
      <c r="B463" s="2" t="s">
        <v>7</v>
      </c>
      <c r="C463">
        <v>3</v>
      </c>
      <c r="D463" t="s">
        <v>1</v>
      </c>
      <c r="E463" t="s">
        <v>8</v>
      </c>
      <c r="F463" s="6">
        <v>0</v>
      </c>
      <c r="G463" t="s">
        <v>9</v>
      </c>
      <c r="H463" t="s">
        <v>10</v>
      </c>
      <c r="I463" t="s">
        <v>11</v>
      </c>
      <c r="J463" s="3">
        <v>72</v>
      </c>
      <c r="K463" s="3">
        <v>79.92</v>
      </c>
      <c r="L463" s="3">
        <v>216</v>
      </c>
      <c r="M463" s="3">
        <v>239.76</v>
      </c>
      <c r="N463">
        <v>27</v>
      </c>
      <c r="O463" t="s">
        <v>109</v>
      </c>
      <c r="P463">
        <v>2022</v>
      </c>
      <c r="Q463" s="3">
        <f t="shared" si="14"/>
        <v>23.759999999999991</v>
      </c>
      <c r="R463">
        <f t="shared" si="15"/>
        <v>10.999999999999996</v>
      </c>
    </row>
    <row r="464" spans="1:18" x14ac:dyDescent="0.25">
      <c r="A464" s="1">
        <v>44833</v>
      </c>
      <c r="B464" s="2" t="s">
        <v>40</v>
      </c>
      <c r="C464">
        <v>13</v>
      </c>
      <c r="D464" t="s">
        <v>13</v>
      </c>
      <c r="E464" t="s">
        <v>2</v>
      </c>
      <c r="F464" s="6">
        <v>0</v>
      </c>
      <c r="G464" t="s">
        <v>41</v>
      </c>
      <c r="H464" t="s">
        <v>22</v>
      </c>
      <c r="I464" t="s">
        <v>19</v>
      </c>
      <c r="J464" s="3">
        <v>55</v>
      </c>
      <c r="K464" s="3">
        <v>58.3</v>
      </c>
      <c r="L464" s="3">
        <v>715</v>
      </c>
      <c r="M464" s="3">
        <v>757.9</v>
      </c>
      <c r="N464">
        <v>29</v>
      </c>
      <c r="O464" t="s">
        <v>109</v>
      </c>
      <c r="P464">
        <v>2022</v>
      </c>
      <c r="Q464" s="3">
        <f t="shared" si="14"/>
        <v>42.899999999999977</v>
      </c>
      <c r="R464">
        <f t="shared" si="15"/>
        <v>5.9999999999999973</v>
      </c>
    </row>
    <row r="465" spans="1:18" x14ac:dyDescent="0.25">
      <c r="A465" s="1">
        <v>44837</v>
      </c>
      <c r="B465" s="2" t="s">
        <v>77</v>
      </c>
      <c r="C465">
        <v>5</v>
      </c>
      <c r="D465" t="s">
        <v>13</v>
      </c>
      <c r="E465" t="s">
        <v>8</v>
      </c>
      <c r="F465" s="6">
        <v>0</v>
      </c>
      <c r="G465" t="s">
        <v>78</v>
      </c>
      <c r="H465" t="s">
        <v>15</v>
      </c>
      <c r="I465" t="s">
        <v>19</v>
      </c>
      <c r="J465" s="3">
        <v>44</v>
      </c>
      <c r="K465" s="3">
        <v>48.4</v>
      </c>
      <c r="L465" s="3">
        <v>220</v>
      </c>
      <c r="M465" s="3">
        <v>242</v>
      </c>
      <c r="N465">
        <v>3</v>
      </c>
      <c r="O465" t="s">
        <v>110</v>
      </c>
      <c r="P465">
        <v>2022</v>
      </c>
      <c r="Q465" s="3">
        <f t="shared" si="14"/>
        <v>22</v>
      </c>
      <c r="R465">
        <f t="shared" si="15"/>
        <v>10</v>
      </c>
    </row>
    <row r="466" spans="1:18" x14ac:dyDescent="0.25">
      <c r="A466" s="1">
        <v>44838</v>
      </c>
      <c r="B466" s="2" t="s">
        <v>88</v>
      </c>
      <c r="C466">
        <v>15</v>
      </c>
      <c r="D466" t="s">
        <v>13</v>
      </c>
      <c r="E466" t="s">
        <v>2</v>
      </c>
      <c r="F466" s="6">
        <v>0</v>
      </c>
      <c r="G466" t="s">
        <v>89</v>
      </c>
      <c r="H466" t="s">
        <v>18</v>
      </c>
      <c r="I466" t="s">
        <v>19</v>
      </c>
      <c r="J466" s="3">
        <v>43</v>
      </c>
      <c r="K466" s="3">
        <v>47.730000000000004</v>
      </c>
      <c r="L466" s="3">
        <v>645</v>
      </c>
      <c r="M466" s="3">
        <v>715.95</v>
      </c>
      <c r="N466">
        <v>4</v>
      </c>
      <c r="O466" t="s">
        <v>110</v>
      </c>
      <c r="P466">
        <v>2022</v>
      </c>
      <c r="Q466" s="3">
        <f t="shared" si="14"/>
        <v>70.950000000000045</v>
      </c>
      <c r="R466">
        <f t="shared" si="15"/>
        <v>11.000000000000007</v>
      </c>
    </row>
    <row r="467" spans="1:18" x14ac:dyDescent="0.25">
      <c r="A467" s="1">
        <v>44840</v>
      </c>
      <c r="B467" s="2" t="s">
        <v>20</v>
      </c>
      <c r="C467">
        <v>1</v>
      </c>
      <c r="D467" t="s">
        <v>13</v>
      </c>
      <c r="E467" t="s">
        <v>2</v>
      </c>
      <c r="F467" s="6">
        <v>0</v>
      </c>
      <c r="G467" t="s">
        <v>21</v>
      </c>
      <c r="H467" t="s">
        <v>22</v>
      </c>
      <c r="I467" t="s">
        <v>23</v>
      </c>
      <c r="J467" s="3">
        <v>5</v>
      </c>
      <c r="K467" s="3">
        <v>6.7</v>
      </c>
      <c r="L467" s="3">
        <v>5</v>
      </c>
      <c r="M467" s="3">
        <v>6.7</v>
      </c>
      <c r="N467">
        <v>6</v>
      </c>
      <c r="O467" t="s">
        <v>110</v>
      </c>
      <c r="P467">
        <v>2022</v>
      </c>
      <c r="Q467" s="3">
        <f t="shared" si="14"/>
        <v>1.7000000000000002</v>
      </c>
      <c r="R467">
        <f t="shared" si="15"/>
        <v>34</v>
      </c>
    </row>
    <row r="468" spans="1:18" x14ac:dyDescent="0.25">
      <c r="A468" s="1">
        <v>44843</v>
      </c>
      <c r="B468" s="2" t="s">
        <v>7</v>
      </c>
      <c r="C468">
        <v>14</v>
      </c>
      <c r="D468" t="s">
        <v>2</v>
      </c>
      <c r="E468" t="s">
        <v>2</v>
      </c>
      <c r="F468" s="6">
        <v>0</v>
      </c>
      <c r="G468" t="s">
        <v>9</v>
      </c>
      <c r="H468" t="s">
        <v>10</v>
      </c>
      <c r="I468" t="s">
        <v>11</v>
      </c>
      <c r="J468" s="3">
        <v>72</v>
      </c>
      <c r="K468" s="3">
        <v>79.92</v>
      </c>
      <c r="L468" s="3">
        <v>1008</v>
      </c>
      <c r="M468" s="3">
        <v>1118.8800000000001</v>
      </c>
      <c r="N468">
        <v>9</v>
      </c>
      <c r="O468" t="s">
        <v>110</v>
      </c>
      <c r="P468">
        <v>2022</v>
      </c>
      <c r="Q468" s="3">
        <f t="shared" si="14"/>
        <v>110.88000000000011</v>
      </c>
      <c r="R468">
        <f t="shared" si="15"/>
        <v>11.000000000000011</v>
      </c>
    </row>
    <row r="469" spans="1:18" x14ac:dyDescent="0.25">
      <c r="A469" s="1">
        <v>44844</v>
      </c>
      <c r="B469" s="2" t="s">
        <v>97</v>
      </c>
      <c r="C469">
        <v>9</v>
      </c>
      <c r="D469" t="s">
        <v>13</v>
      </c>
      <c r="E469" t="s">
        <v>2</v>
      </c>
      <c r="F469" s="6">
        <v>0</v>
      </c>
      <c r="G469" t="s">
        <v>98</v>
      </c>
      <c r="H469" t="s">
        <v>15</v>
      </c>
      <c r="I469" t="s">
        <v>5</v>
      </c>
      <c r="J469" s="3">
        <v>150</v>
      </c>
      <c r="K469" s="3">
        <v>210</v>
      </c>
      <c r="L469" s="3">
        <v>1350</v>
      </c>
      <c r="M469" s="3">
        <v>1890</v>
      </c>
      <c r="N469">
        <v>10</v>
      </c>
      <c r="O469" t="s">
        <v>110</v>
      </c>
      <c r="P469">
        <v>2022</v>
      </c>
      <c r="Q469" s="3">
        <f t="shared" si="14"/>
        <v>540</v>
      </c>
      <c r="R469">
        <f t="shared" si="15"/>
        <v>40</v>
      </c>
    </row>
    <row r="470" spans="1:18" x14ac:dyDescent="0.25">
      <c r="A470" s="1">
        <v>44844</v>
      </c>
      <c r="B470" s="2" t="s">
        <v>36</v>
      </c>
      <c r="C470">
        <v>12</v>
      </c>
      <c r="D470" t="s">
        <v>2</v>
      </c>
      <c r="E470" t="s">
        <v>2</v>
      </c>
      <c r="F470" s="6">
        <v>0</v>
      </c>
      <c r="G470" t="s">
        <v>37</v>
      </c>
      <c r="H470" t="s">
        <v>10</v>
      </c>
      <c r="I470" t="s">
        <v>11</v>
      </c>
      <c r="J470" s="3">
        <v>76</v>
      </c>
      <c r="K470" s="3">
        <v>82.08</v>
      </c>
      <c r="L470" s="3">
        <v>912</v>
      </c>
      <c r="M470" s="3">
        <v>984.96</v>
      </c>
      <c r="N470">
        <v>10</v>
      </c>
      <c r="O470" t="s">
        <v>110</v>
      </c>
      <c r="P470">
        <v>2022</v>
      </c>
      <c r="Q470" s="3">
        <f t="shared" si="14"/>
        <v>72.960000000000036</v>
      </c>
      <c r="R470">
        <f t="shared" si="15"/>
        <v>8.0000000000000036</v>
      </c>
    </row>
    <row r="471" spans="1:18" x14ac:dyDescent="0.25">
      <c r="A471" s="1">
        <v>44845</v>
      </c>
      <c r="B471" s="2" t="s">
        <v>65</v>
      </c>
      <c r="C471">
        <v>10</v>
      </c>
      <c r="D471" t="s">
        <v>13</v>
      </c>
      <c r="E471" t="s">
        <v>2</v>
      </c>
      <c r="F471" s="6">
        <v>0</v>
      </c>
      <c r="G471" t="s">
        <v>66</v>
      </c>
      <c r="H471" t="s">
        <v>18</v>
      </c>
      <c r="I471" t="s">
        <v>11</v>
      </c>
      <c r="J471" s="3">
        <v>83</v>
      </c>
      <c r="K471" s="3">
        <v>94.62</v>
      </c>
      <c r="L471" s="3">
        <v>830</v>
      </c>
      <c r="M471" s="3">
        <v>946.2</v>
      </c>
      <c r="N471">
        <v>11</v>
      </c>
      <c r="O471" t="s">
        <v>110</v>
      </c>
      <c r="P471">
        <v>2022</v>
      </c>
      <c r="Q471" s="3">
        <f t="shared" si="14"/>
        <v>116.20000000000005</v>
      </c>
      <c r="R471">
        <f t="shared" si="15"/>
        <v>14.000000000000004</v>
      </c>
    </row>
    <row r="472" spans="1:18" x14ac:dyDescent="0.25">
      <c r="A472" s="1">
        <v>44847</v>
      </c>
      <c r="B472" s="2" t="s">
        <v>73</v>
      </c>
      <c r="C472">
        <v>15</v>
      </c>
      <c r="D472" t="s">
        <v>2</v>
      </c>
      <c r="E472" t="s">
        <v>2</v>
      </c>
      <c r="F472" s="6">
        <v>0</v>
      </c>
      <c r="G472" t="s">
        <v>74</v>
      </c>
      <c r="H472" t="s">
        <v>18</v>
      </c>
      <c r="I472" t="s">
        <v>11</v>
      </c>
      <c r="J472" s="3">
        <v>105</v>
      </c>
      <c r="K472" s="3">
        <v>142.80000000000001</v>
      </c>
      <c r="L472" s="3">
        <v>1575</v>
      </c>
      <c r="M472" s="3">
        <v>2142</v>
      </c>
      <c r="N472">
        <v>13</v>
      </c>
      <c r="O472" t="s">
        <v>110</v>
      </c>
      <c r="P472">
        <v>2022</v>
      </c>
      <c r="Q472" s="3">
        <f t="shared" si="14"/>
        <v>567</v>
      </c>
      <c r="R472">
        <f t="shared" si="15"/>
        <v>36</v>
      </c>
    </row>
    <row r="473" spans="1:18" x14ac:dyDescent="0.25">
      <c r="A473" s="1">
        <v>44848</v>
      </c>
      <c r="B473" s="2" t="s">
        <v>36</v>
      </c>
      <c r="C473">
        <v>15</v>
      </c>
      <c r="D473" t="s">
        <v>1</v>
      </c>
      <c r="E473" t="s">
        <v>2</v>
      </c>
      <c r="F473" s="6">
        <v>0</v>
      </c>
      <c r="G473" t="s">
        <v>37</v>
      </c>
      <c r="H473" t="s">
        <v>10</v>
      </c>
      <c r="I473" t="s">
        <v>11</v>
      </c>
      <c r="J473" s="3">
        <v>76</v>
      </c>
      <c r="K473" s="3">
        <v>82.08</v>
      </c>
      <c r="L473" s="3">
        <v>1140</v>
      </c>
      <c r="M473" s="3">
        <v>1231.2</v>
      </c>
      <c r="N473">
        <v>14</v>
      </c>
      <c r="O473" t="s">
        <v>110</v>
      </c>
      <c r="P473">
        <v>2022</v>
      </c>
      <c r="Q473" s="3">
        <f t="shared" si="14"/>
        <v>91.200000000000045</v>
      </c>
      <c r="R473">
        <f t="shared" si="15"/>
        <v>8.0000000000000036</v>
      </c>
    </row>
    <row r="474" spans="1:18" x14ac:dyDescent="0.25">
      <c r="A474" s="1">
        <v>44849</v>
      </c>
      <c r="B474" s="2" t="s">
        <v>69</v>
      </c>
      <c r="C474">
        <v>10</v>
      </c>
      <c r="D474" t="s">
        <v>13</v>
      </c>
      <c r="E474" t="s">
        <v>8</v>
      </c>
      <c r="F474" s="6">
        <v>0</v>
      </c>
      <c r="G474" t="s">
        <v>70</v>
      </c>
      <c r="H474" t="s">
        <v>15</v>
      </c>
      <c r="I474" t="s">
        <v>23</v>
      </c>
      <c r="J474" s="3">
        <v>12</v>
      </c>
      <c r="K474" s="3">
        <v>15.719999999999999</v>
      </c>
      <c r="L474" s="3">
        <v>120</v>
      </c>
      <c r="M474" s="3">
        <v>157.19999999999999</v>
      </c>
      <c r="N474">
        <v>15</v>
      </c>
      <c r="O474" t="s">
        <v>110</v>
      </c>
      <c r="P474">
        <v>2022</v>
      </c>
      <c r="Q474" s="3">
        <f t="shared" si="14"/>
        <v>37.199999999999989</v>
      </c>
      <c r="R474">
        <f t="shared" si="15"/>
        <v>30.999999999999989</v>
      </c>
    </row>
    <row r="475" spans="1:18" x14ac:dyDescent="0.25">
      <c r="A475" s="1">
        <v>44850</v>
      </c>
      <c r="B475" s="2" t="s">
        <v>106</v>
      </c>
      <c r="C475">
        <v>3</v>
      </c>
      <c r="D475" t="s">
        <v>2</v>
      </c>
      <c r="E475" t="s">
        <v>2</v>
      </c>
      <c r="F475" s="6">
        <v>0</v>
      </c>
      <c r="G475" t="s">
        <v>107</v>
      </c>
      <c r="H475" t="s">
        <v>22</v>
      </c>
      <c r="I475" t="s">
        <v>11</v>
      </c>
      <c r="J475" s="3">
        <v>90</v>
      </c>
      <c r="K475" s="3">
        <v>96.3</v>
      </c>
      <c r="L475" s="3">
        <v>270</v>
      </c>
      <c r="M475" s="3">
        <v>288.89999999999998</v>
      </c>
      <c r="N475">
        <v>16</v>
      </c>
      <c r="O475" t="s">
        <v>110</v>
      </c>
      <c r="P475">
        <v>2022</v>
      </c>
      <c r="Q475" s="3">
        <f t="shared" si="14"/>
        <v>18.899999999999977</v>
      </c>
      <c r="R475">
        <f t="shared" si="15"/>
        <v>6.9999999999999911</v>
      </c>
    </row>
    <row r="476" spans="1:18" x14ac:dyDescent="0.25">
      <c r="A476" s="1">
        <v>44857</v>
      </c>
      <c r="B476" s="2" t="s">
        <v>0</v>
      </c>
      <c r="C476">
        <v>14</v>
      </c>
      <c r="D476" t="s">
        <v>2</v>
      </c>
      <c r="E476" t="s">
        <v>8</v>
      </c>
      <c r="F476" s="6">
        <v>0</v>
      </c>
      <c r="G476" t="s">
        <v>3</v>
      </c>
      <c r="H476" t="s">
        <v>4</v>
      </c>
      <c r="I476" t="s">
        <v>5</v>
      </c>
      <c r="J476" s="3">
        <v>144</v>
      </c>
      <c r="K476" s="3">
        <v>156.96</v>
      </c>
      <c r="L476" s="3">
        <v>2016</v>
      </c>
      <c r="M476" s="3">
        <v>2197.44</v>
      </c>
      <c r="N476">
        <v>23</v>
      </c>
      <c r="O476" t="s">
        <v>110</v>
      </c>
      <c r="P476">
        <v>2022</v>
      </c>
      <c r="Q476" s="3">
        <f t="shared" si="14"/>
        <v>181.44000000000005</v>
      </c>
      <c r="R476">
        <f t="shared" si="15"/>
        <v>9.0000000000000018</v>
      </c>
    </row>
    <row r="477" spans="1:18" x14ac:dyDescent="0.25">
      <c r="A477" s="1">
        <v>44864</v>
      </c>
      <c r="B477" s="2" t="s">
        <v>34</v>
      </c>
      <c r="C477">
        <v>3</v>
      </c>
      <c r="D477" t="s">
        <v>13</v>
      </c>
      <c r="E477" t="s">
        <v>8</v>
      </c>
      <c r="F477" s="6">
        <v>0</v>
      </c>
      <c r="G477" t="s">
        <v>35</v>
      </c>
      <c r="H477" t="s">
        <v>10</v>
      </c>
      <c r="I477" t="s">
        <v>5</v>
      </c>
      <c r="J477" s="3">
        <v>120</v>
      </c>
      <c r="K477" s="3">
        <v>162</v>
      </c>
      <c r="L477" s="3">
        <v>360</v>
      </c>
      <c r="M477" s="3">
        <v>486</v>
      </c>
      <c r="N477">
        <v>30</v>
      </c>
      <c r="O477" t="s">
        <v>110</v>
      </c>
      <c r="P477">
        <v>2022</v>
      </c>
      <c r="Q477" s="3">
        <f t="shared" si="14"/>
        <v>126</v>
      </c>
      <c r="R477">
        <f t="shared" si="15"/>
        <v>35</v>
      </c>
    </row>
    <row r="478" spans="1:18" x14ac:dyDescent="0.25">
      <c r="A478" s="1">
        <v>44865</v>
      </c>
      <c r="B478" s="2" t="s">
        <v>7</v>
      </c>
      <c r="C478">
        <v>8</v>
      </c>
      <c r="D478" t="s">
        <v>13</v>
      </c>
      <c r="E478" t="s">
        <v>2</v>
      </c>
      <c r="F478" s="6">
        <v>0</v>
      </c>
      <c r="G478" t="s">
        <v>9</v>
      </c>
      <c r="H478" t="s">
        <v>10</v>
      </c>
      <c r="I478" t="s">
        <v>11</v>
      </c>
      <c r="J478" s="3">
        <v>72</v>
      </c>
      <c r="K478" s="3">
        <v>79.92</v>
      </c>
      <c r="L478" s="3">
        <v>576</v>
      </c>
      <c r="M478" s="3">
        <v>639.36</v>
      </c>
      <c r="N478">
        <v>31</v>
      </c>
      <c r="O478" t="s">
        <v>110</v>
      </c>
      <c r="P478">
        <v>2022</v>
      </c>
      <c r="Q478" s="3">
        <f t="shared" si="14"/>
        <v>63.360000000000014</v>
      </c>
      <c r="R478">
        <f t="shared" si="15"/>
        <v>11.000000000000004</v>
      </c>
    </row>
    <row r="479" spans="1:18" x14ac:dyDescent="0.25">
      <c r="A479" s="1">
        <v>44866</v>
      </c>
      <c r="B479" s="2" t="s">
        <v>86</v>
      </c>
      <c r="C479">
        <v>15</v>
      </c>
      <c r="D479" t="s">
        <v>1</v>
      </c>
      <c r="E479" t="s">
        <v>2</v>
      </c>
      <c r="F479" s="6">
        <v>0</v>
      </c>
      <c r="G479" t="s">
        <v>87</v>
      </c>
      <c r="H479" t="s">
        <v>15</v>
      </c>
      <c r="I479" t="s">
        <v>11</v>
      </c>
      <c r="J479" s="3">
        <v>73</v>
      </c>
      <c r="K479" s="3">
        <v>94.17</v>
      </c>
      <c r="L479" s="3">
        <v>1095</v>
      </c>
      <c r="M479" s="3">
        <v>1412.55</v>
      </c>
      <c r="N479">
        <v>1</v>
      </c>
      <c r="O479" t="s">
        <v>111</v>
      </c>
      <c r="P479">
        <v>2022</v>
      </c>
      <c r="Q479" s="3">
        <f t="shared" si="14"/>
        <v>317.54999999999995</v>
      </c>
      <c r="R479">
        <f t="shared" si="15"/>
        <v>28.999999999999996</v>
      </c>
    </row>
    <row r="480" spans="1:18" x14ac:dyDescent="0.25">
      <c r="A480" s="1">
        <v>44867</v>
      </c>
      <c r="B480" s="2" t="s">
        <v>69</v>
      </c>
      <c r="C480">
        <v>15</v>
      </c>
      <c r="D480" t="s">
        <v>1</v>
      </c>
      <c r="E480" t="s">
        <v>8</v>
      </c>
      <c r="F480" s="6">
        <v>0</v>
      </c>
      <c r="G480" t="s">
        <v>70</v>
      </c>
      <c r="H480" t="s">
        <v>15</v>
      </c>
      <c r="I480" t="s">
        <v>23</v>
      </c>
      <c r="J480" s="3">
        <v>12</v>
      </c>
      <c r="K480" s="3">
        <v>15.719999999999999</v>
      </c>
      <c r="L480" s="3">
        <v>180</v>
      </c>
      <c r="M480" s="3">
        <v>235.79999999999998</v>
      </c>
      <c r="N480">
        <v>2</v>
      </c>
      <c r="O480" t="s">
        <v>111</v>
      </c>
      <c r="P480">
        <v>2022</v>
      </c>
      <c r="Q480" s="3">
        <f t="shared" si="14"/>
        <v>55.799999999999983</v>
      </c>
      <c r="R480">
        <f t="shared" si="15"/>
        <v>30.999999999999989</v>
      </c>
    </row>
    <row r="481" spans="1:18" x14ac:dyDescent="0.25">
      <c r="A481" s="1">
        <v>44867</v>
      </c>
      <c r="B481" s="2" t="s">
        <v>71</v>
      </c>
      <c r="C481">
        <v>15</v>
      </c>
      <c r="D481" t="s">
        <v>13</v>
      </c>
      <c r="E481" t="s">
        <v>8</v>
      </c>
      <c r="F481" s="6">
        <v>0</v>
      </c>
      <c r="G481" t="s">
        <v>72</v>
      </c>
      <c r="H481" t="s">
        <v>22</v>
      </c>
      <c r="I481" t="s">
        <v>5</v>
      </c>
      <c r="J481" s="3">
        <v>148</v>
      </c>
      <c r="K481" s="3">
        <v>201.28</v>
      </c>
      <c r="L481" s="3">
        <v>2220</v>
      </c>
      <c r="M481" s="3">
        <v>3019.2</v>
      </c>
      <c r="N481">
        <v>2</v>
      </c>
      <c r="O481" t="s">
        <v>111</v>
      </c>
      <c r="P481">
        <v>2022</v>
      </c>
      <c r="Q481" s="3">
        <f t="shared" si="14"/>
        <v>799.19999999999982</v>
      </c>
      <c r="R481">
        <f t="shared" si="15"/>
        <v>35.999999999999993</v>
      </c>
    </row>
    <row r="482" spans="1:18" x14ac:dyDescent="0.25">
      <c r="A482" s="1">
        <v>44867</v>
      </c>
      <c r="B482" s="2" t="s">
        <v>20</v>
      </c>
      <c r="C482">
        <v>5</v>
      </c>
      <c r="D482" t="s">
        <v>13</v>
      </c>
      <c r="E482" t="s">
        <v>8</v>
      </c>
      <c r="F482" s="6">
        <v>0</v>
      </c>
      <c r="G482" t="s">
        <v>21</v>
      </c>
      <c r="H482" t="s">
        <v>22</v>
      </c>
      <c r="I482" t="s">
        <v>23</v>
      </c>
      <c r="J482" s="3">
        <v>5</v>
      </c>
      <c r="K482" s="3">
        <v>6.7</v>
      </c>
      <c r="L482" s="3">
        <v>25</v>
      </c>
      <c r="M482" s="3">
        <v>33.5</v>
      </c>
      <c r="N482">
        <v>2</v>
      </c>
      <c r="O482" t="s">
        <v>111</v>
      </c>
      <c r="P482">
        <v>2022</v>
      </c>
      <c r="Q482" s="3">
        <f t="shared" si="14"/>
        <v>8.5</v>
      </c>
      <c r="R482">
        <f t="shared" si="15"/>
        <v>34</v>
      </c>
    </row>
    <row r="483" spans="1:18" x14ac:dyDescent="0.25">
      <c r="A483" s="1">
        <v>44868</v>
      </c>
      <c r="B483" s="2" t="s">
        <v>42</v>
      </c>
      <c r="C483">
        <v>11</v>
      </c>
      <c r="D483" t="s">
        <v>2</v>
      </c>
      <c r="E483" t="s">
        <v>2</v>
      </c>
      <c r="F483" s="6">
        <v>0</v>
      </c>
      <c r="G483" t="s">
        <v>43</v>
      </c>
      <c r="H483" t="s">
        <v>4</v>
      </c>
      <c r="I483" t="s">
        <v>19</v>
      </c>
      <c r="J483" s="3">
        <v>61</v>
      </c>
      <c r="K483" s="3">
        <v>76.25</v>
      </c>
      <c r="L483" s="3">
        <v>671</v>
      </c>
      <c r="M483" s="3">
        <v>838.75</v>
      </c>
      <c r="N483">
        <v>3</v>
      </c>
      <c r="O483" t="s">
        <v>111</v>
      </c>
      <c r="P483">
        <v>2022</v>
      </c>
      <c r="Q483" s="3">
        <f t="shared" si="14"/>
        <v>167.75</v>
      </c>
      <c r="R483">
        <f t="shared" si="15"/>
        <v>25</v>
      </c>
    </row>
    <row r="484" spans="1:18" x14ac:dyDescent="0.25">
      <c r="A484" s="1">
        <v>44869</v>
      </c>
      <c r="B484" s="2" t="s">
        <v>65</v>
      </c>
      <c r="C484">
        <v>10</v>
      </c>
      <c r="D484" t="s">
        <v>13</v>
      </c>
      <c r="E484" t="s">
        <v>2</v>
      </c>
      <c r="F484" s="6">
        <v>0</v>
      </c>
      <c r="G484" t="s">
        <v>66</v>
      </c>
      <c r="H484" t="s">
        <v>18</v>
      </c>
      <c r="I484" t="s">
        <v>11</v>
      </c>
      <c r="J484" s="3">
        <v>83</v>
      </c>
      <c r="K484" s="3">
        <v>94.62</v>
      </c>
      <c r="L484" s="3">
        <v>830</v>
      </c>
      <c r="M484" s="3">
        <v>946.2</v>
      </c>
      <c r="N484">
        <v>4</v>
      </c>
      <c r="O484" t="s">
        <v>111</v>
      </c>
      <c r="P484">
        <v>2022</v>
      </c>
      <c r="Q484" s="3">
        <f t="shared" si="14"/>
        <v>116.20000000000005</v>
      </c>
      <c r="R484">
        <f t="shared" si="15"/>
        <v>14.000000000000004</v>
      </c>
    </row>
    <row r="485" spans="1:18" x14ac:dyDescent="0.25">
      <c r="A485" s="1">
        <v>44870</v>
      </c>
      <c r="B485" s="2" t="s">
        <v>97</v>
      </c>
      <c r="C485">
        <v>15</v>
      </c>
      <c r="D485" t="s">
        <v>13</v>
      </c>
      <c r="E485" t="s">
        <v>8</v>
      </c>
      <c r="F485" s="6">
        <v>0</v>
      </c>
      <c r="G485" t="s">
        <v>98</v>
      </c>
      <c r="H485" t="s">
        <v>15</v>
      </c>
      <c r="I485" t="s">
        <v>5</v>
      </c>
      <c r="J485" s="3">
        <v>150</v>
      </c>
      <c r="K485" s="3">
        <v>210</v>
      </c>
      <c r="L485" s="3">
        <v>2250</v>
      </c>
      <c r="M485" s="3">
        <v>3150</v>
      </c>
      <c r="N485">
        <v>5</v>
      </c>
      <c r="O485" t="s">
        <v>111</v>
      </c>
      <c r="P485">
        <v>2022</v>
      </c>
      <c r="Q485" s="3">
        <f t="shared" si="14"/>
        <v>900</v>
      </c>
      <c r="R485">
        <f t="shared" si="15"/>
        <v>40</v>
      </c>
    </row>
    <row r="486" spans="1:18" x14ac:dyDescent="0.25">
      <c r="A486" s="1">
        <v>44871</v>
      </c>
      <c r="B486" s="2" t="s">
        <v>61</v>
      </c>
      <c r="C486">
        <v>13</v>
      </c>
      <c r="D486" t="s">
        <v>13</v>
      </c>
      <c r="E486" t="s">
        <v>8</v>
      </c>
      <c r="F486" s="6">
        <v>0</v>
      </c>
      <c r="G486" t="s">
        <v>62</v>
      </c>
      <c r="H486" t="s">
        <v>10</v>
      </c>
      <c r="I486" t="s">
        <v>11</v>
      </c>
      <c r="J486" s="3">
        <v>67</v>
      </c>
      <c r="K486" s="3">
        <v>83.08</v>
      </c>
      <c r="L486" s="3">
        <v>871</v>
      </c>
      <c r="M486" s="3">
        <v>1080.04</v>
      </c>
      <c r="N486">
        <v>6</v>
      </c>
      <c r="O486" t="s">
        <v>111</v>
      </c>
      <c r="P486">
        <v>2022</v>
      </c>
      <c r="Q486" s="3">
        <f t="shared" si="14"/>
        <v>209.03999999999996</v>
      </c>
      <c r="R486">
        <f t="shared" si="15"/>
        <v>23.999999999999996</v>
      </c>
    </row>
    <row r="487" spans="1:18" x14ac:dyDescent="0.25">
      <c r="A487" s="1">
        <v>44871</v>
      </c>
      <c r="B487" s="2" t="s">
        <v>69</v>
      </c>
      <c r="C487">
        <v>13</v>
      </c>
      <c r="D487" t="s">
        <v>2</v>
      </c>
      <c r="E487" t="s">
        <v>2</v>
      </c>
      <c r="F487" s="6">
        <v>0</v>
      </c>
      <c r="G487" t="s">
        <v>70</v>
      </c>
      <c r="H487" t="s">
        <v>15</v>
      </c>
      <c r="I487" t="s">
        <v>23</v>
      </c>
      <c r="J487" s="3">
        <v>12</v>
      </c>
      <c r="K487" s="3">
        <v>15.719999999999999</v>
      </c>
      <c r="L487" s="3">
        <v>156</v>
      </c>
      <c r="M487" s="3">
        <v>204.35999999999999</v>
      </c>
      <c r="N487">
        <v>6</v>
      </c>
      <c r="O487" t="s">
        <v>111</v>
      </c>
      <c r="P487">
        <v>2022</v>
      </c>
      <c r="Q487" s="3">
        <f t="shared" si="14"/>
        <v>48.359999999999985</v>
      </c>
      <c r="R487">
        <f t="shared" si="15"/>
        <v>30.999999999999989</v>
      </c>
    </row>
    <row r="488" spans="1:18" x14ac:dyDescent="0.25">
      <c r="A488" s="1">
        <v>44871</v>
      </c>
      <c r="B488" s="2" t="s">
        <v>34</v>
      </c>
      <c r="C488">
        <v>13</v>
      </c>
      <c r="D488" t="s">
        <v>13</v>
      </c>
      <c r="E488" t="s">
        <v>8</v>
      </c>
      <c r="F488" s="6">
        <v>0</v>
      </c>
      <c r="G488" t="s">
        <v>35</v>
      </c>
      <c r="H488" t="s">
        <v>10</v>
      </c>
      <c r="I488" t="s">
        <v>5</v>
      </c>
      <c r="J488" s="3">
        <v>120</v>
      </c>
      <c r="K488" s="3">
        <v>162</v>
      </c>
      <c r="L488" s="3">
        <v>1560</v>
      </c>
      <c r="M488" s="3">
        <v>2106</v>
      </c>
      <c r="N488">
        <v>6</v>
      </c>
      <c r="O488" t="s">
        <v>111</v>
      </c>
      <c r="P488">
        <v>2022</v>
      </c>
      <c r="Q488" s="3">
        <f t="shared" si="14"/>
        <v>546</v>
      </c>
      <c r="R488">
        <f t="shared" si="15"/>
        <v>35</v>
      </c>
    </row>
    <row r="489" spans="1:18" x14ac:dyDescent="0.25">
      <c r="A489" s="1">
        <v>44872</v>
      </c>
      <c r="B489" s="2" t="s">
        <v>48</v>
      </c>
      <c r="C489">
        <v>13</v>
      </c>
      <c r="D489" t="s">
        <v>2</v>
      </c>
      <c r="E489" t="s">
        <v>8</v>
      </c>
      <c r="F489" s="6">
        <v>0</v>
      </c>
      <c r="G489" t="s">
        <v>49</v>
      </c>
      <c r="H489" t="s">
        <v>10</v>
      </c>
      <c r="I489" t="s">
        <v>11</v>
      </c>
      <c r="J489" s="3">
        <v>90</v>
      </c>
      <c r="K489" s="3">
        <v>115.2</v>
      </c>
      <c r="L489" s="3">
        <v>1170</v>
      </c>
      <c r="M489" s="3">
        <v>1497.6000000000001</v>
      </c>
      <c r="N489">
        <v>7</v>
      </c>
      <c r="O489" t="s">
        <v>111</v>
      </c>
      <c r="P489">
        <v>2022</v>
      </c>
      <c r="Q489" s="3">
        <f t="shared" si="14"/>
        <v>327.60000000000014</v>
      </c>
      <c r="R489">
        <f t="shared" si="15"/>
        <v>28.000000000000014</v>
      </c>
    </row>
    <row r="490" spans="1:18" x14ac:dyDescent="0.25">
      <c r="A490" s="1">
        <v>44873</v>
      </c>
      <c r="B490" s="2" t="s">
        <v>106</v>
      </c>
      <c r="C490">
        <v>11</v>
      </c>
      <c r="D490" t="s">
        <v>1</v>
      </c>
      <c r="E490" t="s">
        <v>8</v>
      </c>
      <c r="F490" s="6">
        <v>0</v>
      </c>
      <c r="G490" t="s">
        <v>107</v>
      </c>
      <c r="H490" t="s">
        <v>22</v>
      </c>
      <c r="I490" t="s">
        <v>11</v>
      </c>
      <c r="J490" s="3">
        <v>90</v>
      </c>
      <c r="K490" s="3">
        <v>96.3</v>
      </c>
      <c r="L490" s="3">
        <v>990</v>
      </c>
      <c r="M490" s="3">
        <v>1059.3</v>
      </c>
      <c r="N490">
        <v>8</v>
      </c>
      <c r="O490" t="s">
        <v>111</v>
      </c>
      <c r="P490">
        <v>2022</v>
      </c>
      <c r="Q490" s="3">
        <f t="shared" si="14"/>
        <v>69.299999999999955</v>
      </c>
      <c r="R490">
        <f t="shared" si="15"/>
        <v>6.9999999999999947</v>
      </c>
    </row>
    <row r="491" spans="1:18" x14ac:dyDescent="0.25">
      <c r="A491" s="1">
        <v>44873</v>
      </c>
      <c r="B491" s="2" t="s">
        <v>97</v>
      </c>
      <c r="C491">
        <v>10</v>
      </c>
      <c r="D491" t="s">
        <v>1</v>
      </c>
      <c r="E491" t="s">
        <v>2</v>
      </c>
      <c r="F491" s="6">
        <v>0</v>
      </c>
      <c r="G491" t="s">
        <v>98</v>
      </c>
      <c r="H491" t="s">
        <v>15</v>
      </c>
      <c r="I491" t="s">
        <v>5</v>
      </c>
      <c r="J491" s="3">
        <v>150</v>
      </c>
      <c r="K491" s="3">
        <v>210</v>
      </c>
      <c r="L491" s="3">
        <v>1500</v>
      </c>
      <c r="M491" s="3">
        <v>2100</v>
      </c>
      <c r="N491">
        <v>8</v>
      </c>
      <c r="O491" t="s">
        <v>111</v>
      </c>
      <c r="P491">
        <v>2022</v>
      </c>
      <c r="Q491" s="3">
        <f t="shared" si="14"/>
        <v>600</v>
      </c>
      <c r="R491">
        <f t="shared" si="15"/>
        <v>40</v>
      </c>
    </row>
    <row r="492" spans="1:18" x14ac:dyDescent="0.25">
      <c r="A492" s="1">
        <v>44874</v>
      </c>
      <c r="B492" s="2" t="s">
        <v>67</v>
      </c>
      <c r="C492">
        <v>8</v>
      </c>
      <c r="D492" t="s">
        <v>2</v>
      </c>
      <c r="E492" t="s">
        <v>8</v>
      </c>
      <c r="F492" s="6">
        <v>0</v>
      </c>
      <c r="G492" t="s">
        <v>68</v>
      </c>
      <c r="H492" t="s">
        <v>22</v>
      </c>
      <c r="I492" t="s">
        <v>19</v>
      </c>
      <c r="J492" s="3">
        <v>48</v>
      </c>
      <c r="K492" s="3">
        <v>57.120000000000005</v>
      </c>
      <c r="L492" s="3">
        <v>384</v>
      </c>
      <c r="M492" s="3">
        <v>456.96000000000004</v>
      </c>
      <c r="N492">
        <v>9</v>
      </c>
      <c r="O492" t="s">
        <v>111</v>
      </c>
      <c r="P492">
        <v>2022</v>
      </c>
      <c r="Q492" s="3">
        <f t="shared" si="14"/>
        <v>72.960000000000036</v>
      </c>
      <c r="R492">
        <f t="shared" si="15"/>
        <v>19.000000000000007</v>
      </c>
    </row>
    <row r="493" spans="1:18" x14ac:dyDescent="0.25">
      <c r="A493" s="1">
        <v>44875</v>
      </c>
      <c r="B493" s="2" t="s">
        <v>75</v>
      </c>
      <c r="C493">
        <v>7</v>
      </c>
      <c r="D493" t="s">
        <v>13</v>
      </c>
      <c r="E493" t="s">
        <v>2</v>
      </c>
      <c r="F493" s="6">
        <v>0</v>
      </c>
      <c r="G493" t="s">
        <v>76</v>
      </c>
      <c r="H493" t="s">
        <v>15</v>
      </c>
      <c r="I493" t="s">
        <v>23</v>
      </c>
      <c r="J493" s="3">
        <v>37</v>
      </c>
      <c r="K493" s="3">
        <v>49.21</v>
      </c>
      <c r="L493" s="3">
        <v>259</v>
      </c>
      <c r="M493" s="3">
        <v>344.47</v>
      </c>
      <c r="N493">
        <v>10</v>
      </c>
      <c r="O493" t="s">
        <v>111</v>
      </c>
      <c r="P493">
        <v>2022</v>
      </c>
      <c r="Q493" s="3">
        <f t="shared" si="14"/>
        <v>85.470000000000027</v>
      </c>
      <c r="R493">
        <f t="shared" si="15"/>
        <v>33.000000000000014</v>
      </c>
    </row>
    <row r="494" spans="1:18" x14ac:dyDescent="0.25">
      <c r="A494" s="1">
        <v>44878</v>
      </c>
      <c r="B494" s="2" t="s">
        <v>67</v>
      </c>
      <c r="C494">
        <v>10</v>
      </c>
      <c r="D494" t="s">
        <v>1</v>
      </c>
      <c r="E494" t="s">
        <v>8</v>
      </c>
      <c r="F494" s="6">
        <v>0</v>
      </c>
      <c r="G494" t="s">
        <v>68</v>
      </c>
      <c r="H494" t="s">
        <v>22</v>
      </c>
      <c r="I494" t="s">
        <v>19</v>
      </c>
      <c r="J494" s="3">
        <v>48</v>
      </c>
      <c r="K494" s="3">
        <v>57.120000000000005</v>
      </c>
      <c r="L494" s="3">
        <v>480</v>
      </c>
      <c r="M494" s="3">
        <v>571.20000000000005</v>
      </c>
      <c r="N494">
        <v>13</v>
      </c>
      <c r="O494" t="s">
        <v>111</v>
      </c>
      <c r="P494">
        <v>2022</v>
      </c>
      <c r="Q494" s="3">
        <f t="shared" si="14"/>
        <v>91.200000000000045</v>
      </c>
      <c r="R494">
        <f t="shared" si="15"/>
        <v>19.000000000000007</v>
      </c>
    </row>
    <row r="495" spans="1:18" x14ac:dyDescent="0.25">
      <c r="A495" s="1">
        <v>44879</v>
      </c>
      <c r="B495" s="2" t="s">
        <v>73</v>
      </c>
      <c r="C495">
        <v>1</v>
      </c>
      <c r="D495" t="s">
        <v>13</v>
      </c>
      <c r="E495" t="s">
        <v>8</v>
      </c>
      <c r="F495" s="6">
        <v>0</v>
      </c>
      <c r="G495" t="s">
        <v>74</v>
      </c>
      <c r="H495" t="s">
        <v>18</v>
      </c>
      <c r="I495" t="s">
        <v>11</v>
      </c>
      <c r="J495" s="3">
        <v>105</v>
      </c>
      <c r="K495" s="3">
        <v>142.80000000000001</v>
      </c>
      <c r="L495" s="3">
        <v>105</v>
      </c>
      <c r="M495" s="3">
        <v>142.80000000000001</v>
      </c>
      <c r="N495">
        <v>14</v>
      </c>
      <c r="O495" t="s">
        <v>111</v>
      </c>
      <c r="P495">
        <v>2022</v>
      </c>
      <c r="Q495" s="3">
        <f t="shared" si="14"/>
        <v>37.800000000000011</v>
      </c>
      <c r="R495">
        <f t="shared" si="15"/>
        <v>36.000000000000007</v>
      </c>
    </row>
    <row r="496" spans="1:18" x14ac:dyDescent="0.25">
      <c r="A496" s="1">
        <v>44880</v>
      </c>
      <c r="B496" s="2" t="s">
        <v>86</v>
      </c>
      <c r="C496">
        <v>14</v>
      </c>
      <c r="D496" t="s">
        <v>13</v>
      </c>
      <c r="E496" t="s">
        <v>8</v>
      </c>
      <c r="F496" s="6">
        <v>0</v>
      </c>
      <c r="G496" t="s">
        <v>87</v>
      </c>
      <c r="H496" t="s">
        <v>15</v>
      </c>
      <c r="I496" t="s">
        <v>11</v>
      </c>
      <c r="J496" s="3">
        <v>73</v>
      </c>
      <c r="K496" s="3">
        <v>94.17</v>
      </c>
      <c r="L496" s="3">
        <v>1022</v>
      </c>
      <c r="M496" s="3">
        <v>1318.38</v>
      </c>
      <c r="N496">
        <v>15</v>
      </c>
      <c r="O496" t="s">
        <v>111</v>
      </c>
      <c r="P496">
        <v>2022</v>
      </c>
      <c r="Q496" s="3">
        <f t="shared" si="14"/>
        <v>296.38000000000011</v>
      </c>
      <c r="R496">
        <f t="shared" si="15"/>
        <v>29.000000000000011</v>
      </c>
    </row>
    <row r="497" spans="1:18" x14ac:dyDescent="0.25">
      <c r="A497" s="1">
        <v>44881</v>
      </c>
      <c r="B497" s="2" t="s">
        <v>95</v>
      </c>
      <c r="C497">
        <v>8</v>
      </c>
      <c r="D497" t="s">
        <v>2</v>
      </c>
      <c r="E497" t="s">
        <v>2</v>
      </c>
      <c r="F497" s="6">
        <v>0</v>
      </c>
      <c r="G497" t="s">
        <v>96</v>
      </c>
      <c r="H497" t="s">
        <v>15</v>
      </c>
      <c r="I497" t="s">
        <v>5</v>
      </c>
      <c r="J497" s="3">
        <v>134</v>
      </c>
      <c r="K497" s="3">
        <v>156.78</v>
      </c>
      <c r="L497" s="3">
        <v>1072</v>
      </c>
      <c r="M497" s="3">
        <v>1254.24</v>
      </c>
      <c r="N497">
        <v>16</v>
      </c>
      <c r="O497" t="s">
        <v>111</v>
      </c>
      <c r="P497">
        <v>2022</v>
      </c>
      <c r="Q497" s="3">
        <f t="shared" si="14"/>
        <v>182.24</v>
      </c>
      <c r="R497">
        <f t="shared" si="15"/>
        <v>17</v>
      </c>
    </row>
    <row r="498" spans="1:18" x14ac:dyDescent="0.25">
      <c r="A498" s="1">
        <v>44883</v>
      </c>
      <c r="B498" s="2" t="s">
        <v>40</v>
      </c>
      <c r="C498">
        <v>8</v>
      </c>
      <c r="D498" t="s">
        <v>13</v>
      </c>
      <c r="E498" t="s">
        <v>8</v>
      </c>
      <c r="F498" s="6">
        <v>0</v>
      </c>
      <c r="G498" t="s">
        <v>41</v>
      </c>
      <c r="H498" t="s">
        <v>22</v>
      </c>
      <c r="I498" t="s">
        <v>19</v>
      </c>
      <c r="J498" s="3">
        <v>55</v>
      </c>
      <c r="K498" s="3">
        <v>58.3</v>
      </c>
      <c r="L498" s="3">
        <v>440</v>
      </c>
      <c r="M498" s="3">
        <v>466.4</v>
      </c>
      <c r="N498">
        <v>18</v>
      </c>
      <c r="O498" t="s">
        <v>111</v>
      </c>
      <c r="P498">
        <v>2022</v>
      </c>
      <c r="Q498" s="3">
        <f t="shared" si="14"/>
        <v>26.399999999999977</v>
      </c>
      <c r="R498">
        <f t="shared" si="15"/>
        <v>5.9999999999999947</v>
      </c>
    </row>
    <row r="499" spans="1:18" x14ac:dyDescent="0.25">
      <c r="A499" s="1">
        <v>44886</v>
      </c>
      <c r="B499" s="2" t="s">
        <v>42</v>
      </c>
      <c r="C499">
        <v>6</v>
      </c>
      <c r="D499" t="s">
        <v>13</v>
      </c>
      <c r="E499" t="s">
        <v>8</v>
      </c>
      <c r="F499" s="6">
        <v>0</v>
      </c>
      <c r="G499" t="s">
        <v>43</v>
      </c>
      <c r="H499" t="s">
        <v>4</v>
      </c>
      <c r="I499" t="s">
        <v>19</v>
      </c>
      <c r="J499" s="3">
        <v>61</v>
      </c>
      <c r="K499" s="3">
        <v>76.25</v>
      </c>
      <c r="L499" s="3">
        <v>366</v>
      </c>
      <c r="M499" s="3">
        <v>457.5</v>
      </c>
      <c r="N499">
        <v>21</v>
      </c>
      <c r="O499" t="s">
        <v>111</v>
      </c>
      <c r="P499">
        <v>2022</v>
      </c>
      <c r="Q499" s="3">
        <f t="shared" si="14"/>
        <v>91.5</v>
      </c>
      <c r="R499">
        <f t="shared" si="15"/>
        <v>25</v>
      </c>
    </row>
    <row r="500" spans="1:18" x14ac:dyDescent="0.25">
      <c r="A500" s="1">
        <v>44888</v>
      </c>
      <c r="B500" s="2" t="s">
        <v>106</v>
      </c>
      <c r="C500">
        <v>12</v>
      </c>
      <c r="D500" t="s">
        <v>2</v>
      </c>
      <c r="E500" t="s">
        <v>2</v>
      </c>
      <c r="F500" s="6">
        <v>0</v>
      </c>
      <c r="G500" t="s">
        <v>107</v>
      </c>
      <c r="H500" t="s">
        <v>22</v>
      </c>
      <c r="I500" t="s">
        <v>11</v>
      </c>
      <c r="J500" s="3">
        <v>90</v>
      </c>
      <c r="K500" s="3">
        <v>96.3</v>
      </c>
      <c r="L500" s="3">
        <v>1080</v>
      </c>
      <c r="M500" s="3">
        <v>1155.5999999999999</v>
      </c>
      <c r="N500">
        <v>23</v>
      </c>
      <c r="O500" t="s">
        <v>111</v>
      </c>
      <c r="P500">
        <v>2022</v>
      </c>
      <c r="Q500" s="3">
        <f t="shared" si="14"/>
        <v>75.599999999999909</v>
      </c>
      <c r="R500">
        <f t="shared" si="15"/>
        <v>6.9999999999999911</v>
      </c>
    </row>
    <row r="501" spans="1:18" x14ac:dyDescent="0.25">
      <c r="A501" s="1">
        <v>44890</v>
      </c>
      <c r="B501" s="2" t="s">
        <v>16</v>
      </c>
      <c r="C501">
        <v>5</v>
      </c>
      <c r="D501" t="s">
        <v>13</v>
      </c>
      <c r="E501" t="s">
        <v>8</v>
      </c>
      <c r="F501" s="6">
        <v>0</v>
      </c>
      <c r="G501" t="s">
        <v>17</v>
      </c>
      <c r="H501" t="s">
        <v>18</v>
      </c>
      <c r="I501" t="s">
        <v>19</v>
      </c>
      <c r="J501" s="3">
        <v>44</v>
      </c>
      <c r="K501" s="3">
        <v>48.84</v>
      </c>
      <c r="L501" s="3">
        <v>220</v>
      </c>
      <c r="M501" s="3">
        <v>244.20000000000002</v>
      </c>
      <c r="N501">
        <v>25</v>
      </c>
      <c r="O501" t="s">
        <v>111</v>
      </c>
      <c r="P501">
        <v>2022</v>
      </c>
      <c r="Q501" s="3">
        <f t="shared" si="14"/>
        <v>24.200000000000017</v>
      </c>
      <c r="R501">
        <f t="shared" si="15"/>
        <v>11.000000000000009</v>
      </c>
    </row>
    <row r="502" spans="1:18" x14ac:dyDescent="0.25">
      <c r="A502" s="1">
        <v>44891</v>
      </c>
      <c r="B502" s="2" t="s">
        <v>50</v>
      </c>
      <c r="C502">
        <v>5</v>
      </c>
      <c r="D502" t="s">
        <v>13</v>
      </c>
      <c r="E502" t="s">
        <v>2</v>
      </c>
      <c r="F502" s="6">
        <v>0</v>
      </c>
      <c r="G502" t="s">
        <v>51</v>
      </c>
      <c r="H502" t="s">
        <v>22</v>
      </c>
      <c r="I502" t="s">
        <v>11</v>
      </c>
      <c r="J502" s="3">
        <v>89</v>
      </c>
      <c r="K502" s="3">
        <v>117.48</v>
      </c>
      <c r="L502" s="3">
        <v>445</v>
      </c>
      <c r="M502" s="3">
        <v>587.4</v>
      </c>
      <c r="N502">
        <v>26</v>
      </c>
      <c r="O502" t="s">
        <v>111</v>
      </c>
      <c r="P502">
        <v>2022</v>
      </c>
      <c r="Q502" s="3">
        <f t="shared" si="14"/>
        <v>142.39999999999998</v>
      </c>
      <c r="R502">
        <f t="shared" si="15"/>
        <v>31.999999999999996</v>
      </c>
    </row>
    <row r="503" spans="1:18" x14ac:dyDescent="0.25">
      <c r="A503" s="1">
        <v>44892</v>
      </c>
      <c r="B503" s="2" t="s">
        <v>40</v>
      </c>
      <c r="C503">
        <v>15</v>
      </c>
      <c r="D503" t="s">
        <v>13</v>
      </c>
      <c r="E503" t="s">
        <v>2</v>
      </c>
      <c r="F503" s="6">
        <v>0</v>
      </c>
      <c r="G503" t="s">
        <v>41</v>
      </c>
      <c r="H503" t="s">
        <v>22</v>
      </c>
      <c r="I503" t="s">
        <v>19</v>
      </c>
      <c r="J503" s="3">
        <v>55</v>
      </c>
      <c r="K503" s="3">
        <v>58.3</v>
      </c>
      <c r="L503" s="3">
        <v>825</v>
      </c>
      <c r="M503" s="3">
        <v>874.5</v>
      </c>
      <c r="N503">
        <v>27</v>
      </c>
      <c r="O503" t="s">
        <v>111</v>
      </c>
      <c r="P503">
        <v>2022</v>
      </c>
      <c r="Q503" s="3">
        <f t="shared" si="14"/>
        <v>49.5</v>
      </c>
      <c r="R503">
        <f t="shared" si="15"/>
        <v>6</v>
      </c>
    </row>
    <row r="504" spans="1:18" x14ac:dyDescent="0.25">
      <c r="A504" s="1">
        <v>44893</v>
      </c>
      <c r="B504" s="2" t="s">
        <v>24</v>
      </c>
      <c r="C504">
        <v>8</v>
      </c>
      <c r="D504" t="s">
        <v>13</v>
      </c>
      <c r="E504" t="s">
        <v>8</v>
      </c>
      <c r="F504" s="6">
        <v>0</v>
      </c>
      <c r="G504" t="s">
        <v>25</v>
      </c>
      <c r="H504" t="s">
        <v>22</v>
      </c>
      <c r="I504" t="s">
        <v>11</v>
      </c>
      <c r="J504" s="3">
        <v>93</v>
      </c>
      <c r="K504" s="3">
        <v>104.16</v>
      </c>
      <c r="L504" s="3">
        <v>744</v>
      </c>
      <c r="M504" s="3">
        <v>833.28</v>
      </c>
      <c r="N504">
        <v>28</v>
      </c>
      <c r="O504" t="s">
        <v>111</v>
      </c>
      <c r="P504">
        <v>2022</v>
      </c>
      <c r="Q504" s="3">
        <f t="shared" si="14"/>
        <v>89.279999999999973</v>
      </c>
      <c r="R504">
        <f t="shared" si="15"/>
        <v>11.999999999999996</v>
      </c>
    </row>
    <row r="505" spans="1:18" x14ac:dyDescent="0.25">
      <c r="A505" s="1">
        <v>44895</v>
      </c>
      <c r="B505" s="2" t="s">
        <v>69</v>
      </c>
      <c r="C505">
        <v>2</v>
      </c>
      <c r="D505" t="s">
        <v>13</v>
      </c>
      <c r="E505" t="s">
        <v>2</v>
      </c>
      <c r="F505" s="6">
        <v>0</v>
      </c>
      <c r="G505" t="s">
        <v>70</v>
      </c>
      <c r="H505" t="s">
        <v>15</v>
      </c>
      <c r="I505" t="s">
        <v>23</v>
      </c>
      <c r="J505" s="3">
        <v>12</v>
      </c>
      <c r="K505" s="3">
        <v>15.719999999999999</v>
      </c>
      <c r="L505" s="3">
        <v>24</v>
      </c>
      <c r="M505" s="3">
        <v>31.439999999999998</v>
      </c>
      <c r="N505">
        <v>30</v>
      </c>
      <c r="O505" t="s">
        <v>111</v>
      </c>
      <c r="P505">
        <v>2022</v>
      </c>
      <c r="Q505" s="3">
        <f t="shared" si="14"/>
        <v>7.4399999999999977</v>
      </c>
      <c r="R505">
        <f t="shared" si="15"/>
        <v>30.999999999999989</v>
      </c>
    </row>
    <row r="506" spans="1:18" x14ac:dyDescent="0.25">
      <c r="A506" s="1">
        <v>44898</v>
      </c>
      <c r="B506" s="2" t="s">
        <v>82</v>
      </c>
      <c r="C506">
        <v>5</v>
      </c>
      <c r="D506" t="s">
        <v>1</v>
      </c>
      <c r="E506" t="s">
        <v>8</v>
      </c>
      <c r="F506" s="6">
        <v>0</v>
      </c>
      <c r="G506" t="s">
        <v>83</v>
      </c>
      <c r="H506" t="s">
        <v>22</v>
      </c>
      <c r="I506" t="s">
        <v>23</v>
      </c>
      <c r="J506" s="3">
        <v>37</v>
      </c>
      <c r="K506" s="3">
        <v>41.81</v>
      </c>
      <c r="L506" s="3">
        <v>185</v>
      </c>
      <c r="M506" s="3">
        <v>209.05</v>
      </c>
      <c r="N506">
        <v>3</v>
      </c>
      <c r="O506" t="s">
        <v>112</v>
      </c>
      <c r="P506">
        <v>2022</v>
      </c>
      <c r="Q506" s="3">
        <f t="shared" si="14"/>
        <v>24.050000000000011</v>
      </c>
      <c r="R506">
        <f t="shared" si="15"/>
        <v>13.000000000000005</v>
      </c>
    </row>
    <row r="507" spans="1:18" x14ac:dyDescent="0.25">
      <c r="A507" s="1">
        <v>44899</v>
      </c>
      <c r="B507" s="2" t="s">
        <v>104</v>
      </c>
      <c r="C507">
        <v>10</v>
      </c>
      <c r="D507" t="s">
        <v>13</v>
      </c>
      <c r="E507" t="s">
        <v>8</v>
      </c>
      <c r="F507" s="6">
        <v>0</v>
      </c>
      <c r="G507" t="s">
        <v>105</v>
      </c>
      <c r="H507" t="s">
        <v>22</v>
      </c>
      <c r="I507" t="s">
        <v>23</v>
      </c>
      <c r="J507" s="3">
        <v>18</v>
      </c>
      <c r="K507" s="3">
        <v>24.66</v>
      </c>
      <c r="L507" s="3">
        <v>180</v>
      </c>
      <c r="M507" s="3">
        <v>246.6</v>
      </c>
      <c r="N507">
        <v>4</v>
      </c>
      <c r="O507" t="s">
        <v>112</v>
      </c>
      <c r="P507">
        <v>2022</v>
      </c>
      <c r="Q507" s="3">
        <f t="shared" si="14"/>
        <v>66.599999999999994</v>
      </c>
      <c r="R507">
        <f t="shared" si="15"/>
        <v>37</v>
      </c>
    </row>
    <row r="508" spans="1:18" x14ac:dyDescent="0.25">
      <c r="A508" s="1">
        <v>44899</v>
      </c>
      <c r="B508" s="2" t="s">
        <v>36</v>
      </c>
      <c r="C508">
        <v>15</v>
      </c>
      <c r="D508" t="s">
        <v>13</v>
      </c>
      <c r="E508" t="s">
        <v>8</v>
      </c>
      <c r="F508" s="6">
        <v>0</v>
      </c>
      <c r="G508" t="s">
        <v>37</v>
      </c>
      <c r="H508" t="s">
        <v>10</v>
      </c>
      <c r="I508" t="s">
        <v>11</v>
      </c>
      <c r="J508" s="3">
        <v>76</v>
      </c>
      <c r="K508" s="3">
        <v>82.08</v>
      </c>
      <c r="L508" s="3">
        <v>1140</v>
      </c>
      <c r="M508" s="3">
        <v>1231.2</v>
      </c>
      <c r="N508">
        <v>4</v>
      </c>
      <c r="O508" t="s">
        <v>112</v>
      </c>
      <c r="P508">
        <v>2022</v>
      </c>
      <c r="Q508" s="3">
        <f t="shared" si="14"/>
        <v>91.200000000000045</v>
      </c>
      <c r="R508">
        <f t="shared" si="15"/>
        <v>8.0000000000000036</v>
      </c>
    </row>
    <row r="509" spans="1:18" x14ac:dyDescent="0.25">
      <c r="A509" s="1">
        <v>44902</v>
      </c>
      <c r="B509" s="2" t="s">
        <v>7</v>
      </c>
      <c r="C509">
        <v>12</v>
      </c>
      <c r="D509" t="s">
        <v>13</v>
      </c>
      <c r="E509" t="s">
        <v>8</v>
      </c>
      <c r="F509" s="6">
        <v>0</v>
      </c>
      <c r="G509" t="s">
        <v>9</v>
      </c>
      <c r="H509" t="s">
        <v>10</v>
      </c>
      <c r="I509" t="s">
        <v>11</v>
      </c>
      <c r="J509" s="3">
        <v>72</v>
      </c>
      <c r="K509" s="3">
        <v>79.92</v>
      </c>
      <c r="L509" s="3">
        <v>864</v>
      </c>
      <c r="M509" s="3">
        <v>959.04</v>
      </c>
      <c r="N509">
        <v>7</v>
      </c>
      <c r="O509" t="s">
        <v>112</v>
      </c>
      <c r="P509">
        <v>2022</v>
      </c>
      <c r="Q509" s="3">
        <f t="shared" si="14"/>
        <v>95.039999999999964</v>
      </c>
      <c r="R509">
        <f t="shared" si="15"/>
        <v>10.999999999999996</v>
      </c>
    </row>
    <row r="510" spans="1:18" x14ac:dyDescent="0.25">
      <c r="A510" s="1">
        <v>44902</v>
      </c>
      <c r="B510" s="2" t="s">
        <v>57</v>
      </c>
      <c r="C510">
        <v>13</v>
      </c>
      <c r="D510" t="s">
        <v>13</v>
      </c>
      <c r="E510" t="s">
        <v>2</v>
      </c>
      <c r="F510" s="6">
        <v>0</v>
      </c>
      <c r="G510" t="s">
        <v>58</v>
      </c>
      <c r="H510" t="s">
        <v>15</v>
      </c>
      <c r="I510" t="s">
        <v>23</v>
      </c>
      <c r="J510" s="3">
        <v>13</v>
      </c>
      <c r="K510" s="3">
        <v>16.64</v>
      </c>
      <c r="L510" s="3">
        <v>169</v>
      </c>
      <c r="M510" s="3">
        <v>216.32</v>
      </c>
      <c r="N510">
        <v>7</v>
      </c>
      <c r="O510" t="s">
        <v>112</v>
      </c>
      <c r="P510">
        <v>2022</v>
      </c>
      <c r="Q510" s="3">
        <f t="shared" si="14"/>
        <v>47.319999999999993</v>
      </c>
      <c r="R510">
        <f t="shared" si="15"/>
        <v>27.999999999999996</v>
      </c>
    </row>
    <row r="511" spans="1:18" x14ac:dyDescent="0.25">
      <c r="A511" s="1">
        <v>44902</v>
      </c>
      <c r="B511" s="2" t="s">
        <v>7</v>
      </c>
      <c r="C511">
        <v>5</v>
      </c>
      <c r="D511" t="s">
        <v>13</v>
      </c>
      <c r="E511" t="s">
        <v>8</v>
      </c>
      <c r="F511" s="6">
        <v>0</v>
      </c>
      <c r="G511" t="s">
        <v>9</v>
      </c>
      <c r="H511" t="s">
        <v>10</v>
      </c>
      <c r="I511" t="s">
        <v>11</v>
      </c>
      <c r="J511" s="3">
        <v>72</v>
      </c>
      <c r="K511" s="3">
        <v>79.92</v>
      </c>
      <c r="L511" s="3">
        <v>360</v>
      </c>
      <c r="M511" s="3">
        <v>399.6</v>
      </c>
      <c r="N511">
        <v>7</v>
      </c>
      <c r="O511" t="s">
        <v>112</v>
      </c>
      <c r="P511">
        <v>2022</v>
      </c>
      <c r="Q511" s="3">
        <f t="shared" si="14"/>
        <v>39.600000000000023</v>
      </c>
      <c r="R511">
        <f t="shared" si="15"/>
        <v>11.000000000000007</v>
      </c>
    </row>
    <row r="512" spans="1:18" x14ac:dyDescent="0.25">
      <c r="A512" s="1">
        <v>44906</v>
      </c>
      <c r="B512" s="2" t="s">
        <v>67</v>
      </c>
      <c r="C512">
        <v>5</v>
      </c>
      <c r="D512" t="s">
        <v>13</v>
      </c>
      <c r="E512" t="s">
        <v>2</v>
      </c>
      <c r="F512" s="6">
        <v>0</v>
      </c>
      <c r="G512" t="s">
        <v>68</v>
      </c>
      <c r="H512" t="s">
        <v>22</v>
      </c>
      <c r="I512" t="s">
        <v>19</v>
      </c>
      <c r="J512" s="3">
        <v>48</v>
      </c>
      <c r="K512" s="3">
        <v>57.120000000000005</v>
      </c>
      <c r="L512" s="3">
        <v>240</v>
      </c>
      <c r="M512" s="3">
        <v>285.60000000000002</v>
      </c>
      <c r="N512">
        <v>11</v>
      </c>
      <c r="O512" t="s">
        <v>112</v>
      </c>
      <c r="P512">
        <v>2022</v>
      </c>
      <c r="Q512" s="3">
        <f t="shared" si="14"/>
        <v>45.600000000000023</v>
      </c>
      <c r="R512">
        <f t="shared" si="15"/>
        <v>19.000000000000007</v>
      </c>
    </row>
    <row r="513" spans="1:18" x14ac:dyDescent="0.25">
      <c r="A513" s="1">
        <v>44906</v>
      </c>
      <c r="B513" s="2" t="s">
        <v>12</v>
      </c>
      <c r="C513">
        <v>9</v>
      </c>
      <c r="D513" t="s">
        <v>1</v>
      </c>
      <c r="E513" t="s">
        <v>2</v>
      </c>
      <c r="F513" s="6">
        <v>0</v>
      </c>
      <c r="G513" t="s">
        <v>14</v>
      </c>
      <c r="H513" t="s">
        <v>15</v>
      </c>
      <c r="I513" t="s">
        <v>11</v>
      </c>
      <c r="J513" s="3">
        <v>112</v>
      </c>
      <c r="K513" s="3">
        <v>122.08</v>
      </c>
      <c r="L513" s="3">
        <v>1008</v>
      </c>
      <c r="M513" s="3">
        <v>1098.72</v>
      </c>
      <c r="N513">
        <v>11</v>
      </c>
      <c r="O513" t="s">
        <v>112</v>
      </c>
      <c r="P513">
        <v>2022</v>
      </c>
      <c r="Q513" s="3">
        <f t="shared" si="14"/>
        <v>90.720000000000027</v>
      </c>
      <c r="R513">
        <f t="shared" si="15"/>
        <v>9.0000000000000018</v>
      </c>
    </row>
    <row r="514" spans="1:18" x14ac:dyDescent="0.25">
      <c r="A514" s="1">
        <v>44906</v>
      </c>
      <c r="B514" s="2" t="s">
        <v>32</v>
      </c>
      <c r="C514">
        <v>10</v>
      </c>
      <c r="D514" t="s">
        <v>2</v>
      </c>
      <c r="E514" t="s">
        <v>8</v>
      </c>
      <c r="F514" s="6">
        <v>0</v>
      </c>
      <c r="G514" t="s">
        <v>33</v>
      </c>
      <c r="H514" t="s">
        <v>15</v>
      </c>
      <c r="I514" t="s">
        <v>11</v>
      </c>
      <c r="J514" s="3">
        <v>112</v>
      </c>
      <c r="K514" s="3">
        <v>146.72</v>
      </c>
      <c r="L514" s="3">
        <v>1120</v>
      </c>
      <c r="M514" s="3">
        <v>1467.2</v>
      </c>
      <c r="N514">
        <v>11</v>
      </c>
      <c r="O514" t="s">
        <v>112</v>
      </c>
      <c r="P514">
        <v>2022</v>
      </c>
      <c r="Q514" s="3">
        <f t="shared" si="14"/>
        <v>347.20000000000005</v>
      </c>
      <c r="R514">
        <f t="shared" si="15"/>
        <v>31.000000000000007</v>
      </c>
    </row>
    <row r="515" spans="1:18" x14ac:dyDescent="0.25">
      <c r="A515" s="1">
        <v>44907</v>
      </c>
      <c r="B515" s="2" t="s">
        <v>71</v>
      </c>
      <c r="C515">
        <v>9</v>
      </c>
      <c r="D515" t="s">
        <v>1</v>
      </c>
      <c r="E515" t="s">
        <v>8</v>
      </c>
      <c r="F515" s="6">
        <v>0</v>
      </c>
      <c r="G515" t="s">
        <v>72</v>
      </c>
      <c r="H515" t="s">
        <v>22</v>
      </c>
      <c r="I515" t="s">
        <v>5</v>
      </c>
      <c r="J515" s="3">
        <v>148</v>
      </c>
      <c r="K515" s="3">
        <v>201.28</v>
      </c>
      <c r="L515" s="3">
        <v>1332</v>
      </c>
      <c r="M515" s="3">
        <v>1811.52</v>
      </c>
      <c r="N515">
        <v>12</v>
      </c>
      <c r="O515" t="s">
        <v>112</v>
      </c>
      <c r="P515">
        <v>2022</v>
      </c>
      <c r="Q515" s="3">
        <f t="shared" ref="Q515:Q528" si="16">M515-L515</f>
        <v>479.52</v>
      </c>
      <c r="R515">
        <f t="shared" ref="R515:R528" si="17">Q515/L515*100</f>
        <v>36</v>
      </c>
    </row>
    <row r="516" spans="1:18" x14ac:dyDescent="0.25">
      <c r="A516" s="1">
        <v>44907</v>
      </c>
      <c r="B516" s="2" t="s">
        <v>101</v>
      </c>
      <c r="C516">
        <v>10</v>
      </c>
      <c r="D516" t="s">
        <v>1</v>
      </c>
      <c r="E516" t="s">
        <v>2</v>
      </c>
      <c r="F516" s="6">
        <v>0</v>
      </c>
      <c r="G516" t="s">
        <v>102</v>
      </c>
      <c r="H516" t="s">
        <v>10</v>
      </c>
      <c r="I516" t="s">
        <v>5</v>
      </c>
      <c r="J516" s="3">
        <v>138</v>
      </c>
      <c r="K516" s="3">
        <v>173.88</v>
      </c>
      <c r="L516" s="3">
        <v>1380</v>
      </c>
      <c r="M516" s="3">
        <v>1738.8</v>
      </c>
      <c r="N516">
        <v>12</v>
      </c>
      <c r="O516" t="s">
        <v>112</v>
      </c>
      <c r="P516">
        <v>2022</v>
      </c>
      <c r="Q516" s="3">
        <f t="shared" si="16"/>
        <v>358.79999999999995</v>
      </c>
      <c r="R516">
        <f t="shared" si="17"/>
        <v>25.999999999999996</v>
      </c>
    </row>
    <row r="517" spans="1:18" x14ac:dyDescent="0.25">
      <c r="A517" s="1">
        <v>44909</v>
      </c>
      <c r="B517" s="2" t="s">
        <v>63</v>
      </c>
      <c r="C517">
        <v>4</v>
      </c>
      <c r="D517" t="s">
        <v>13</v>
      </c>
      <c r="E517" t="s">
        <v>8</v>
      </c>
      <c r="F517" s="6">
        <v>0</v>
      </c>
      <c r="G517" t="s">
        <v>64</v>
      </c>
      <c r="H517" t="s">
        <v>18</v>
      </c>
      <c r="I517" t="s">
        <v>5</v>
      </c>
      <c r="J517" s="3">
        <v>133</v>
      </c>
      <c r="K517" s="3">
        <v>155.61000000000001</v>
      </c>
      <c r="L517" s="3">
        <v>532</v>
      </c>
      <c r="M517" s="3">
        <v>622.44000000000005</v>
      </c>
      <c r="N517">
        <v>14</v>
      </c>
      <c r="O517" t="s">
        <v>112</v>
      </c>
      <c r="P517">
        <v>2022</v>
      </c>
      <c r="Q517" s="3">
        <f t="shared" si="16"/>
        <v>90.440000000000055</v>
      </c>
      <c r="R517">
        <f t="shared" si="17"/>
        <v>17.000000000000011</v>
      </c>
    </row>
    <row r="518" spans="1:18" x14ac:dyDescent="0.25">
      <c r="A518" s="1">
        <v>44910</v>
      </c>
      <c r="B518" s="2" t="s">
        <v>91</v>
      </c>
      <c r="C518">
        <v>13</v>
      </c>
      <c r="D518" t="s">
        <v>13</v>
      </c>
      <c r="E518" t="s">
        <v>2</v>
      </c>
      <c r="F518" s="6">
        <v>0</v>
      </c>
      <c r="G518" t="s">
        <v>92</v>
      </c>
      <c r="H518" t="s">
        <v>18</v>
      </c>
      <c r="I518" t="s">
        <v>23</v>
      </c>
      <c r="J518" s="3">
        <v>6</v>
      </c>
      <c r="K518" s="3">
        <v>7.8599999999999994</v>
      </c>
      <c r="L518" s="3">
        <v>78</v>
      </c>
      <c r="M518" s="3">
        <v>102.17999999999999</v>
      </c>
      <c r="N518">
        <v>15</v>
      </c>
      <c r="O518" t="s">
        <v>112</v>
      </c>
      <c r="P518">
        <v>2022</v>
      </c>
      <c r="Q518" s="3">
        <f t="shared" si="16"/>
        <v>24.179999999999993</v>
      </c>
      <c r="R518">
        <f t="shared" si="17"/>
        <v>30.999999999999989</v>
      </c>
    </row>
    <row r="519" spans="1:18" x14ac:dyDescent="0.25">
      <c r="A519" s="1">
        <v>44914</v>
      </c>
      <c r="B519" s="2" t="s">
        <v>36</v>
      </c>
      <c r="C519">
        <v>7</v>
      </c>
      <c r="D519" t="s">
        <v>13</v>
      </c>
      <c r="E519" t="s">
        <v>2</v>
      </c>
      <c r="F519" s="6">
        <v>0</v>
      </c>
      <c r="G519" t="s">
        <v>37</v>
      </c>
      <c r="H519" t="s">
        <v>10</v>
      </c>
      <c r="I519" t="s">
        <v>11</v>
      </c>
      <c r="J519" s="3">
        <v>76</v>
      </c>
      <c r="K519" s="3">
        <v>82.08</v>
      </c>
      <c r="L519" s="3">
        <v>532</v>
      </c>
      <c r="M519" s="3">
        <v>574.55999999999995</v>
      </c>
      <c r="N519">
        <v>19</v>
      </c>
      <c r="O519" t="s">
        <v>112</v>
      </c>
      <c r="P519">
        <v>2022</v>
      </c>
      <c r="Q519" s="3">
        <f t="shared" si="16"/>
        <v>42.559999999999945</v>
      </c>
      <c r="R519">
        <f t="shared" si="17"/>
        <v>7.9999999999999893</v>
      </c>
    </row>
    <row r="520" spans="1:18" x14ac:dyDescent="0.25">
      <c r="A520" s="1">
        <v>44914</v>
      </c>
      <c r="B520" s="2" t="s">
        <v>77</v>
      </c>
      <c r="C520">
        <v>14</v>
      </c>
      <c r="D520" t="s">
        <v>13</v>
      </c>
      <c r="E520" t="s">
        <v>8</v>
      </c>
      <c r="F520" s="6">
        <v>0</v>
      </c>
      <c r="G520" t="s">
        <v>78</v>
      </c>
      <c r="H520" t="s">
        <v>15</v>
      </c>
      <c r="I520" t="s">
        <v>19</v>
      </c>
      <c r="J520" s="3">
        <v>44</v>
      </c>
      <c r="K520" s="3">
        <v>48.4</v>
      </c>
      <c r="L520" s="3">
        <v>616</v>
      </c>
      <c r="M520" s="3">
        <v>677.6</v>
      </c>
      <c r="N520">
        <v>19</v>
      </c>
      <c r="O520" t="s">
        <v>112</v>
      </c>
      <c r="P520">
        <v>2022</v>
      </c>
      <c r="Q520" s="3">
        <f t="shared" si="16"/>
        <v>61.600000000000023</v>
      </c>
      <c r="R520">
        <f t="shared" si="17"/>
        <v>10.000000000000004</v>
      </c>
    </row>
    <row r="521" spans="1:18" x14ac:dyDescent="0.25">
      <c r="A521" s="1">
        <v>44914</v>
      </c>
      <c r="B521" s="2" t="s">
        <v>91</v>
      </c>
      <c r="C521">
        <v>11</v>
      </c>
      <c r="D521" t="s">
        <v>2</v>
      </c>
      <c r="E521" t="s">
        <v>2</v>
      </c>
      <c r="F521" s="6">
        <v>0</v>
      </c>
      <c r="G521" t="s">
        <v>92</v>
      </c>
      <c r="H521" t="s">
        <v>18</v>
      </c>
      <c r="I521" t="s">
        <v>23</v>
      </c>
      <c r="J521" s="3">
        <v>6</v>
      </c>
      <c r="K521" s="3">
        <v>7.8599999999999994</v>
      </c>
      <c r="L521" s="3">
        <v>66</v>
      </c>
      <c r="M521" s="3">
        <v>86.46</v>
      </c>
      <c r="N521">
        <v>19</v>
      </c>
      <c r="O521" t="s">
        <v>112</v>
      </c>
      <c r="P521">
        <v>2022</v>
      </c>
      <c r="Q521" s="3">
        <f t="shared" si="16"/>
        <v>20.459999999999994</v>
      </c>
      <c r="R521">
        <f t="shared" si="17"/>
        <v>30.999999999999989</v>
      </c>
    </row>
    <row r="522" spans="1:18" x14ac:dyDescent="0.25">
      <c r="A522" s="1">
        <v>44916</v>
      </c>
      <c r="B522" s="2" t="s">
        <v>44</v>
      </c>
      <c r="C522">
        <v>10</v>
      </c>
      <c r="D522" t="s">
        <v>13</v>
      </c>
      <c r="E522" t="s">
        <v>2</v>
      </c>
      <c r="F522" s="6">
        <v>0</v>
      </c>
      <c r="G522" t="s">
        <v>45</v>
      </c>
      <c r="H522" t="s">
        <v>18</v>
      </c>
      <c r="I522" t="s">
        <v>11</v>
      </c>
      <c r="J522" s="3">
        <v>75</v>
      </c>
      <c r="K522" s="3">
        <v>85.5</v>
      </c>
      <c r="L522" s="3">
        <v>750</v>
      </c>
      <c r="M522" s="3">
        <v>855</v>
      </c>
      <c r="N522">
        <v>21</v>
      </c>
      <c r="O522" t="s">
        <v>112</v>
      </c>
      <c r="P522">
        <v>2022</v>
      </c>
      <c r="Q522" s="3">
        <f t="shared" si="16"/>
        <v>105</v>
      </c>
      <c r="R522">
        <f t="shared" si="17"/>
        <v>14.000000000000002</v>
      </c>
    </row>
    <row r="523" spans="1:18" x14ac:dyDescent="0.25">
      <c r="A523" s="1">
        <v>44924</v>
      </c>
      <c r="B523" s="2" t="s">
        <v>65</v>
      </c>
      <c r="C523">
        <v>15</v>
      </c>
      <c r="D523" t="s">
        <v>13</v>
      </c>
      <c r="E523" t="s">
        <v>2</v>
      </c>
      <c r="F523" s="6">
        <v>0</v>
      </c>
      <c r="G523" t="s">
        <v>66</v>
      </c>
      <c r="H523" t="s">
        <v>18</v>
      </c>
      <c r="I523" t="s">
        <v>11</v>
      </c>
      <c r="J523" s="3">
        <v>83</v>
      </c>
      <c r="K523" s="3">
        <v>94.62</v>
      </c>
      <c r="L523" s="3">
        <v>1245</v>
      </c>
      <c r="M523" s="3">
        <v>1419.3000000000002</v>
      </c>
      <c r="N523">
        <v>29</v>
      </c>
      <c r="O523" t="s">
        <v>112</v>
      </c>
      <c r="P523">
        <v>2022</v>
      </c>
      <c r="Q523" s="3">
        <f t="shared" si="16"/>
        <v>174.30000000000018</v>
      </c>
      <c r="R523">
        <f t="shared" si="17"/>
        <v>14.000000000000016</v>
      </c>
    </row>
    <row r="524" spans="1:18" x14ac:dyDescent="0.25">
      <c r="A524" s="1">
        <v>44924</v>
      </c>
      <c r="B524" s="2" t="s">
        <v>34</v>
      </c>
      <c r="C524">
        <v>1</v>
      </c>
      <c r="D524" t="s">
        <v>1</v>
      </c>
      <c r="E524" t="s">
        <v>8</v>
      </c>
      <c r="F524" s="6">
        <v>0</v>
      </c>
      <c r="G524" t="s">
        <v>35</v>
      </c>
      <c r="H524" t="s">
        <v>10</v>
      </c>
      <c r="I524" t="s">
        <v>5</v>
      </c>
      <c r="J524" s="3">
        <v>120</v>
      </c>
      <c r="K524" s="3">
        <v>162</v>
      </c>
      <c r="L524" s="3">
        <v>120</v>
      </c>
      <c r="M524" s="3">
        <v>162</v>
      </c>
      <c r="N524">
        <v>29</v>
      </c>
      <c r="O524" t="s">
        <v>112</v>
      </c>
      <c r="P524">
        <v>2022</v>
      </c>
      <c r="Q524" s="3">
        <f t="shared" si="16"/>
        <v>42</v>
      </c>
      <c r="R524">
        <f t="shared" si="17"/>
        <v>35</v>
      </c>
    </row>
    <row r="525" spans="1:18" x14ac:dyDescent="0.25">
      <c r="A525" s="1">
        <v>44925</v>
      </c>
      <c r="B525" s="2" t="s">
        <v>101</v>
      </c>
      <c r="C525">
        <v>14</v>
      </c>
      <c r="D525" t="s">
        <v>13</v>
      </c>
      <c r="E525" t="s">
        <v>2</v>
      </c>
      <c r="F525" s="6">
        <v>0</v>
      </c>
      <c r="G525" t="s">
        <v>102</v>
      </c>
      <c r="H525" t="s">
        <v>10</v>
      </c>
      <c r="I525" t="s">
        <v>5</v>
      </c>
      <c r="J525" s="3">
        <v>138</v>
      </c>
      <c r="K525" s="3">
        <v>173.88</v>
      </c>
      <c r="L525" s="3">
        <v>1932</v>
      </c>
      <c r="M525" s="3">
        <v>2434.3199999999997</v>
      </c>
      <c r="N525">
        <v>30</v>
      </c>
      <c r="O525" t="s">
        <v>112</v>
      </c>
      <c r="P525">
        <v>2022</v>
      </c>
      <c r="Q525" s="3">
        <f t="shared" si="16"/>
        <v>502.31999999999971</v>
      </c>
      <c r="R525">
        <f t="shared" si="17"/>
        <v>25.999999999999986</v>
      </c>
    </row>
    <row r="526" spans="1:18" x14ac:dyDescent="0.25">
      <c r="A526" s="1">
        <v>44926</v>
      </c>
      <c r="B526" s="2" t="s">
        <v>93</v>
      </c>
      <c r="C526">
        <v>12</v>
      </c>
      <c r="D526" t="s">
        <v>2</v>
      </c>
      <c r="E526" t="s">
        <v>2</v>
      </c>
      <c r="F526" s="6">
        <v>0</v>
      </c>
      <c r="G526" t="s">
        <v>94</v>
      </c>
      <c r="H526" t="s">
        <v>22</v>
      </c>
      <c r="I526" t="s">
        <v>11</v>
      </c>
      <c r="J526" s="3">
        <v>95</v>
      </c>
      <c r="K526" s="3">
        <v>119.7</v>
      </c>
      <c r="L526" s="3">
        <v>1140</v>
      </c>
      <c r="M526" s="3">
        <v>1436.4</v>
      </c>
      <c r="N526">
        <v>31</v>
      </c>
      <c r="O526" t="s">
        <v>112</v>
      </c>
      <c r="P526">
        <v>2022</v>
      </c>
      <c r="Q526" s="3">
        <f t="shared" si="16"/>
        <v>296.40000000000009</v>
      </c>
      <c r="R526">
        <f t="shared" si="17"/>
        <v>26.000000000000007</v>
      </c>
    </row>
    <row r="527" spans="1:18" x14ac:dyDescent="0.25">
      <c r="A527" s="1">
        <v>44926</v>
      </c>
      <c r="B527" s="2" t="s">
        <v>77</v>
      </c>
      <c r="C527">
        <v>6</v>
      </c>
      <c r="D527" t="s">
        <v>2</v>
      </c>
      <c r="E527" t="s">
        <v>2</v>
      </c>
      <c r="F527" s="6">
        <v>0</v>
      </c>
      <c r="G527" t="s">
        <v>78</v>
      </c>
      <c r="H527" t="s">
        <v>15</v>
      </c>
      <c r="I527" t="s">
        <v>19</v>
      </c>
      <c r="J527" s="3">
        <v>44</v>
      </c>
      <c r="K527" s="3">
        <v>48.4</v>
      </c>
      <c r="L527" s="3">
        <v>264</v>
      </c>
      <c r="M527" s="3">
        <v>290.39999999999998</v>
      </c>
      <c r="N527">
        <v>31</v>
      </c>
      <c r="O527" t="s">
        <v>112</v>
      </c>
      <c r="P527">
        <v>2022</v>
      </c>
      <c r="Q527" s="3">
        <f t="shared" si="16"/>
        <v>26.399999999999977</v>
      </c>
      <c r="R527">
        <f t="shared" si="17"/>
        <v>9.9999999999999911</v>
      </c>
    </row>
    <row r="528" spans="1:18" x14ac:dyDescent="0.25">
      <c r="A528" s="1">
        <v>44926</v>
      </c>
      <c r="B528" s="2" t="s">
        <v>77</v>
      </c>
      <c r="C528">
        <v>3</v>
      </c>
      <c r="D528" t="s">
        <v>1</v>
      </c>
      <c r="E528" t="s">
        <v>8</v>
      </c>
      <c r="F528" s="6">
        <v>0</v>
      </c>
      <c r="G528" t="s">
        <v>78</v>
      </c>
      <c r="H528" t="s">
        <v>15</v>
      </c>
      <c r="I528" t="s">
        <v>19</v>
      </c>
      <c r="J528" s="3">
        <v>44</v>
      </c>
      <c r="K528" s="3">
        <v>48.4</v>
      </c>
      <c r="L528" s="3">
        <v>132</v>
      </c>
      <c r="M528" s="3">
        <v>145.19999999999999</v>
      </c>
      <c r="N528">
        <v>31</v>
      </c>
      <c r="O528" t="s">
        <v>112</v>
      </c>
      <c r="P528">
        <v>2022</v>
      </c>
      <c r="Q528" s="3">
        <f t="shared" si="16"/>
        <v>13.199999999999989</v>
      </c>
      <c r="R528">
        <f t="shared" si="17"/>
        <v>9.9999999999999911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6DCEC-4E95-467B-A865-C3D9912C66CB}">
  <sheetPr codeName="Sheet3"/>
  <dimension ref="A1:C16"/>
  <sheetViews>
    <sheetView topLeftCell="A5" workbookViewId="0">
      <selection activeCell="B9" sqref="B9"/>
    </sheetView>
  </sheetViews>
  <sheetFormatPr defaultRowHeight="15" x14ac:dyDescent="0.25"/>
  <cols>
    <col min="1" max="1" width="13.140625" bestFit="1" customWidth="1"/>
    <col min="2" max="2" width="15.42578125" bestFit="1" customWidth="1"/>
    <col min="3" max="3" width="12.5703125" bestFit="1" customWidth="1"/>
    <col min="4" max="4" width="15.42578125" bestFit="1" customWidth="1"/>
    <col min="5" max="6" width="10.85546875" bestFit="1" customWidth="1"/>
    <col min="7" max="7" width="11.28515625" bestFit="1" customWidth="1"/>
  </cols>
  <sheetData>
    <row r="1" spans="1:3" x14ac:dyDescent="0.25">
      <c r="A1" s="4" t="s">
        <v>125</v>
      </c>
      <c r="B1" t="s">
        <v>119</v>
      </c>
    </row>
    <row r="3" spans="1:3" x14ac:dyDescent="0.25">
      <c r="A3" s="4" t="s">
        <v>117</v>
      </c>
      <c r="B3" t="s">
        <v>135</v>
      </c>
      <c r="C3" t="s">
        <v>120</v>
      </c>
    </row>
    <row r="4" spans="1:3" x14ac:dyDescent="0.25">
      <c r="A4" s="5" t="s">
        <v>6</v>
      </c>
      <c r="B4" s="23">
        <v>407</v>
      </c>
      <c r="C4" s="23">
        <v>7056.96</v>
      </c>
    </row>
    <row r="5" spans="1:3" x14ac:dyDescent="0.25">
      <c r="A5" s="5" t="s">
        <v>56</v>
      </c>
      <c r="B5" s="23">
        <v>300</v>
      </c>
      <c r="C5" s="23">
        <v>5516.3000000000011</v>
      </c>
    </row>
    <row r="6" spans="1:3" x14ac:dyDescent="0.25">
      <c r="A6" s="5" t="s">
        <v>79</v>
      </c>
      <c r="B6" s="23">
        <v>311</v>
      </c>
      <c r="C6" s="23">
        <v>5179.6500000000015</v>
      </c>
    </row>
    <row r="7" spans="1:3" x14ac:dyDescent="0.25">
      <c r="A7" s="5" t="s">
        <v>90</v>
      </c>
      <c r="B7" s="23">
        <v>296</v>
      </c>
      <c r="C7" s="23">
        <v>5297.11</v>
      </c>
    </row>
    <row r="8" spans="1:3" x14ac:dyDescent="0.25">
      <c r="A8" s="5" t="s">
        <v>99</v>
      </c>
      <c r="B8" s="23">
        <v>374</v>
      </c>
      <c r="C8" s="23">
        <v>4384.4500000000007</v>
      </c>
    </row>
    <row r="9" spans="1:3" x14ac:dyDescent="0.25">
      <c r="A9" s="5" t="s">
        <v>100</v>
      </c>
      <c r="B9" s="23">
        <v>364</v>
      </c>
      <c r="C9" s="23">
        <v>5654.7099999999991</v>
      </c>
    </row>
    <row r="10" spans="1:3" x14ac:dyDescent="0.25">
      <c r="A10" s="5" t="s">
        <v>103</v>
      </c>
      <c r="B10" s="23">
        <v>359</v>
      </c>
      <c r="C10" s="23">
        <v>5373.7900000000018</v>
      </c>
    </row>
    <row r="11" spans="1:3" x14ac:dyDescent="0.25">
      <c r="A11" s="5" t="s">
        <v>108</v>
      </c>
      <c r="B11" s="23">
        <v>412</v>
      </c>
      <c r="C11" s="23">
        <v>5519.3999999999987</v>
      </c>
    </row>
    <row r="12" spans="1:3" x14ac:dyDescent="0.25">
      <c r="A12" s="5" t="s">
        <v>109</v>
      </c>
      <c r="B12" s="23">
        <v>346</v>
      </c>
      <c r="C12" s="23">
        <v>6484.8100000000013</v>
      </c>
    </row>
    <row r="13" spans="1:3" x14ac:dyDescent="0.25">
      <c r="A13" s="5" t="s">
        <v>110</v>
      </c>
      <c r="B13" s="23">
        <v>336</v>
      </c>
      <c r="C13" s="23">
        <v>5658.69</v>
      </c>
    </row>
    <row r="14" spans="1:3" x14ac:dyDescent="0.25">
      <c r="A14" s="5" t="s">
        <v>111</v>
      </c>
      <c r="B14" s="23">
        <v>378</v>
      </c>
      <c r="C14" s="23">
        <v>6818.0700000000006</v>
      </c>
    </row>
    <row r="15" spans="1:3" x14ac:dyDescent="0.25">
      <c r="A15" s="5" t="s">
        <v>112</v>
      </c>
      <c r="B15" s="23">
        <v>397</v>
      </c>
      <c r="C15" s="23">
        <v>5963.9799999999987</v>
      </c>
    </row>
    <row r="16" spans="1:3" x14ac:dyDescent="0.25">
      <c r="A16" s="5" t="s">
        <v>118</v>
      </c>
      <c r="B16" s="23">
        <v>4280</v>
      </c>
      <c r="C16" s="23">
        <v>68907.920000000013</v>
      </c>
    </row>
  </sheetData>
  <pageMargins left="0.7" right="0.7" top="0.75" bottom="0.75" header="0.3" footer="0.3"/>
  <drawing r:id="rId2"/>
  <legacyDrawing r:id="rId3"/>
  <controls>
    <mc:AlternateContent xmlns:mc="http://schemas.openxmlformats.org/markup-compatibility/2006">
      <mc:Choice Requires="x14">
        <control shapeId="1025" r:id="rId4" name="CommandButton1">
          <controlPr defaultSize="0" autoLine="0" r:id="rId5">
            <anchor moveWithCells="1">
              <from>
                <xdr:col>3</xdr:col>
                <xdr:colOff>238125</xdr:colOff>
                <xdr:row>21</xdr:row>
                <xdr:rowOff>114300</xdr:rowOff>
              </from>
              <to>
                <xdr:col>5</xdr:col>
                <xdr:colOff>190500</xdr:colOff>
                <xdr:row>25</xdr:row>
                <xdr:rowOff>28575</xdr:rowOff>
              </to>
            </anchor>
          </controlPr>
        </control>
      </mc:Choice>
      <mc:Fallback>
        <control shapeId="1025" r:id="rId4" name="CommandButton1"/>
      </mc:Fallback>
    </mc:AlternateContent>
  </controls>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EC946-738A-4029-9F01-D100B09D00EC}">
  <sheetPr codeName="Sheet4"/>
  <dimension ref="A2:K10"/>
  <sheetViews>
    <sheetView zoomScale="90" zoomScaleNormal="90" workbookViewId="0">
      <selection activeCell="H6" sqref="H6"/>
    </sheetView>
  </sheetViews>
  <sheetFormatPr defaultRowHeight="15" x14ac:dyDescent="0.25"/>
  <cols>
    <col min="1" max="1" width="16.85546875" bestFit="1" customWidth="1"/>
    <col min="2" max="2" width="13.5703125" bestFit="1" customWidth="1"/>
    <col min="3" max="3" width="9.28515625" bestFit="1" customWidth="1"/>
    <col min="4" max="5" width="11.28515625" bestFit="1" customWidth="1"/>
    <col min="6" max="16" width="16.28515625" bestFit="1" customWidth="1"/>
    <col min="17" max="31" width="8.85546875" bestFit="1" customWidth="1"/>
    <col min="32" max="32" width="11.85546875" bestFit="1" customWidth="1"/>
    <col min="33" max="47" width="13.140625" bestFit="1" customWidth="1"/>
    <col min="48" max="48" width="16.28515625" bestFit="1" customWidth="1"/>
    <col min="49" max="49" width="11.28515625" bestFit="1" customWidth="1"/>
  </cols>
  <sheetData>
    <row r="2" spans="1:11" x14ac:dyDescent="0.25">
      <c r="A2" s="13" t="s">
        <v>125</v>
      </c>
      <c r="B2" s="12" t="s">
        <v>119</v>
      </c>
    </row>
    <row r="4" spans="1:11" ht="42.75" customHeight="1" x14ac:dyDescent="0.25">
      <c r="A4" s="12"/>
      <c r="B4" s="12" t="s">
        <v>13</v>
      </c>
      <c r="C4" s="12" t="s">
        <v>2</v>
      </c>
      <c r="D4" s="12" t="s">
        <v>1</v>
      </c>
      <c r="E4" s="12" t="s">
        <v>118</v>
      </c>
    </row>
    <row r="5" spans="1:11" ht="37.5" customHeight="1" x14ac:dyDescent="0.25">
      <c r="A5" s="12" t="s">
        <v>137</v>
      </c>
      <c r="B5" s="24">
        <v>283</v>
      </c>
      <c r="C5" s="24">
        <v>167</v>
      </c>
      <c r="D5" s="24">
        <v>77</v>
      </c>
      <c r="E5" s="24">
        <v>527</v>
      </c>
    </row>
    <row r="10" spans="1:11" x14ac:dyDescent="0.25">
      <c r="I10">
        <f t="shared" ref="I10:K10" si="0">B5</f>
        <v>283</v>
      </c>
      <c r="J10">
        <f t="shared" si="0"/>
        <v>167</v>
      </c>
      <c r="K10">
        <f t="shared" si="0"/>
        <v>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98B9-679A-462D-BBA4-6679157D54BE}">
  <sheetPr codeName="Sheet5"/>
  <dimension ref="A1:B9"/>
  <sheetViews>
    <sheetView workbookViewId="0">
      <selection activeCell="K14" sqref="K14"/>
    </sheetView>
  </sheetViews>
  <sheetFormatPr defaultRowHeight="15" x14ac:dyDescent="0.25"/>
  <cols>
    <col min="1" max="1" width="13.140625" bestFit="1" customWidth="1"/>
    <col min="2" max="2" width="15.42578125" bestFit="1" customWidth="1"/>
    <col min="3" max="3" width="5" bestFit="1" customWidth="1"/>
    <col min="4" max="4" width="11.28515625" bestFit="1" customWidth="1"/>
    <col min="5" max="6" width="10.85546875" bestFit="1" customWidth="1"/>
    <col min="7" max="7" width="11.28515625" bestFit="1" customWidth="1"/>
    <col min="8" max="10" width="16.28515625" bestFit="1" customWidth="1"/>
    <col min="11" max="11" width="20.42578125" bestFit="1" customWidth="1"/>
    <col min="12" max="12" width="16.5703125" bestFit="1" customWidth="1"/>
    <col min="13" max="13" width="20.42578125" bestFit="1" customWidth="1"/>
  </cols>
  <sheetData>
    <row r="1" spans="1:2" x14ac:dyDescent="0.25">
      <c r="A1" s="4" t="s">
        <v>125</v>
      </c>
      <c r="B1" t="s">
        <v>119</v>
      </c>
    </row>
    <row r="3" spans="1:2" x14ac:dyDescent="0.25">
      <c r="A3" s="4" t="s">
        <v>117</v>
      </c>
      <c r="B3" t="s">
        <v>135</v>
      </c>
    </row>
    <row r="4" spans="1:2" x14ac:dyDescent="0.25">
      <c r="A4" s="5" t="s">
        <v>18</v>
      </c>
      <c r="B4" s="23">
        <v>778</v>
      </c>
    </row>
    <row r="5" spans="1:2" x14ac:dyDescent="0.25">
      <c r="A5" s="5" t="s">
        <v>15</v>
      </c>
      <c r="B5" s="23">
        <v>978</v>
      </c>
    </row>
    <row r="6" spans="1:2" x14ac:dyDescent="0.25">
      <c r="A6" s="5" t="s">
        <v>4</v>
      </c>
      <c r="B6" s="23">
        <v>464</v>
      </c>
    </row>
    <row r="7" spans="1:2" x14ac:dyDescent="0.25">
      <c r="A7" s="5" t="s">
        <v>22</v>
      </c>
      <c r="B7" s="23">
        <v>1198</v>
      </c>
    </row>
    <row r="8" spans="1:2" x14ac:dyDescent="0.25">
      <c r="A8" s="5" t="s">
        <v>10</v>
      </c>
      <c r="B8" s="23">
        <v>862</v>
      </c>
    </row>
    <row r="9" spans="1:2" x14ac:dyDescent="0.25">
      <c r="A9" s="5" t="s">
        <v>118</v>
      </c>
      <c r="B9" s="23">
        <v>4280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53F67-D6CD-4911-80ED-E9EB75C47340}">
  <sheetPr codeName="Sheet6"/>
  <dimension ref="A3:B11"/>
  <sheetViews>
    <sheetView workbookViewId="0">
      <selection activeCell="I10" sqref="I10"/>
    </sheetView>
  </sheetViews>
  <sheetFormatPr defaultRowHeight="15" x14ac:dyDescent="0.25"/>
  <cols>
    <col min="1" max="1" width="13.140625" bestFit="1" customWidth="1"/>
    <col min="2" max="2" width="12.5703125" bestFit="1" customWidth="1"/>
    <col min="3" max="3" width="20.140625" bestFit="1" customWidth="1"/>
    <col min="4" max="4" width="15.42578125" bestFit="1" customWidth="1"/>
    <col min="5" max="5" width="5" bestFit="1" customWidth="1"/>
    <col min="6" max="6" width="17.7109375" bestFit="1" customWidth="1"/>
    <col min="7" max="7" width="20.42578125" bestFit="1" customWidth="1"/>
    <col min="8" max="8" width="12.5703125" bestFit="1" customWidth="1"/>
    <col min="9" max="9" width="15.42578125" bestFit="1" customWidth="1"/>
    <col min="10" max="10" width="12.5703125" bestFit="1" customWidth="1"/>
    <col min="11" max="11" width="15.42578125" bestFit="1" customWidth="1"/>
    <col min="12" max="12" width="17.7109375" bestFit="1" customWidth="1"/>
    <col min="13" max="13" width="20.42578125" bestFit="1" customWidth="1"/>
    <col min="14" max="15" width="7" bestFit="1" customWidth="1"/>
    <col min="16" max="16" width="8" bestFit="1" customWidth="1"/>
    <col min="17" max="17" width="15.85546875" bestFit="1" customWidth="1"/>
    <col min="18" max="18" width="12.7109375" bestFit="1" customWidth="1"/>
    <col min="19" max="21" width="7" bestFit="1" customWidth="1"/>
    <col min="22" max="22" width="6" bestFit="1" customWidth="1"/>
    <col min="23" max="23" width="7" bestFit="1" customWidth="1"/>
    <col min="24" max="25" width="8" bestFit="1" customWidth="1"/>
    <col min="26" max="28" width="7" bestFit="1" customWidth="1"/>
    <col min="29" max="29" width="8" bestFit="1" customWidth="1"/>
    <col min="30" max="30" width="7" bestFit="1" customWidth="1"/>
    <col min="31" max="31" width="8" bestFit="1" customWidth="1"/>
    <col min="32" max="32" width="7" bestFit="1" customWidth="1"/>
    <col min="33" max="33" width="15.85546875" bestFit="1" customWidth="1"/>
    <col min="34" max="34" width="12.7109375" bestFit="1" customWidth="1"/>
    <col min="35" max="35" width="7" bestFit="1" customWidth="1"/>
    <col min="36" max="36" width="6" bestFit="1" customWidth="1"/>
    <col min="37" max="37" width="7" bestFit="1" customWidth="1"/>
    <col min="38" max="38" width="6" bestFit="1" customWidth="1"/>
    <col min="39" max="42" width="7" bestFit="1" customWidth="1"/>
    <col min="43" max="43" width="6" bestFit="1" customWidth="1"/>
    <col min="44" max="45" width="7" bestFit="1" customWidth="1"/>
    <col min="46" max="46" width="8" bestFit="1" customWidth="1"/>
    <col min="47" max="48" width="7" bestFit="1" customWidth="1"/>
    <col min="49" max="49" width="15.85546875" bestFit="1" customWidth="1"/>
    <col min="50" max="50" width="12.7109375" bestFit="1" customWidth="1"/>
    <col min="51" max="54" width="7" bestFit="1" customWidth="1"/>
    <col min="55" max="55" width="8" bestFit="1" customWidth="1"/>
    <col min="56" max="56" width="7" bestFit="1" customWidth="1"/>
    <col min="57" max="58" width="8" bestFit="1" customWidth="1"/>
    <col min="59" max="59" width="6" bestFit="1" customWidth="1"/>
    <col min="60" max="61" width="8" bestFit="1" customWidth="1"/>
    <col min="62" max="62" width="7" bestFit="1" customWidth="1"/>
    <col min="63" max="63" width="8" bestFit="1" customWidth="1"/>
    <col min="64" max="64" width="7" bestFit="1" customWidth="1"/>
    <col min="65" max="65" width="15.85546875" bestFit="1" customWidth="1"/>
    <col min="66" max="66" width="12.7109375" bestFit="1" customWidth="1"/>
    <col min="67" max="70" width="7" bestFit="1" customWidth="1"/>
    <col min="71" max="71" width="8" bestFit="1" customWidth="1"/>
    <col min="72" max="72" width="7" bestFit="1" customWidth="1"/>
    <col min="73" max="74" width="8" bestFit="1" customWidth="1"/>
    <col min="75" max="75" width="7" bestFit="1" customWidth="1"/>
    <col min="76" max="76" width="6" bestFit="1" customWidth="1"/>
    <col min="77" max="77" width="7" bestFit="1" customWidth="1"/>
    <col min="78" max="79" width="8" bestFit="1" customWidth="1"/>
    <col min="80" max="80" width="7" bestFit="1" customWidth="1"/>
    <col min="81" max="81" width="15.85546875" bestFit="1" customWidth="1"/>
    <col min="82" max="82" width="11.28515625" bestFit="1" customWidth="1"/>
    <col min="83" max="83" width="11.42578125" bestFit="1" customWidth="1"/>
    <col min="84" max="84" width="6.5703125" bestFit="1" customWidth="1"/>
    <col min="85" max="85" width="11.42578125" bestFit="1" customWidth="1"/>
    <col min="86" max="86" width="6.5703125" bestFit="1" customWidth="1"/>
    <col min="87" max="87" width="11.42578125" bestFit="1" customWidth="1"/>
    <col min="88" max="88" width="6.5703125" bestFit="1" customWidth="1"/>
    <col min="89" max="89" width="11.42578125" bestFit="1" customWidth="1"/>
    <col min="90" max="90" width="6.5703125" bestFit="1" customWidth="1"/>
    <col min="91" max="91" width="11.42578125" bestFit="1" customWidth="1"/>
    <col min="92" max="92" width="6.5703125" bestFit="1" customWidth="1"/>
    <col min="93" max="93" width="11.42578125" bestFit="1" customWidth="1"/>
    <col min="94" max="94" width="6.5703125" bestFit="1" customWidth="1"/>
    <col min="95" max="95" width="11.42578125" bestFit="1" customWidth="1"/>
    <col min="96" max="96" width="6.5703125" bestFit="1" customWidth="1"/>
    <col min="97" max="97" width="11.42578125" bestFit="1" customWidth="1"/>
    <col min="98" max="98" width="6.5703125" bestFit="1" customWidth="1"/>
    <col min="99" max="99" width="11.42578125" bestFit="1" customWidth="1"/>
    <col min="100" max="100" width="7.5703125" bestFit="1" customWidth="1"/>
    <col min="101" max="101" width="12.42578125" bestFit="1" customWidth="1"/>
    <col min="102" max="102" width="7.5703125" bestFit="1" customWidth="1"/>
    <col min="103" max="103" width="12.42578125" bestFit="1" customWidth="1"/>
    <col min="104" max="104" width="7.5703125" bestFit="1" customWidth="1"/>
    <col min="105" max="105" width="12.42578125" bestFit="1" customWidth="1"/>
    <col min="106" max="106" width="7.5703125" bestFit="1" customWidth="1"/>
    <col min="107" max="107" width="12.42578125" bestFit="1" customWidth="1"/>
    <col min="108" max="108" width="7.5703125" bestFit="1" customWidth="1"/>
    <col min="109" max="109" width="12.42578125" bestFit="1" customWidth="1"/>
    <col min="110" max="110" width="7.5703125" bestFit="1" customWidth="1"/>
    <col min="111" max="111" width="12.42578125" bestFit="1" customWidth="1"/>
    <col min="112" max="112" width="7.5703125" bestFit="1" customWidth="1"/>
    <col min="113" max="113" width="12.42578125" bestFit="1" customWidth="1"/>
    <col min="114" max="114" width="7.5703125" bestFit="1" customWidth="1"/>
    <col min="115" max="115" width="12.42578125" bestFit="1" customWidth="1"/>
    <col min="116" max="116" width="7.5703125" bestFit="1" customWidth="1"/>
    <col min="117" max="117" width="12.42578125" bestFit="1" customWidth="1"/>
    <col min="118" max="118" width="7.5703125" bestFit="1" customWidth="1"/>
    <col min="119" max="119" width="12.42578125" bestFit="1" customWidth="1"/>
    <col min="120" max="120" width="7.5703125" bestFit="1" customWidth="1"/>
    <col min="121" max="121" width="12.42578125" bestFit="1" customWidth="1"/>
    <col min="122" max="122" width="7.5703125" bestFit="1" customWidth="1"/>
    <col min="123" max="123" width="12.42578125" bestFit="1" customWidth="1"/>
    <col min="124" max="124" width="7.5703125" bestFit="1" customWidth="1"/>
    <col min="125" max="125" width="12.42578125" bestFit="1" customWidth="1"/>
    <col min="126" max="126" width="7.5703125" bestFit="1" customWidth="1"/>
    <col min="127" max="127" width="12.42578125" bestFit="1" customWidth="1"/>
    <col min="128" max="128" width="7.5703125" bestFit="1" customWidth="1"/>
    <col min="129" max="129" width="12.42578125" bestFit="1" customWidth="1"/>
    <col min="130" max="130" width="7.5703125" bestFit="1" customWidth="1"/>
    <col min="131" max="131" width="12.42578125" bestFit="1" customWidth="1"/>
    <col min="132" max="132" width="7.5703125" bestFit="1" customWidth="1"/>
    <col min="133" max="133" width="12.42578125" bestFit="1" customWidth="1"/>
    <col min="134" max="134" width="7.5703125" bestFit="1" customWidth="1"/>
    <col min="135" max="135" width="12.42578125" bestFit="1" customWidth="1"/>
    <col min="136" max="136" width="7.5703125" bestFit="1" customWidth="1"/>
    <col min="137" max="137" width="12.42578125" bestFit="1" customWidth="1"/>
    <col min="138" max="138" width="7.5703125" bestFit="1" customWidth="1"/>
    <col min="139" max="139" width="12.42578125" bestFit="1" customWidth="1"/>
    <col min="140" max="140" width="7.5703125" bestFit="1" customWidth="1"/>
    <col min="141" max="141" width="12.42578125" bestFit="1" customWidth="1"/>
    <col min="142" max="142" width="7.5703125" bestFit="1" customWidth="1"/>
    <col min="143" max="143" width="12.42578125" bestFit="1" customWidth="1"/>
    <col min="144" max="144" width="7.5703125" bestFit="1" customWidth="1"/>
    <col min="145" max="145" width="12.42578125" bestFit="1" customWidth="1"/>
    <col min="146" max="146" width="15.85546875" bestFit="1" customWidth="1"/>
    <col min="147" max="147" width="12.7109375" bestFit="1" customWidth="1"/>
    <col min="148" max="148" width="10.42578125" bestFit="1" customWidth="1"/>
    <col min="149" max="149" width="5.5703125" bestFit="1" customWidth="1"/>
    <col min="150" max="150" width="10.42578125" bestFit="1" customWidth="1"/>
    <col min="151" max="151" width="5.5703125" bestFit="1" customWidth="1"/>
    <col min="152" max="152" width="10.42578125" bestFit="1" customWidth="1"/>
    <col min="153" max="153" width="5.5703125" bestFit="1" customWidth="1"/>
    <col min="154" max="154" width="10.42578125" bestFit="1" customWidth="1"/>
    <col min="155" max="155" width="6.5703125" bestFit="1" customWidth="1"/>
    <col min="156" max="156" width="11.42578125" bestFit="1" customWidth="1"/>
    <col min="157" max="157" width="6.5703125" bestFit="1" customWidth="1"/>
    <col min="158" max="158" width="11.42578125" bestFit="1" customWidth="1"/>
    <col min="159" max="159" width="6.5703125" bestFit="1" customWidth="1"/>
    <col min="160" max="160" width="11.42578125" bestFit="1" customWidth="1"/>
    <col min="161" max="161" width="6.5703125" bestFit="1" customWidth="1"/>
    <col min="162" max="162" width="11.42578125" bestFit="1" customWidth="1"/>
    <col min="163" max="163" width="6.5703125" bestFit="1" customWidth="1"/>
    <col min="164" max="164" width="11.42578125" bestFit="1" customWidth="1"/>
    <col min="165" max="165" width="6.5703125" bestFit="1" customWidth="1"/>
    <col min="166" max="166" width="11.42578125" bestFit="1" customWidth="1"/>
    <col min="167" max="167" width="6.5703125" bestFit="1" customWidth="1"/>
    <col min="168" max="168" width="11.42578125" bestFit="1" customWidth="1"/>
    <col min="169" max="169" width="6.5703125" bestFit="1" customWidth="1"/>
    <col min="170" max="170" width="11.42578125" bestFit="1" customWidth="1"/>
    <col min="171" max="171" width="6.5703125" bestFit="1" customWidth="1"/>
    <col min="172" max="172" width="11.42578125" bestFit="1" customWidth="1"/>
    <col min="173" max="173" width="6.5703125" bestFit="1" customWidth="1"/>
    <col min="174" max="174" width="11.42578125" bestFit="1" customWidth="1"/>
    <col min="175" max="175" width="6.5703125" bestFit="1" customWidth="1"/>
    <col min="176" max="176" width="11.42578125" bestFit="1" customWidth="1"/>
    <col min="177" max="177" width="6.5703125" bestFit="1" customWidth="1"/>
    <col min="178" max="178" width="11.42578125" bestFit="1" customWidth="1"/>
    <col min="179" max="179" width="6.5703125" bestFit="1" customWidth="1"/>
    <col min="180" max="180" width="11.42578125" bestFit="1" customWidth="1"/>
    <col min="181" max="181" width="6.5703125" bestFit="1" customWidth="1"/>
    <col min="182" max="182" width="11.42578125" bestFit="1" customWidth="1"/>
    <col min="183" max="183" width="6.5703125" bestFit="1" customWidth="1"/>
    <col min="184" max="184" width="11.42578125" bestFit="1" customWidth="1"/>
    <col min="185" max="185" width="6.5703125" bestFit="1" customWidth="1"/>
    <col min="186" max="186" width="11.42578125" bestFit="1" customWidth="1"/>
    <col min="187" max="187" width="6.5703125" bestFit="1" customWidth="1"/>
    <col min="188" max="188" width="11.42578125" bestFit="1" customWidth="1"/>
    <col min="189" max="189" width="6.5703125" bestFit="1" customWidth="1"/>
    <col min="190" max="190" width="11.42578125" bestFit="1" customWidth="1"/>
    <col min="191" max="191" width="6.5703125" bestFit="1" customWidth="1"/>
    <col min="192" max="192" width="11.42578125" bestFit="1" customWidth="1"/>
    <col min="193" max="193" width="6.5703125" bestFit="1" customWidth="1"/>
    <col min="194" max="194" width="11.42578125" bestFit="1" customWidth="1"/>
    <col min="195" max="195" width="6.5703125" bestFit="1" customWidth="1"/>
    <col min="196" max="196" width="11.42578125" bestFit="1" customWidth="1"/>
    <col min="197" max="197" width="6.5703125" bestFit="1" customWidth="1"/>
    <col min="198" max="198" width="11.42578125" bestFit="1" customWidth="1"/>
    <col min="199" max="199" width="6.5703125" bestFit="1" customWidth="1"/>
    <col min="200" max="200" width="11.42578125" bestFit="1" customWidth="1"/>
    <col min="201" max="201" width="6.5703125" bestFit="1" customWidth="1"/>
    <col min="202" max="202" width="11.42578125" bestFit="1" customWidth="1"/>
    <col min="203" max="203" width="6.5703125" bestFit="1" customWidth="1"/>
    <col min="204" max="204" width="11.42578125" bestFit="1" customWidth="1"/>
    <col min="205" max="205" width="6.5703125" bestFit="1" customWidth="1"/>
    <col min="206" max="206" width="11.42578125" bestFit="1" customWidth="1"/>
    <col min="207" max="207" width="6.5703125" bestFit="1" customWidth="1"/>
    <col min="208" max="208" width="11.42578125" bestFit="1" customWidth="1"/>
    <col min="209" max="209" width="6.5703125" bestFit="1" customWidth="1"/>
    <col min="210" max="210" width="11.42578125" bestFit="1" customWidth="1"/>
    <col min="211" max="211" width="6.5703125" bestFit="1" customWidth="1"/>
    <col min="212" max="212" width="11.42578125" bestFit="1" customWidth="1"/>
    <col min="213" max="213" width="6.5703125" bestFit="1" customWidth="1"/>
    <col min="214" max="214" width="11.42578125" bestFit="1" customWidth="1"/>
    <col min="215" max="215" width="6.5703125" bestFit="1" customWidth="1"/>
    <col min="216" max="216" width="11.42578125" bestFit="1" customWidth="1"/>
    <col min="217" max="217" width="6.5703125" bestFit="1" customWidth="1"/>
    <col min="218" max="218" width="11.42578125" bestFit="1" customWidth="1"/>
    <col min="219" max="219" width="6.5703125" bestFit="1" customWidth="1"/>
    <col min="220" max="220" width="11.42578125" bestFit="1" customWidth="1"/>
    <col min="221" max="221" width="6.5703125" bestFit="1" customWidth="1"/>
    <col min="222" max="222" width="11.42578125" bestFit="1" customWidth="1"/>
    <col min="223" max="223" width="6.5703125" bestFit="1" customWidth="1"/>
    <col min="224" max="224" width="11.42578125" bestFit="1" customWidth="1"/>
    <col min="225" max="225" width="6.5703125" bestFit="1" customWidth="1"/>
    <col min="226" max="226" width="11.42578125" bestFit="1" customWidth="1"/>
    <col min="227" max="227" width="6.5703125" bestFit="1" customWidth="1"/>
    <col min="228" max="228" width="11.42578125" bestFit="1" customWidth="1"/>
    <col min="229" max="229" width="6.5703125" bestFit="1" customWidth="1"/>
    <col min="230" max="230" width="11.42578125" bestFit="1" customWidth="1"/>
    <col min="231" max="231" width="6.5703125" bestFit="1" customWidth="1"/>
    <col min="232" max="232" width="11.42578125" bestFit="1" customWidth="1"/>
    <col min="233" max="233" width="6.5703125" bestFit="1" customWidth="1"/>
    <col min="234" max="234" width="11.42578125" bestFit="1" customWidth="1"/>
    <col min="235" max="235" width="6.5703125" bestFit="1" customWidth="1"/>
    <col min="236" max="236" width="11.42578125" bestFit="1" customWidth="1"/>
    <col min="237" max="237" width="6.5703125" bestFit="1" customWidth="1"/>
    <col min="238" max="238" width="11.42578125" bestFit="1" customWidth="1"/>
    <col min="239" max="239" width="7.5703125" bestFit="1" customWidth="1"/>
    <col min="240" max="240" width="12.42578125" bestFit="1" customWidth="1"/>
    <col min="241" max="241" width="7.5703125" bestFit="1" customWidth="1"/>
    <col min="242" max="242" width="12.42578125" bestFit="1" customWidth="1"/>
    <col min="243" max="243" width="7.5703125" bestFit="1" customWidth="1"/>
    <col min="244" max="244" width="12.42578125" bestFit="1" customWidth="1"/>
    <col min="245" max="245" width="7.5703125" bestFit="1" customWidth="1"/>
    <col min="246" max="246" width="12.42578125" bestFit="1" customWidth="1"/>
    <col min="247" max="247" width="7.5703125" bestFit="1" customWidth="1"/>
    <col min="248" max="248" width="12.42578125" bestFit="1" customWidth="1"/>
    <col min="249" max="249" width="7.5703125" bestFit="1" customWidth="1"/>
    <col min="250" max="250" width="12.42578125" bestFit="1" customWidth="1"/>
    <col min="251" max="251" width="7.5703125" bestFit="1" customWidth="1"/>
    <col min="252" max="252" width="12.42578125" bestFit="1" customWidth="1"/>
    <col min="253" max="253" width="7.5703125" bestFit="1" customWidth="1"/>
    <col min="254" max="254" width="12.42578125" bestFit="1" customWidth="1"/>
    <col min="255" max="255" width="7.5703125" bestFit="1" customWidth="1"/>
    <col min="256" max="256" width="3" bestFit="1" customWidth="1"/>
    <col min="257" max="257" width="12.42578125" bestFit="1" customWidth="1"/>
    <col min="258" max="258" width="7.5703125" bestFit="1" customWidth="1"/>
    <col min="259" max="259" width="12.42578125" bestFit="1" customWidth="1"/>
    <col min="260" max="260" width="7.5703125" bestFit="1" customWidth="1"/>
    <col min="261" max="261" width="12.42578125" bestFit="1" customWidth="1"/>
    <col min="262" max="262" width="7.5703125" bestFit="1" customWidth="1"/>
    <col min="263" max="263" width="12.42578125" bestFit="1" customWidth="1"/>
    <col min="264" max="264" width="7.5703125" bestFit="1" customWidth="1"/>
    <col min="265" max="265" width="12.42578125" bestFit="1" customWidth="1"/>
    <col min="266" max="266" width="7.5703125" bestFit="1" customWidth="1"/>
    <col min="267" max="267" width="12.42578125" bestFit="1" customWidth="1"/>
    <col min="268" max="268" width="7.5703125" bestFit="1" customWidth="1"/>
    <col min="269" max="269" width="12.42578125" bestFit="1" customWidth="1"/>
    <col min="270" max="270" width="7.5703125" bestFit="1" customWidth="1"/>
    <col min="271" max="271" width="12.42578125" bestFit="1" customWidth="1"/>
    <col min="272" max="272" width="7.5703125" bestFit="1" customWidth="1"/>
    <col min="273" max="273" width="12.42578125" bestFit="1" customWidth="1"/>
    <col min="274" max="274" width="7.5703125" bestFit="1" customWidth="1"/>
    <col min="275" max="275" width="12.42578125" bestFit="1" customWidth="1"/>
    <col min="276" max="276" width="7.5703125" bestFit="1" customWidth="1"/>
    <col min="277" max="277" width="12.42578125" bestFit="1" customWidth="1"/>
    <col min="278" max="278" width="7.5703125" bestFit="1" customWidth="1"/>
    <col min="279" max="279" width="12.42578125" bestFit="1" customWidth="1"/>
    <col min="280" max="280" width="7.5703125" bestFit="1" customWidth="1"/>
    <col min="281" max="281" width="12.42578125" bestFit="1" customWidth="1"/>
    <col min="282" max="282" width="7.5703125" bestFit="1" customWidth="1"/>
    <col min="283" max="283" width="12.42578125" bestFit="1" customWidth="1"/>
    <col min="284" max="284" width="7.5703125" bestFit="1" customWidth="1"/>
    <col min="285" max="285" width="12.42578125" bestFit="1" customWidth="1"/>
    <col min="286" max="286" width="7.5703125" bestFit="1" customWidth="1"/>
    <col min="287" max="287" width="12.42578125" bestFit="1" customWidth="1"/>
    <col min="288" max="288" width="7.5703125" bestFit="1" customWidth="1"/>
    <col min="289" max="289" width="12.42578125" bestFit="1" customWidth="1"/>
    <col min="290" max="290" width="7.5703125" bestFit="1" customWidth="1"/>
    <col min="291" max="291" width="12.42578125" bestFit="1" customWidth="1"/>
    <col min="292" max="292" width="7.5703125" bestFit="1" customWidth="1"/>
    <col min="293" max="293" width="12.42578125" bestFit="1" customWidth="1"/>
    <col min="294" max="294" width="7.5703125" bestFit="1" customWidth="1"/>
    <col min="295" max="295" width="12.42578125" bestFit="1" customWidth="1"/>
    <col min="296" max="296" width="7.5703125" bestFit="1" customWidth="1"/>
    <col min="297" max="297" width="12.42578125" bestFit="1" customWidth="1"/>
    <col min="298" max="298" width="7.5703125" bestFit="1" customWidth="1"/>
    <col min="299" max="299" width="12.42578125" bestFit="1" customWidth="1"/>
    <col min="300" max="300" width="7.5703125" bestFit="1" customWidth="1"/>
    <col min="301" max="301" width="12.42578125" bestFit="1" customWidth="1"/>
    <col min="302" max="302" width="7.5703125" bestFit="1" customWidth="1"/>
    <col min="303" max="303" width="12.42578125" bestFit="1" customWidth="1"/>
    <col min="304" max="304" width="7.5703125" bestFit="1" customWidth="1"/>
    <col min="305" max="305" width="12.42578125" bestFit="1" customWidth="1"/>
    <col min="306" max="306" width="7.5703125" bestFit="1" customWidth="1"/>
    <col min="307" max="307" width="12.42578125" bestFit="1" customWidth="1"/>
    <col min="308" max="308" width="7.5703125" bestFit="1" customWidth="1"/>
    <col min="309" max="309" width="12.42578125" bestFit="1" customWidth="1"/>
    <col min="310" max="310" width="7.5703125" bestFit="1" customWidth="1"/>
    <col min="311" max="311" width="12.42578125" bestFit="1" customWidth="1"/>
    <col min="312" max="312" width="15.85546875" bestFit="1" customWidth="1"/>
    <col min="313" max="313" width="12.7109375" bestFit="1" customWidth="1"/>
    <col min="314" max="314" width="10.42578125" bestFit="1" customWidth="1"/>
    <col min="315" max="315" width="5.5703125" bestFit="1" customWidth="1"/>
    <col min="316" max="316" width="10.42578125" bestFit="1" customWidth="1"/>
    <col min="317" max="317" width="5.5703125" bestFit="1" customWidth="1"/>
    <col min="318" max="318" width="10.42578125" bestFit="1" customWidth="1"/>
    <col min="319" max="319" width="5.5703125" bestFit="1" customWidth="1"/>
    <col min="320" max="320" width="10.42578125" bestFit="1" customWidth="1"/>
    <col min="321" max="321" width="5.5703125" bestFit="1" customWidth="1"/>
    <col min="322" max="322" width="10.42578125" bestFit="1" customWidth="1"/>
    <col min="323" max="323" width="6.5703125" bestFit="1" customWidth="1"/>
    <col min="324" max="324" width="11.42578125" bestFit="1" customWidth="1"/>
    <col min="325" max="325" width="6.5703125" bestFit="1" customWidth="1"/>
    <col min="326" max="326" width="11.42578125" bestFit="1" customWidth="1"/>
    <col min="327" max="327" width="6.5703125" bestFit="1" customWidth="1"/>
    <col min="328" max="328" width="11.42578125" bestFit="1" customWidth="1"/>
    <col min="329" max="329" width="6.5703125" bestFit="1" customWidth="1"/>
    <col min="330" max="330" width="11.42578125" bestFit="1" customWidth="1"/>
    <col min="331" max="331" width="6.5703125" bestFit="1" customWidth="1"/>
    <col min="332" max="332" width="11.42578125" bestFit="1" customWidth="1"/>
    <col min="333" max="333" width="6.5703125" bestFit="1" customWidth="1"/>
    <col min="334" max="334" width="11.42578125" bestFit="1" customWidth="1"/>
    <col min="335" max="335" width="6.5703125" bestFit="1" customWidth="1"/>
    <col min="336" max="336" width="11.42578125" bestFit="1" customWidth="1"/>
    <col min="337" max="337" width="6.5703125" bestFit="1" customWidth="1"/>
    <col min="338" max="338" width="11.42578125" bestFit="1" customWidth="1"/>
    <col min="339" max="339" width="6.5703125" bestFit="1" customWidth="1"/>
    <col min="340" max="340" width="11.42578125" bestFit="1" customWidth="1"/>
    <col min="341" max="341" width="6.5703125" bestFit="1" customWidth="1"/>
    <col min="342" max="342" width="11.42578125" bestFit="1" customWidth="1"/>
    <col min="343" max="343" width="6.5703125" bestFit="1" customWidth="1"/>
    <col min="344" max="344" width="11.42578125" bestFit="1" customWidth="1"/>
    <col min="345" max="345" width="6.5703125" bestFit="1" customWidth="1"/>
    <col min="346" max="346" width="11.42578125" bestFit="1" customWidth="1"/>
    <col min="347" max="347" width="6.5703125" bestFit="1" customWidth="1"/>
    <col min="348" max="348" width="11.42578125" bestFit="1" customWidth="1"/>
    <col min="349" max="349" width="6.5703125" bestFit="1" customWidth="1"/>
    <col min="350" max="350" width="11.42578125" bestFit="1" customWidth="1"/>
    <col min="351" max="351" width="6.5703125" bestFit="1" customWidth="1"/>
    <col min="352" max="352" width="11.42578125" bestFit="1" customWidth="1"/>
    <col min="353" max="353" width="7.5703125" bestFit="1" customWidth="1"/>
    <col min="354" max="354" width="12.42578125" bestFit="1" customWidth="1"/>
    <col min="355" max="355" width="7.5703125" bestFit="1" customWidth="1"/>
    <col min="356" max="356" width="12.42578125" bestFit="1" customWidth="1"/>
    <col min="357" max="357" width="7.5703125" bestFit="1" customWidth="1"/>
    <col min="358" max="358" width="12.42578125" bestFit="1" customWidth="1"/>
    <col min="359" max="359" width="7.5703125" bestFit="1" customWidth="1"/>
    <col min="360" max="360" width="12.42578125" bestFit="1" customWidth="1"/>
    <col min="361" max="361" width="7.5703125" bestFit="1" customWidth="1"/>
    <col min="362" max="362" width="12.42578125" bestFit="1" customWidth="1"/>
    <col min="363" max="363" width="7.5703125" bestFit="1" customWidth="1"/>
    <col min="364" max="364" width="12.42578125" bestFit="1" customWidth="1"/>
    <col min="365" max="365" width="7.5703125" bestFit="1" customWidth="1"/>
    <col min="366" max="366" width="12.42578125" bestFit="1" customWidth="1"/>
    <col min="367" max="367" width="7.5703125" bestFit="1" customWidth="1"/>
    <col min="368" max="368" width="12.42578125" bestFit="1" customWidth="1"/>
    <col min="369" max="369" width="7.5703125" bestFit="1" customWidth="1"/>
    <col min="370" max="370" width="12.42578125" bestFit="1" customWidth="1"/>
    <col min="371" max="371" width="7.5703125" bestFit="1" customWidth="1"/>
    <col min="372" max="372" width="12.42578125" bestFit="1" customWidth="1"/>
    <col min="373" max="373" width="7.5703125" bestFit="1" customWidth="1"/>
    <col min="374" max="374" width="12.42578125" bestFit="1" customWidth="1"/>
    <col min="375" max="375" width="7.5703125" bestFit="1" customWidth="1"/>
    <col min="376" max="376" width="12.42578125" bestFit="1" customWidth="1"/>
    <col min="377" max="377" width="7.5703125" bestFit="1" customWidth="1"/>
    <col min="378" max="378" width="12.42578125" bestFit="1" customWidth="1"/>
    <col min="379" max="379" width="7.5703125" bestFit="1" customWidth="1"/>
    <col min="380" max="380" width="12.42578125" bestFit="1" customWidth="1"/>
    <col min="381" max="381" width="7.5703125" bestFit="1" customWidth="1"/>
    <col min="382" max="382" width="12.42578125" bestFit="1" customWidth="1"/>
    <col min="383" max="383" width="7.5703125" bestFit="1" customWidth="1"/>
    <col min="384" max="384" width="12.42578125" bestFit="1" customWidth="1"/>
    <col min="385" max="385" width="7.5703125" bestFit="1" customWidth="1"/>
    <col min="386" max="386" width="12.42578125" bestFit="1" customWidth="1"/>
    <col min="387" max="387" width="7.5703125" bestFit="1" customWidth="1"/>
    <col min="388" max="388" width="12.42578125" bestFit="1" customWidth="1"/>
    <col min="389" max="389" width="7.5703125" bestFit="1" customWidth="1"/>
    <col min="390" max="390" width="12.42578125" bestFit="1" customWidth="1"/>
    <col min="391" max="391" width="7.5703125" bestFit="1" customWidth="1"/>
    <col min="392" max="392" width="12.42578125" bestFit="1" customWidth="1"/>
    <col min="393" max="393" width="7.5703125" bestFit="1" customWidth="1"/>
    <col min="394" max="394" width="12.42578125" bestFit="1" customWidth="1"/>
    <col min="395" max="395" width="7.5703125" bestFit="1" customWidth="1"/>
    <col min="396" max="396" width="12.42578125" bestFit="1" customWidth="1"/>
    <col min="397" max="397" width="7.5703125" bestFit="1" customWidth="1"/>
    <col min="398" max="398" width="12.42578125" bestFit="1" customWidth="1"/>
    <col min="399" max="399" width="7.5703125" bestFit="1" customWidth="1"/>
    <col min="400" max="400" width="12.42578125" bestFit="1" customWidth="1"/>
    <col min="401" max="401" width="7.5703125" bestFit="1" customWidth="1"/>
    <col min="402" max="402" width="12.42578125" bestFit="1" customWidth="1"/>
    <col min="403" max="403" width="7.5703125" bestFit="1" customWidth="1"/>
    <col min="404" max="404" width="12.42578125" bestFit="1" customWidth="1"/>
    <col min="405" max="405" width="15.85546875" bestFit="1" customWidth="1"/>
    <col min="406" max="406" width="12.7109375" bestFit="1" customWidth="1"/>
    <col min="407" max="407" width="10.42578125" bestFit="1" customWidth="1"/>
    <col min="408" max="408" width="5.5703125" bestFit="1" customWidth="1"/>
    <col min="409" max="409" width="10.42578125" bestFit="1" customWidth="1"/>
    <col min="410" max="410" width="5.5703125" bestFit="1" customWidth="1"/>
    <col min="411" max="411" width="10.42578125" bestFit="1" customWidth="1"/>
    <col min="412" max="412" width="5.5703125" bestFit="1" customWidth="1"/>
    <col min="413" max="413" width="10.42578125" bestFit="1" customWidth="1"/>
    <col min="414" max="414" width="5.5703125" bestFit="1" customWidth="1"/>
    <col min="415" max="415" width="10.42578125" bestFit="1" customWidth="1"/>
    <col min="416" max="416" width="5.5703125" bestFit="1" customWidth="1"/>
    <col min="417" max="417" width="10.42578125" bestFit="1" customWidth="1"/>
    <col min="418" max="418" width="5.5703125" bestFit="1" customWidth="1"/>
    <col min="419" max="419" width="10.42578125" bestFit="1" customWidth="1"/>
    <col min="420" max="420" width="5.5703125" bestFit="1" customWidth="1"/>
    <col min="421" max="421" width="10.42578125" bestFit="1" customWidth="1"/>
    <col min="422" max="422" width="5.5703125" bestFit="1" customWidth="1"/>
    <col min="423" max="423" width="10.42578125" bestFit="1" customWidth="1"/>
    <col min="424" max="424" width="6.5703125" bestFit="1" customWidth="1"/>
    <col min="425" max="425" width="11.42578125" bestFit="1" customWidth="1"/>
    <col min="426" max="426" width="6.5703125" bestFit="1" customWidth="1"/>
    <col min="427" max="427" width="11.42578125" bestFit="1" customWidth="1"/>
    <col min="428" max="428" width="6.5703125" bestFit="1" customWidth="1"/>
    <col min="429" max="429" width="11.42578125" bestFit="1" customWidth="1"/>
    <col min="430" max="430" width="6.5703125" bestFit="1" customWidth="1"/>
    <col min="431" max="431" width="11.42578125" bestFit="1" customWidth="1"/>
    <col min="432" max="432" width="6.5703125" bestFit="1" customWidth="1"/>
    <col min="433" max="433" width="11.42578125" bestFit="1" customWidth="1"/>
    <col min="434" max="434" width="6.5703125" bestFit="1" customWidth="1"/>
    <col min="435" max="435" width="11.42578125" bestFit="1" customWidth="1"/>
    <col min="436" max="436" width="6.5703125" bestFit="1" customWidth="1"/>
    <col min="437" max="437" width="11.42578125" bestFit="1" customWidth="1"/>
    <col min="438" max="438" width="6.5703125" bestFit="1" customWidth="1"/>
    <col min="439" max="439" width="11.42578125" bestFit="1" customWidth="1"/>
    <col min="440" max="440" width="6.5703125" bestFit="1" customWidth="1"/>
    <col min="441" max="441" width="11.42578125" bestFit="1" customWidth="1"/>
    <col min="442" max="442" width="6.5703125" bestFit="1" customWidth="1"/>
    <col min="443" max="443" width="11.42578125" bestFit="1" customWidth="1"/>
    <col min="444" max="444" width="6.5703125" bestFit="1" customWidth="1"/>
    <col min="445" max="445" width="11.42578125" bestFit="1" customWidth="1"/>
    <col min="446" max="446" width="6.5703125" bestFit="1" customWidth="1"/>
    <col min="447" max="447" width="11.42578125" bestFit="1" customWidth="1"/>
    <col min="448" max="448" width="6.5703125" bestFit="1" customWidth="1"/>
    <col min="449" max="449" width="11.42578125" bestFit="1" customWidth="1"/>
    <col min="450" max="450" width="6.5703125" bestFit="1" customWidth="1"/>
    <col min="451" max="451" width="11.42578125" bestFit="1" customWidth="1"/>
    <col min="452" max="452" width="6.5703125" bestFit="1" customWidth="1"/>
    <col min="453" max="453" width="11.42578125" bestFit="1" customWidth="1"/>
    <col min="454" max="454" width="6.5703125" bestFit="1" customWidth="1"/>
    <col min="455" max="455" width="11.42578125" bestFit="1" customWidth="1"/>
    <col min="456" max="456" width="6.5703125" bestFit="1" customWidth="1"/>
    <col min="457" max="457" width="11.42578125" bestFit="1" customWidth="1"/>
    <col min="458" max="458" width="6.5703125" bestFit="1" customWidth="1"/>
    <col min="459" max="459" width="11.42578125" bestFit="1" customWidth="1"/>
    <col min="460" max="460" width="6.5703125" bestFit="1" customWidth="1"/>
    <col min="461" max="461" width="11.42578125" bestFit="1" customWidth="1"/>
    <col min="462" max="462" width="6.5703125" bestFit="1" customWidth="1"/>
    <col min="463" max="463" width="11.42578125" bestFit="1" customWidth="1"/>
    <col min="464" max="464" width="6.5703125" bestFit="1" customWidth="1"/>
    <col min="465" max="465" width="11.42578125" bestFit="1" customWidth="1"/>
    <col min="466" max="466" width="6.5703125" bestFit="1" customWidth="1"/>
    <col min="467" max="467" width="11.42578125" bestFit="1" customWidth="1"/>
    <col min="468" max="468" width="6.5703125" bestFit="1" customWidth="1"/>
    <col min="469" max="469" width="11.42578125" bestFit="1" customWidth="1"/>
    <col min="470" max="470" width="6.5703125" bestFit="1" customWidth="1"/>
    <col min="471" max="471" width="11.42578125" bestFit="1" customWidth="1"/>
    <col min="472" max="472" width="6.5703125" bestFit="1" customWidth="1"/>
    <col min="473" max="473" width="11.42578125" bestFit="1" customWidth="1"/>
    <col min="474" max="474" width="6.5703125" bestFit="1" customWidth="1"/>
    <col min="475" max="475" width="11.42578125" bestFit="1" customWidth="1"/>
    <col min="476" max="476" width="6.5703125" bestFit="1" customWidth="1"/>
    <col min="477" max="477" width="11.42578125" bestFit="1" customWidth="1"/>
    <col min="478" max="478" width="6.5703125" bestFit="1" customWidth="1"/>
    <col min="479" max="479" width="11.42578125" bestFit="1" customWidth="1"/>
    <col min="480" max="480" width="6.5703125" bestFit="1" customWidth="1"/>
    <col min="481" max="481" width="11.42578125" bestFit="1" customWidth="1"/>
    <col min="482" max="482" width="6.5703125" bestFit="1" customWidth="1"/>
    <col min="483" max="483" width="11.42578125" bestFit="1" customWidth="1"/>
    <col min="484" max="484" width="6.5703125" bestFit="1" customWidth="1"/>
    <col min="485" max="485" width="11.42578125" bestFit="1" customWidth="1"/>
    <col min="486" max="486" width="6.5703125" bestFit="1" customWidth="1"/>
    <col min="487" max="487" width="11.42578125" bestFit="1" customWidth="1"/>
    <col min="488" max="488" width="6.5703125" bestFit="1" customWidth="1"/>
    <col min="489" max="489" width="11.42578125" bestFit="1" customWidth="1"/>
    <col min="490" max="490" width="6.5703125" bestFit="1" customWidth="1"/>
    <col min="491" max="491" width="11.42578125" bestFit="1" customWidth="1"/>
    <col min="492" max="492" width="6.5703125" bestFit="1" customWidth="1"/>
    <col min="493" max="493" width="11.42578125" bestFit="1" customWidth="1"/>
    <col min="494" max="494" width="6.5703125" bestFit="1" customWidth="1"/>
    <col min="495" max="495" width="11.42578125" bestFit="1" customWidth="1"/>
    <col min="496" max="496" width="6.5703125" bestFit="1" customWidth="1"/>
    <col min="497" max="497" width="11.42578125" bestFit="1" customWidth="1"/>
    <col min="498" max="498" width="6.5703125" bestFit="1" customWidth="1"/>
    <col min="499" max="499" width="11.42578125" bestFit="1" customWidth="1"/>
    <col min="500" max="500" width="6.5703125" bestFit="1" customWidth="1"/>
    <col min="501" max="501" width="11.42578125" bestFit="1" customWidth="1"/>
    <col min="502" max="502" width="6.5703125" bestFit="1" customWidth="1"/>
    <col min="503" max="503" width="11.42578125" bestFit="1" customWidth="1"/>
    <col min="504" max="504" width="6.5703125" bestFit="1" customWidth="1"/>
    <col min="505" max="505" width="11.42578125" bestFit="1" customWidth="1"/>
    <col min="506" max="506" width="6.5703125" bestFit="1" customWidth="1"/>
    <col min="507" max="507" width="11.42578125" bestFit="1" customWidth="1"/>
    <col min="508" max="508" width="6.5703125" bestFit="1" customWidth="1"/>
    <col min="509" max="509" width="11.42578125" bestFit="1" customWidth="1"/>
    <col min="510" max="510" width="6.5703125" bestFit="1" customWidth="1"/>
    <col min="511" max="511" width="11.42578125" bestFit="1" customWidth="1"/>
    <col min="512" max="512" width="6.5703125" bestFit="1" customWidth="1"/>
    <col min="513" max="513" width="11.42578125" bestFit="1" customWidth="1"/>
    <col min="514" max="514" width="6.5703125" bestFit="1" customWidth="1"/>
    <col min="515" max="515" width="11.42578125" bestFit="1" customWidth="1"/>
    <col min="516" max="516" width="6.5703125" bestFit="1" customWidth="1"/>
    <col min="517" max="517" width="11.42578125" bestFit="1" customWidth="1"/>
    <col min="518" max="518" width="6.5703125" bestFit="1" customWidth="1"/>
    <col min="519" max="519" width="11.42578125" bestFit="1" customWidth="1"/>
    <col min="520" max="520" width="6.5703125" bestFit="1" customWidth="1"/>
    <col min="521" max="521" width="11.42578125" bestFit="1" customWidth="1"/>
    <col min="522" max="522" width="6.5703125" bestFit="1" customWidth="1"/>
    <col min="523" max="523" width="11.42578125" bestFit="1" customWidth="1"/>
    <col min="524" max="524" width="6.5703125" bestFit="1" customWidth="1"/>
    <col min="525" max="525" width="11.42578125" bestFit="1" customWidth="1"/>
    <col min="526" max="526" width="6.5703125" bestFit="1" customWidth="1"/>
    <col min="527" max="527" width="11.42578125" bestFit="1" customWidth="1"/>
    <col min="528" max="528" width="6.5703125" bestFit="1" customWidth="1"/>
    <col min="529" max="529" width="11.42578125" bestFit="1" customWidth="1"/>
    <col min="530" max="530" width="6.5703125" bestFit="1" customWidth="1"/>
    <col min="531" max="531" width="11.42578125" bestFit="1" customWidth="1"/>
    <col min="532" max="532" width="6.5703125" bestFit="1" customWidth="1"/>
    <col min="533" max="533" width="11.42578125" bestFit="1" customWidth="1"/>
    <col min="534" max="534" width="6.5703125" bestFit="1" customWidth="1"/>
    <col min="535" max="535" width="11.42578125" bestFit="1" customWidth="1"/>
    <col min="536" max="536" width="6.5703125" bestFit="1" customWidth="1"/>
    <col min="537" max="537" width="11.42578125" bestFit="1" customWidth="1"/>
    <col min="538" max="538" width="6.5703125" bestFit="1" customWidth="1"/>
    <col min="539" max="539" width="11.42578125" bestFit="1" customWidth="1"/>
    <col min="540" max="540" width="6.5703125" bestFit="1" customWidth="1"/>
    <col min="541" max="541" width="11.42578125" bestFit="1" customWidth="1"/>
    <col min="542" max="542" width="6.5703125" bestFit="1" customWidth="1"/>
    <col min="543" max="543" width="11.42578125" bestFit="1" customWidth="1"/>
    <col min="544" max="544" width="6.5703125" bestFit="1" customWidth="1"/>
    <col min="545" max="545" width="11.42578125" bestFit="1" customWidth="1"/>
    <col min="546" max="546" width="6.5703125" bestFit="1" customWidth="1"/>
    <col min="547" max="547" width="11.42578125" bestFit="1" customWidth="1"/>
    <col min="548" max="548" width="6.5703125" bestFit="1" customWidth="1"/>
    <col min="549" max="549" width="11.42578125" bestFit="1" customWidth="1"/>
    <col min="550" max="550" width="7.5703125" bestFit="1" customWidth="1"/>
    <col min="551" max="551" width="12.42578125" bestFit="1" customWidth="1"/>
    <col min="552" max="552" width="7.5703125" bestFit="1" customWidth="1"/>
    <col min="553" max="553" width="12.42578125" bestFit="1" customWidth="1"/>
    <col min="554" max="554" width="7.5703125" bestFit="1" customWidth="1"/>
    <col min="555" max="555" width="12.42578125" bestFit="1" customWidth="1"/>
    <col min="556" max="556" width="7.5703125" bestFit="1" customWidth="1"/>
    <col min="557" max="557" width="12.42578125" bestFit="1" customWidth="1"/>
    <col min="558" max="558" width="7.5703125" bestFit="1" customWidth="1"/>
    <col min="559" max="559" width="12.42578125" bestFit="1" customWidth="1"/>
    <col min="560" max="560" width="7.5703125" bestFit="1" customWidth="1"/>
    <col min="561" max="561" width="12.42578125" bestFit="1" customWidth="1"/>
    <col min="562" max="562" width="7.5703125" bestFit="1" customWidth="1"/>
    <col min="563" max="563" width="12.42578125" bestFit="1" customWidth="1"/>
    <col min="564" max="564" width="7.5703125" bestFit="1" customWidth="1"/>
    <col min="565" max="565" width="12.42578125" bestFit="1" customWidth="1"/>
    <col min="566" max="566" width="7.5703125" bestFit="1" customWidth="1"/>
    <col min="567" max="567" width="12.42578125" bestFit="1" customWidth="1"/>
    <col min="568" max="568" width="7.5703125" bestFit="1" customWidth="1"/>
    <col min="569" max="569" width="12.42578125" bestFit="1" customWidth="1"/>
    <col min="570" max="570" width="7.5703125" bestFit="1" customWidth="1"/>
    <col min="571" max="571" width="12.42578125" bestFit="1" customWidth="1"/>
    <col min="572" max="572" width="7.5703125" bestFit="1" customWidth="1"/>
    <col min="573" max="573" width="12.42578125" bestFit="1" customWidth="1"/>
    <col min="574" max="574" width="7.5703125" bestFit="1" customWidth="1"/>
    <col min="575" max="575" width="12.42578125" bestFit="1" customWidth="1"/>
    <col min="576" max="576" width="7.5703125" bestFit="1" customWidth="1"/>
    <col min="577" max="577" width="12.42578125" bestFit="1" customWidth="1"/>
    <col min="578" max="578" width="7.5703125" bestFit="1" customWidth="1"/>
    <col min="579" max="579" width="12.42578125" bestFit="1" customWidth="1"/>
    <col min="580" max="580" width="7.5703125" bestFit="1" customWidth="1"/>
    <col min="581" max="581" width="12.42578125" bestFit="1" customWidth="1"/>
    <col min="582" max="582" width="7.5703125" bestFit="1" customWidth="1"/>
    <col min="583" max="583" width="12.42578125" bestFit="1" customWidth="1"/>
    <col min="584" max="584" width="7.5703125" bestFit="1" customWidth="1"/>
    <col min="585" max="585" width="12.42578125" bestFit="1" customWidth="1"/>
    <col min="586" max="586" width="7.5703125" bestFit="1" customWidth="1"/>
    <col min="587" max="587" width="12.42578125" bestFit="1" customWidth="1"/>
    <col min="588" max="588" width="7.5703125" bestFit="1" customWidth="1"/>
    <col min="589" max="589" width="12.42578125" bestFit="1" customWidth="1"/>
    <col min="590" max="590" width="7.5703125" bestFit="1" customWidth="1"/>
    <col min="591" max="591" width="12.42578125" bestFit="1" customWidth="1"/>
    <col min="592" max="592" width="7.5703125" bestFit="1" customWidth="1"/>
    <col min="593" max="593" width="12.42578125" bestFit="1" customWidth="1"/>
    <col min="594" max="594" width="7.5703125" bestFit="1" customWidth="1"/>
    <col min="595" max="595" width="12.42578125" bestFit="1" customWidth="1"/>
    <col min="596" max="596" width="7.5703125" bestFit="1" customWidth="1"/>
    <col min="597" max="597" width="12.42578125" bestFit="1" customWidth="1"/>
    <col min="598" max="598" width="7.5703125" bestFit="1" customWidth="1"/>
    <col min="599" max="599" width="12.42578125" bestFit="1" customWidth="1"/>
    <col min="600" max="600" width="7.5703125" bestFit="1" customWidth="1"/>
    <col min="601" max="601" width="12.42578125" bestFit="1" customWidth="1"/>
    <col min="602" max="602" width="15.85546875" bestFit="1" customWidth="1"/>
    <col min="603" max="603" width="12.7109375" bestFit="1" customWidth="1"/>
    <col min="604" max="604" width="10.42578125" bestFit="1" customWidth="1"/>
    <col min="605" max="605" width="6.5703125" bestFit="1" customWidth="1"/>
    <col min="606" max="606" width="11.42578125" bestFit="1" customWidth="1"/>
    <col min="607" max="607" width="6.5703125" bestFit="1" customWidth="1"/>
    <col min="608" max="608" width="11.42578125" bestFit="1" customWidth="1"/>
    <col min="609" max="609" width="6.5703125" bestFit="1" customWidth="1"/>
    <col min="610" max="610" width="11.42578125" bestFit="1" customWidth="1"/>
    <col min="611" max="611" width="6.5703125" bestFit="1" customWidth="1"/>
    <col min="612" max="612" width="11.42578125" bestFit="1" customWidth="1"/>
    <col min="613" max="613" width="6.5703125" bestFit="1" customWidth="1"/>
    <col min="614" max="614" width="11.42578125" bestFit="1" customWidth="1"/>
    <col min="615" max="615" width="6.5703125" bestFit="1" customWidth="1"/>
    <col min="616" max="616" width="11.42578125" bestFit="1" customWidth="1"/>
    <col min="617" max="617" width="6.5703125" bestFit="1" customWidth="1"/>
    <col min="618" max="618" width="11.42578125" bestFit="1" customWidth="1"/>
    <col min="619" max="619" width="6.5703125" bestFit="1" customWidth="1"/>
    <col min="620" max="620" width="11.42578125" bestFit="1" customWidth="1"/>
    <col min="621" max="621" width="6.5703125" bestFit="1" customWidth="1"/>
    <col min="622" max="622" width="11.42578125" bestFit="1" customWidth="1"/>
    <col min="623" max="623" width="6.5703125" bestFit="1" customWidth="1"/>
    <col min="624" max="624" width="11.42578125" bestFit="1" customWidth="1"/>
    <col min="625" max="625" width="6.5703125" bestFit="1" customWidth="1"/>
    <col min="626" max="626" width="11.42578125" bestFit="1" customWidth="1"/>
    <col min="627" max="627" width="6.5703125" bestFit="1" customWidth="1"/>
    <col min="628" max="628" width="11.42578125" bestFit="1" customWidth="1"/>
    <col min="629" max="629" width="6.5703125" bestFit="1" customWidth="1"/>
    <col min="630" max="630" width="11.42578125" bestFit="1" customWidth="1"/>
    <col min="631" max="631" width="6.5703125" bestFit="1" customWidth="1"/>
    <col min="632" max="632" width="11.42578125" bestFit="1" customWidth="1"/>
    <col min="633" max="633" width="6.5703125" bestFit="1" customWidth="1"/>
    <col min="634" max="634" width="11.42578125" bestFit="1" customWidth="1"/>
    <col min="635" max="635" width="6.5703125" bestFit="1" customWidth="1"/>
    <col min="636" max="636" width="11.42578125" bestFit="1" customWidth="1"/>
    <col min="637" max="637" width="6.5703125" bestFit="1" customWidth="1"/>
    <col min="638" max="638" width="11.42578125" bestFit="1" customWidth="1"/>
    <col min="639" max="639" width="6.5703125" bestFit="1" customWidth="1"/>
    <col min="640" max="640" width="11.42578125" bestFit="1" customWidth="1"/>
    <col min="641" max="641" width="6.5703125" bestFit="1" customWidth="1"/>
    <col min="642" max="642" width="11.42578125" bestFit="1" customWidth="1"/>
    <col min="643" max="643" width="6.5703125" bestFit="1" customWidth="1"/>
    <col min="644" max="644" width="11.42578125" bestFit="1" customWidth="1"/>
    <col min="645" max="645" width="6.5703125" bestFit="1" customWidth="1"/>
    <col min="646" max="646" width="11.42578125" bestFit="1" customWidth="1"/>
    <col min="647" max="647" width="6.5703125" bestFit="1" customWidth="1"/>
    <col min="648" max="648" width="11.42578125" bestFit="1" customWidth="1"/>
    <col min="649" max="649" width="6.5703125" bestFit="1" customWidth="1"/>
    <col min="650" max="650" width="11.42578125" bestFit="1" customWidth="1"/>
    <col min="651" max="651" width="6.5703125" bestFit="1" customWidth="1"/>
    <col min="652" max="652" width="11.42578125" bestFit="1" customWidth="1"/>
    <col min="653" max="653" width="6.5703125" bestFit="1" customWidth="1"/>
    <col min="654" max="654" width="11.42578125" bestFit="1" customWidth="1"/>
    <col min="655" max="655" width="6.5703125" bestFit="1" customWidth="1"/>
    <col min="656" max="656" width="11.42578125" bestFit="1" customWidth="1"/>
    <col min="657" max="657" width="6.5703125" bestFit="1" customWidth="1"/>
    <col min="658" max="658" width="11.42578125" bestFit="1" customWidth="1"/>
    <col min="659" max="659" width="6.5703125" bestFit="1" customWidth="1"/>
    <col min="660" max="660" width="11.42578125" bestFit="1" customWidth="1"/>
    <col min="661" max="661" width="6.5703125" bestFit="1" customWidth="1"/>
    <col min="662" max="662" width="11.42578125" bestFit="1" customWidth="1"/>
    <col min="663" max="663" width="6.5703125" bestFit="1" customWidth="1"/>
    <col min="664" max="664" width="11.42578125" bestFit="1" customWidth="1"/>
    <col min="665" max="665" width="6.5703125" bestFit="1" customWidth="1"/>
    <col min="666" max="666" width="11.42578125" bestFit="1" customWidth="1"/>
    <col min="667" max="667" width="6.5703125" bestFit="1" customWidth="1"/>
    <col min="668" max="668" width="11.42578125" bestFit="1" customWidth="1"/>
    <col min="669" max="669" width="6.5703125" bestFit="1" customWidth="1"/>
    <col min="670" max="670" width="11.42578125" bestFit="1" customWidth="1"/>
    <col min="671" max="671" width="6.5703125" bestFit="1" customWidth="1"/>
    <col min="672" max="672" width="11.42578125" bestFit="1" customWidth="1"/>
    <col min="673" max="673" width="6.5703125" bestFit="1" customWidth="1"/>
    <col min="674" max="674" width="11.42578125" bestFit="1" customWidth="1"/>
    <col min="675" max="675" width="7.5703125" bestFit="1" customWidth="1"/>
    <col min="676" max="676" width="12.42578125" bestFit="1" customWidth="1"/>
    <col min="677" max="677" width="7.5703125" bestFit="1" customWidth="1"/>
    <col min="678" max="678" width="12.42578125" bestFit="1" customWidth="1"/>
    <col min="679" max="679" width="7.5703125" bestFit="1" customWidth="1"/>
    <col min="680" max="680" width="12.42578125" bestFit="1" customWidth="1"/>
    <col min="681" max="681" width="7.5703125" bestFit="1" customWidth="1"/>
    <col min="682" max="682" width="12.42578125" bestFit="1" customWidth="1"/>
    <col min="683" max="683" width="7.5703125" bestFit="1" customWidth="1"/>
    <col min="684" max="684" width="12.42578125" bestFit="1" customWidth="1"/>
    <col min="685" max="685" width="7.5703125" bestFit="1" customWidth="1"/>
    <col min="686" max="686" width="12.42578125" bestFit="1" customWidth="1"/>
    <col min="687" max="687" width="7.5703125" bestFit="1" customWidth="1"/>
    <col min="688" max="688" width="12.42578125" bestFit="1" customWidth="1"/>
    <col min="689" max="689" width="7.5703125" bestFit="1" customWidth="1"/>
    <col min="690" max="690" width="12.42578125" bestFit="1" customWidth="1"/>
    <col min="691" max="691" width="7.5703125" bestFit="1" customWidth="1"/>
    <col min="692" max="692" width="12.42578125" bestFit="1" customWidth="1"/>
    <col min="693" max="693" width="7.5703125" bestFit="1" customWidth="1"/>
    <col min="694" max="694" width="12.42578125" bestFit="1" customWidth="1"/>
    <col min="695" max="695" width="7.5703125" bestFit="1" customWidth="1"/>
    <col min="696" max="696" width="12.42578125" bestFit="1" customWidth="1"/>
    <col min="697" max="697" width="7.5703125" bestFit="1" customWidth="1"/>
    <col min="698" max="698" width="12.42578125" bestFit="1" customWidth="1"/>
    <col min="699" max="699" width="7.5703125" bestFit="1" customWidth="1"/>
    <col min="700" max="700" width="12.42578125" bestFit="1" customWidth="1"/>
    <col min="701" max="701" width="7.5703125" bestFit="1" customWidth="1"/>
    <col min="702" max="702" width="12.42578125" bestFit="1" customWidth="1"/>
    <col min="703" max="703" width="7.5703125" bestFit="1" customWidth="1"/>
    <col min="704" max="704" width="3" bestFit="1" customWidth="1"/>
    <col min="705" max="705" width="12.42578125" bestFit="1" customWidth="1"/>
    <col min="706" max="706" width="7.5703125" bestFit="1" customWidth="1"/>
    <col min="707" max="707" width="12.42578125" bestFit="1" customWidth="1"/>
    <col min="708" max="708" width="7.5703125" bestFit="1" customWidth="1"/>
    <col min="709" max="709" width="12.42578125" bestFit="1" customWidth="1"/>
    <col min="710" max="710" width="7.5703125" bestFit="1" customWidth="1"/>
    <col min="711" max="711" width="12.42578125" bestFit="1" customWidth="1"/>
    <col min="712" max="712" width="7.5703125" bestFit="1" customWidth="1"/>
    <col min="713" max="713" width="12.42578125" bestFit="1" customWidth="1"/>
    <col min="714" max="714" width="7.5703125" bestFit="1" customWidth="1"/>
    <col min="715" max="715" width="12.42578125" bestFit="1" customWidth="1"/>
    <col min="716" max="716" width="7.5703125" bestFit="1" customWidth="1"/>
    <col min="717" max="717" width="12.42578125" bestFit="1" customWidth="1"/>
    <col min="718" max="718" width="7.5703125" bestFit="1" customWidth="1"/>
    <col min="719" max="719" width="12.42578125" bestFit="1" customWidth="1"/>
    <col min="720" max="720" width="7.5703125" bestFit="1" customWidth="1"/>
    <col min="721" max="721" width="12.42578125" bestFit="1" customWidth="1"/>
    <col min="722" max="722" width="7.5703125" bestFit="1" customWidth="1"/>
    <col min="723" max="723" width="12.42578125" bestFit="1" customWidth="1"/>
    <col min="724" max="724" width="7.5703125" bestFit="1" customWidth="1"/>
    <col min="725" max="725" width="12.42578125" bestFit="1" customWidth="1"/>
    <col min="726" max="726" width="7.5703125" bestFit="1" customWidth="1"/>
    <col min="727" max="727" width="12.42578125" bestFit="1" customWidth="1"/>
    <col min="728" max="728" width="7.5703125" bestFit="1" customWidth="1"/>
    <col min="729" max="729" width="12.42578125" bestFit="1" customWidth="1"/>
    <col min="730" max="730" width="7.5703125" bestFit="1" customWidth="1"/>
    <col min="731" max="731" width="12.42578125" bestFit="1" customWidth="1"/>
    <col min="732" max="732" width="7.5703125" bestFit="1" customWidth="1"/>
    <col min="733" max="733" width="12.42578125" bestFit="1" customWidth="1"/>
    <col min="734" max="734" width="15.85546875" bestFit="1" customWidth="1"/>
    <col min="735" max="735" width="11.28515625" bestFit="1" customWidth="1"/>
  </cols>
  <sheetData>
    <row r="3" spans="1:2" x14ac:dyDescent="0.25">
      <c r="A3" s="4" t="s">
        <v>125</v>
      </c>
      <c r="B3" t="s">
        <v>119</v>
      </c>
    </row>
    <row r="5" spans="1:2" x14ac:dyDescent="0.25">
      <c r="A5" s="4" t="s">
        <v>117</v>
      </c>
      <c r="B5" t="s">
        <v>120</v>
      </c>
    </row>
    <row r="6" spans="1:2" x14ac:dyDescent="0.25">
      <c r="A6" s="5" t="s">
        <v>98</v>
      </c>
      <c r="B6" s="23">
        <v>5760</v>
      </c>
    </row>
    <row r="7" spans="1:2" x14ac:dyDescent="0.25">
      <c r="A7" s="5" t="s">
        <v>72</v>
      </c>
      <c r="B7" s="23">
        <v>6073.92</v>
      </c>
    </row>
    <row r="8" spans="1:2" x14ac:dyDescent="0.25">
      <c r="A8" s="5" t="s">
        <v>51</v>
      </c>
      <c r="B8" s="23">
        <v>3958.7200000000007</v>
      </c>
    </row>
    <row r="9" spans="1:2" x14ac:dyDescent="0.25">
      <c r="A9" s="5" t="s">
        <v>102</v>
      </c>
      <c r="B9" s="23">
        <v>4736.16</v>
      </c>
    </row>
    <row r="10" spans="1:2" x14ac:dyDescent="0.25">
      <c r="A10" s="5" t="s">
        <v>35</v>
      </c>
      <c r="B10" s="23">
        <v>5334</v>
      </c>
    </row>
    <row r="11" spans="1:2" x14ac:dyDescent="0.25">
      <c r="A11" s="5" t="s">
        <v>118</v>
      </c>
      <c r="B11" s="23">
        <v>25862.800000000003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6DD7E-9BF6-4D9E-BD6B-BF6A961BB48A}">
  <sheetPr codeName="Sheet7"/>
  <dimension ref="A1:E8"/>
  <sheetViews>
    <sheetView workbookViewId="0">
      <selection activeCell="B1" sqref="B1"/>
    </sheetView>
  </sheetViews>
  <sheetFormatPr defaultRowHeight="15" x14ac:dyDescent="0.25"/>
  <cols>
    <col min="1" max="1" width="13.140625" bestFit="1" customWidth="1"/>
    <col min="2" max="2" width="16.28515625" bestFit="1" customWidth="1"/>
    <col min="3" max="3" width="9" bestFit="1" customWidth="1"/>
    <col min="4" max="5" width="11.28515625" bestFit="1" customWidth="1"/>
    <col min="6" max="6" width="10.85546875" bestFit="1" customWidth="1"/>
    <col min="7" max="7" width="11.28515625" bestFit="1" customWidth="1"/>
  </cols>
  <sheetData>
    <row r="1" spans="1:5" x14ac:dyDescent="0.25">
      <c r="A1" s="4" t="s">
        <v>125</v>
      </c>
      <c r="B1" t="s">
        <v>119</v>
      </c>
    </row>
    <row r="2" spans="1:5" x14ac:dyDescent="0.25">
      <c r="A2" s="4" t="s">
        <v>124</v>
      </c>
      <c r="B2" t="s">
        <v>119</v>
      </c>
    </row>
    <row r="4" spans="1:5" x14ac:dyDescent="0.25">
      <c r="A4" s="4" t="s">
        <v>120</v>
      </c>
      <c r="B4" s="4" t="s">
        <v>134</v>
      </c>
    </row>
    <row r="5" spans="1:5" x14ac:dyDescent="0.25">
      <c r="A5" s="4" t="s">
        <v>117</v>
      </c>
      <c r="B5" t="s">
        <v>13</v>
      </c>
      <c r="C5" t="s">
        <v>2</v>
      </c>
      <c r="D5" t="s">
        <v>1</v>
      </c>
      <c r="E5" t="s">
        <v>118</v>
      </c>
    </row>
    <row r="6" spans="1:5" x14ac:dyDescent="0.25">
      <c r="A6" s="5" t="s">
        <v>8</v>
      </c>
      <c r="B6" s="23">
        <v>18898.879999999994</v>
      </c>
      <c r="C6" s="23">
        <v>11066.75</v>
      </c>
      <c r="D6" s="23">
        <v>5155.2700000000013</v>
      </c>
      <c r="E6" s="23">
        <v>35120.899999999994</v>
      </c>
    </row>
    <row r="7" spans="1:5" x14ac:dyDescent="0.25">
      <c r="A7" s="5" t="s">
        <v>2</v>
      </c>
      <c r="B7" s="23">
        <v>17331.27</v>
      </c>
      <c r="C7" s="23">
        <v>11054.119999999997</v>
      </c>
      <c r="D7" s="23">
        <v>5401.630000000001</v>
      </c>
      <c r="E7" s="23">
        <v>33787.020000000004</v>
      </c>
    </row>
    <row r="8" spans="1:5" x14ac:dyDescent="0.25">
      <c r="A8" s="5" t="s">
        <v>118</v>
      </c>
      <c r="B8" s="23">
        <v>36230.149999999994</v>
      </c>
      <c r="C8" s="23">
        <v>22120.869999999995</v>
      </c>
      <c r="D8" s="23">
        <v>10556.900000000001</v>
      </c>
      <c r="E8" s="23">
        <v>68907.92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02FF9-3BCA-4722-84FB-DC2060B011CC}">
  <sheetPr codeName="Sheet11"/>
  <dimension ref="A1:B13"/>
  <sheetViews>
    <sheetView workbookViewId="0">
      <selection activeCell="A12" sqref="A12"/>
    </sheetView>
  </sheetViews>
  <sheetFormatPr defaultRowHeight="15" x14ac:dyDescent="0.25"/>
  <cols>
    <col min="1" max="1" width="9.7109375" bestFit="1" customWidth="1"/>
    <col min="2" max="2" width="7.140625" bestFit="1" customWidth="1"/>
    <col min="3" max="3" width="10.42578125" bestFit="1" customWidth="1"/>
  </cols>
  <sheetData>
    <row r="1" spans="1:2" x14ac:dyDescent="0.25">
      <c r="A1" s="4" t="s">
        <v>125</v>
      </c>
      <c r="B1" t="s">
        <v>119</v>
      </c>
    </row>
    <row r="3" spans="1:2" x14ac:dyDescent="0.25">
      <c r="A3" t="s">
        <v>135</v>
      </c>
      <c r="B3" t="s">
        <v>138</v>
      </c>
    </row>
    <row r="4" spans="1:2" x14ac:dyDescent="0.25">
      <c r="A4" s="23">
        <v>4280</v>
      </c>
      <c r="B4" s="17">
        <v>401411.91999999969</v>
      </c>
    </row>
    <row r="10" spans="1:2" x14ac:dyDescent="0.25">
      <c r="A10" s="4" t="s">
        <v>125</v>
      </c>
      <c r="B10" t="s">
        <v>119</v>
      </c>
    </row>
    <row r="12" spans="1:2" x14ac:dyDescent="0.25">
      <c r="A12" t="s">
        <v>139</v>
      </c>
    </row>
    <row r="13" spans="1:2" x14ac:dyDescent="0.25">
      <c r="A13" s="23">
        <v>68907.920000000027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B1136-51C1-4EB1-8E5C-FB44891CF2DB}">
  <sheetPr codeName="Sheet1"/>
  <dimension ref="A1:U39"/>
  <sheetViews>
    <sheetView tabSelected="1" topLeftCell="A13" zoomScaleNormal="100" workbookViewId="0">
      <selection activeCell="O21" sqref="O21"/>
    </sheetView>
  </sheetViews>
  <sheetFormatPr defaultRowHeight="15" x14ac:dyDescent="0.25"/>
  <cols>
    <col min="9" max="9" width="12.85546875" customWidth="1"/>
    <col min="10" max="10" width="18" customWidth="1"/>
    <col min="11" max="11" width="26.140625" customWidth="1"/>
    <col min="12" max="12" width="6.28515625" customWidth="1"/>
    <col min="13" max="13" width="23.5703125" customWidth="1"/>
    <col min="14" max="14" width="5.28515625" customWidth="1"/>
    <col min="15" max="15" width="19.140625" customWidth="1"/>
    <col min="16" max="16" width="9" bestFit="1" customWidth="1"/>
    <col min="17" max="17" width="16" bestFit="1" customWidth="1"/>
  </cols>
  <sheetData>
    <row r="1" spans="1:21" ht="15" customHeight="1" x14ac:dyDescent="0.25">
      <c r="A1" s="22" t="s">
        <v>136</v>
      </c>
      <c r="B1" s="22"/>
      <c r="C1" s="22"/>
      <c r="D1" s="22"/>
      <c r="E1" s="22"/>
      <c r="F1" s="22"/>
      <c r="G1" s="22"/>
      <c r="H1" s="22"/>
      <c r="I1" s="22"/>
      <c r="J1" s="22"/>
      <c r="K1" s="22"/>
      <c r="L1" s="22"/>
      <c r="M1" s="22"/>
      <c r="N1" s="22"/>
      <c r="O1" s="22"/>
      <c r="P1" s="22"/>
      <c r="Q1" s="14"/>
      <c r="R1" s="14"/>
      <c r="S1" s="15"/>
      <c r="T1" s="15"/>
      <c r="U1" s="15"/>
    </row>
    <row r="2" spans="1:21" ht="15" customHeight="1" x14ac:dyDescent="0.25">
      <c r="A2" s="22"/>
      <c r="B2" s="22"/>
      <c r="C2" s="22"/>
      <c r="D2" s="22"/>
      <c r="E2" s="22"/>
      <c r="F2" s="22"/>
      <c r="G2" s="22"/>
      <c r="H2" s="22"/>
      <c r="I2" s="22"/>
      <c r="J2" s="22"/>
      <c r="K2" s="22"/>
      <c r="L2" s="22"/>
      <c r="M2" s="22"/>
      <c r="N2" s="22"/>
      <c r="O2" s="22"/>
      <c r="P2" s="22"/>
      <c r="Q2" s="14"/>
      <c r="R2" s="14"/>
      <c r="S2" s="15"/>
      <c r="T2" s="15"/>
      <c r="U2" s="15"/>
    </row>
    <row r="3" spans="1:21" ht="15" customHeight="1" x14ac:dyDescent="0.25">
      <c r="A3" s="22"/>
      <c r="B3" s="22"/>
      <c r="C3" s="22"/>
      <c r="D3" s="22"/>
      <c r="E3" s="22"/>
      <c r="F3" s="22"/>
      <c r="G3" s="22"/>
      <c r="H3" s="22"/>
      <c r="I3" s="22"/>
      <c r="J3" s="22"/>
      <c r="K3" s="22"/>
      <c r="L3" s="22"/>
      <c r="M3" s="22"/>
      <c r="N3" s="22"/>
      <c r="O3" s="22"/>
      <c r="P3" s="22"/>
      <c r="Q3" s="14"/>
      <c r="R3" s="14"/>
      <c r="S3" s="15"/>
      <c r="T3" s="15"/>
      <c r="U3" s="15"/>
    </row>
    <row r="4" spans="1:21" ht="15" customHeight="1" x14ac:dyDescent="0.25">
      <c r="A4" s="22"/>
      <c r="B4" s="22"/>
      <c r="C4" s="22"/>
      <c r="D4" s="22"/>
      <c r="E4" s="22"/>
      <c r="F4" s="22"/>
      <c r="G4" s="22"/>
      <c r="H4" s="22"/>
      <c r="I4" s="22"/>
      <c r="J4" s="22"/>
      <c r="K4" s="22"/>
      <c r="L4" s="22"/>
      <c r="M4" s="22"/>
      <c r="N4" s="22"/>
      <c r="O4" s="22"/>
      <c r="P4" s="22"/>
      <c r="Q4" s="14"/>
      <c r="R4" s="14"/>
      <c r="S4" s="15"/>
      <c r="T4" s="15"/>
      <c r="U4" s="15"/>
    </row>
    <row r="5" spans="1:21" ht="15.75" thickBot="1" x14ac:dyDescent="0.3">
      <c r="A5" s="10"/>
      <c r="B5" s="10"/>
      <c r="C5" s="10"/>
      <c r="D5" s="10"/>
      <c r="E5" s="10"/>
      <c r="F5" s="10"/>
      <c r="G5" s="10"/>
      <c r="H5" s="10"/>
      <c r="I5" s="10"/>
      <c r="J5" s="10"/>
      <c r="K5" s="10"/>
      <c r="L5" s="10"/>
      <c r="M5" s="10"/>
      <c r="N5" s="10"/>
      <c r="O5" s="10"/>
      <c r="P5" s="10"/>
      <c r="Q5" s="10"/>
      <c r="R5" s="10"/>
      <c r="S5" s="10"/>
      <c r="T5" s="10"/>
      <c r="U5" s="10"/>
    </row>
    <row r="6" spans="1:21" ht="15.75" x14ac:dyDescent="0.25">
      <c r="A6" s="10"/>
      <c r="B6" s="10"/>
      <c r="C6" s="10"/>
      <c r="D6" s="10"/>
      <c r="E6" s="10"/>
      <c r="F6" s="10"/>
      <c r="G6" s="10"/>
      <c r="H6" s="10"/>
      <c r="I6" s="10"/>
      <c r="J6" s="10"/>
      <c r="K6" s="16" t="str">
        <f>'Sale&amp;Profit in both year'!B3</f>
        <v>Total Sales</v>
      </c>
      <c r="L6" s="10"/>
      <c r="M6" s="18" t="str">
        <f>'Sale&amp;Profit in both year'!A12</f>
        <v>Net Profit</v>
      </c>
      <c r="N6" s="10"/>
      <c r="O6" s="18" t="s">
        <v>140</v>
      </c>
      <c r="P6" s="10"/>
      <c r="Q6" s="10"/>
      <c r="R6" s="10"/>
      <c r="S6" s="10"/>
      <c r="T6" s="10"/>
      <c r="U6" s="10"/>
    </row>
    <row r="7" spans="1:21" ht="22.5" thickBot="1" x14ac:dyDescent="0.4">
      <c r="A7" s="10"/>
      <c r="B7" s="10"/>
      <c r="C7" s="10"/>
      <c r="D7" s="10"/>
      <c r="E7" s="10"/>
      <c r="F7" s="10"/>
      <c r="G7" s="10"/>
      <c r="H7" s="10"/>
      <c r="I7" s="10"/>
      <c r="J7" s="10"/>
      <c r="K7" s="19">
        <f>'Sale&amp;Profit in both year'!B4</f>
        <v>401411.91999999969</v>
      </c>
      <c r="L7" s="10"/>
      <c r="M7" s="20">
        <f>'Sale&amp;Profit in both year'!A13</f>
        <v>68907.920000000027</v>
      </c>
      <c r="N7" s="10"/>
      <c r="O7" s="21">
        <f>M7/K7</f>
        <v>0.17166386090378202</v>
      </c>
      <c r="P7" s="10"/>
      <c r="Q7" s="10"/>
      <c r="R7" s="10"/>
      <c r="S7" s="10"/>
      <c r="T7" s="10"/>
      <c r="U7" s="10"/>
    </row>
    <row r="8" spans="1:21" x14ac:dyDescent="0.25">
      <c r="A8" s="10"/>
      <c r="B8" s="10"/>
      <c r="C8" s="10"/>
      <c r="D8" s="10"/>
      <c r="E8" s="10"/>
      <c r="F8" s="10"/>
      <c r="G8" s="10"/>
      <c r="H8" s="10"/>
      <c r="I8" s="10"/>
      <c r="J8" s="10"/>
      <c r="K8" s="10"/>
      <c r="L8" s="10"/>
      <c r="M8" s="10"/>
      <c r="N8" s="10"/>
      <c r="O8" s="10"/>
      <c r="P8" s="10"/>
      <c r="Q8" s="10"/>
      <c r="R8" s="10"/>
      <c r="S8" s="10"/>
      <c r="T8" s="10"/>
      <c r="U8" s="10"/>
    </row>
    <row r="9" spans="1:21" x14ac:dyDescent="0.25">
      <c r="A9" s="10"/>
      <c r="B9" s="10"/>
      <c r="C9" s="10"/>
      <c r="D9" s="10"/>
      <c r="E9" s="10"/>
      <c r="F9" s="10"/>
      <c r="G9" s="10"/>
      <c r="H9" s="10"/>
      <c r="I9" s="10"/>
      <c r="J9" s="10"/>
      <c r="K9" s="10"/>
      <c r="L9" s="10"/>
      <c r="M9" s="10"/>
      <c r="N9" s="10"/>
      <c r="O9" s="10"/>
      <c r="P9" s="10"/>
      <c r="Q9" s="10"/>
      <c r="R9" s="10"/>
      <c r="S9" s="10"/>
      <c r="T9" s="10"/>
      <c r="U9" s="10"/>
    </row>
    <row r="10" spans="1:21" x14ac:dyDescent="0.25">
      <c r="A10" s="10"/>
      <c r="B10" s="10"/>
      <c r="C10" s="10"/>
      <c r="D10" s="10"/>
      <c r="E10" s="10"/>
      <c r="F10" s="10"/>
      <c r="G10" s="10"/>
      <c r="H10" s="10"/>
      <c r="I10" s="10"/>
      <c r="J10" s="10"/>
      <c r="K10" s="10"/>
      <c r="L10" s="10"/>
      <c r="M10" s="10"/>
      <c r="N10" s="10"/>
      <c r="O10" s="10"/>
      <c r="P10" s="10"/>
      <c r="Q10" s="10"/>
      <c r="R10" s="10"/>
      <c r="S10" s="10"/>
      <c r="T10" s="10"/>
      <c r="U10" s="10"/>
    </row>
    <row r="11" spans="1:21" x14ac:dyDescent="0.25">
      <c r="A11" s="10"/>
      <c r="B11" s="10"/>
      <c r="C11" s="10"/>
      <c r="D11" s="10"/>
      <c r="E11" s="10"/>
      <c r="F11" s="10"/>
      <c r="G11" s="11"/>
      <c r="H11" s="10"/>
      <c r="I11" s="10"/>
      <c r="J11" s="10"/>
      <c r="K11" s="10"/>
      <c r="L11" s="10"/>
      <c r="M11" s="10"/>
      <c r="N11" s="10"/>
      <c r="O11" s="10"/>
      <c r="P11" s="10"/>
      <c r="Q11" s="10"/>
      <c r="R11" s="10"/>
      <c r="S11" s="10"/>
      <c r="T11" s="10"/>
      <c r="U11" s="10"/>
    </row>
    <row r="12" spans="1:21" x14ac:dyDescent="0.25">
      <c r="A12" s="10"/>
      <c r="B12" s="10"/>
      <c r="C12" s="10"/>
      <c r="D12" s="10"/>
      <c r="E12" s="10"/>
      <c r="F12" s="10"/>
      <c r="G12" s="10"/>
      <c r="H12" s="10"/>
      <c r="I12" s="10"/>
      <c r="J12" s="10"/>
      <c r="K12" s="10"/>
      <c r="L12" s="10"/>
      <c r="M12" s="10"/>
      <c r="N12" s="10"/>
      <c r="O12" s="10"/>
      <c r="P12" s="10"/>
      <c r="Q12" s="10"/>
      <c r="R12" s="10"/>
      <c r="S12" s="10"/>
      <c r="T12" s="10"/>
      <c r="U12" s="10"/>
    </row>
    <row r="13" spans="1:21" x14ac:dyDescent="0.25">
      <c r="A13" s="10"/>
      <c r="B13" s="10"/>
      <c r="C13" s="10"/>
      <c r="D13" s="10"/>
      <c r="E13" s="10"/>
      <c r="F13" s="10"/>
      <c r="G13" s="10"/>
      <c r="H13" s="10"/>
      <c r="I13" s="10"/>
      <c r="J13" s="10"/>
      <c r="K13" s="10"/>
      <c r="L13" s="10"/>
      <c r="M13" s="10"/>
      <c r="N13" s="10"/>
      <c r="O13" s="10"/>
      <c r="P13" s="10"/>
      <c r="Q13" s="10"/>
      <c r="R13" s="10"/>
      <c r="S13" s="10"/>
      <c r="T13" s="10"/>
      <c r="U13" s="10"/>
    </row>
    <row r="14" spans="1:21" x14ac:dyDescent="0.25">
      <c r="A14" s="10"/>
      <c r="B14" s="10"/>
      <c r="C14" s="10"/>
      <c r="D14" s="10"/>
      <c r="E14" s="10"/>
      <c r="F14" s="10"/>
      <c r="G14" s="10"/>
      <c r="H14" s="10"/>
      <c r="I14" s="10"/>
      <c r="J14" s="10"/>
      <c r="K14" s="10"/>
      <c r="L14" s="10"/>
      <c r="M14" s="10"/>
      <c r="N14" s="10"/>
      <c r="O14" s="10"/>
      <c r="P14" s="10"/>
      <c r="Q14" s="10"/>
      <c r="R14" s="10"/>
      <c r="S14" s="10"/>
      <c r="T14" s="10"/>
      <c r="U14" s="10"/>
    </row>
    <row r="15" spans="1:21" x14ac:dyDescent="0.25">
      <c r="A15" s="10"/>
      <c r="B15" s="10"/>
      <c r="C15" s="10"/>
      <c r="D15" s="10"/>
      <c r="E15" s="10"/>
      <c r="F15" s="10"/>
      <c r="G15" s="10"/>
      <c r="H15" s="10"/>
      <c r="I15" s="10"/>
      <c r="J15" s="10"/>
      <c r="K15" s="10"/>
      <c r="L15" s="10"/>
      <c r="M15" s="10"/>
      <c r="N15" s="10"/>
      <c r="O15" s="10"/>
      <c r="P15" s="10"/>
      <c r="Q15" s="10"/>
      <c r="R15" s="10"/>
      <c r="S15" s="10"/>
      <c r="T15" s="10"/>
      <c r="U15" s="10"/>
    </row>
    <row r="16" spans="1:21" x14ac:dyDescent="0.25">
      <c r="A16" s="10"/>
      <c r="B16" s="10"/>
      <c r="C16" s="10"/>
      <c r="D16" s="10"/>
      <c r="E16" s="10"/>
      <c r="F16" s="10"/>
      <c r="G16" s="10"/>
      <c r="H16" s="10"/>
      <c r="I16" s="10"/>
      <c r="J16" s="10"/>
      <c r="K16" s="10"/>
      <c r="L16" s="10"/>
      <c r="M16" s="10"/>
      <c r="N16" s="10"/>
      <c r="O16" s="10"/>
      <c r="P16" s="10"/>
      <c r="Q16" s="10"/>
      <c r="R16" s="10"/>
      <c r="S16" s="10"/>
      <c r="T16" s="10"/>
      <c r="U16" s="10"/>
    </row>
    <row r="17" spans="1:21" x14ac:dyDescent="0.25">
      <c r="A17" s="10"/>
      <c r="B17" s="10"/>
      <c r="C17" s="10"/>
      <c r="D17" s="10"/>
      <c r="E17" s="10"/>
      <c r="F17" s="10"/>
      <c r="G17" s="10"/>
      <c r="H17" s="10"/>
      <c r="I17" s="10"/>
      <c r="J17" s="10"/>
      <c r="K17" s="10"/>
      <c r="L17" s="10"/>
      <c r="M17" s="10"/>
      <c r="N17" s="10"/>
      <c r="O17" s="10"/>
      <c r="P17" s="10"/>
      <c r="Q17" s="10"/>
      <c r="R17" s="10"/>
      <c r="S17" s="10"/>
      <c r="T17" s="10"/>
      <c r="U17" s="10"/>
    </row>
    <row r="18" spans="1:21" x14ac:dyDescent="0.25">
      <c r="A18" s="10"/>
      <c r="B18" s="10"/>
      <c r="C18" s="10"/>
      <c r="D18" s="10"/>
      <c r="E18" s="10"/>
      <c r="F18" s="10"/>
      <c r="G18" s="10"/>
      <c r="H18" s="10"/>
      <c r="I18" s="10"/>
      <c r="J18" s="10"/>
      <c r="K18" s="10"/>
      <c r="L18" s="10"/>
      <c r="M18" s="10"/>
      <c r="N18" s="10"/>
      <c r="O18" s="10"/>
      <c r="P18" s="10"/>
      <c r="Q18" s="10"/>
      <c r="R18" s="10"/>
      <c r="S18" s="10"/>
      <c r="T18" s="10"/>
      <c r="U18" s="10"/>
    </row>
    <row r="19" spans="1:21" x14ac:dyDescent="0.25">
      <c r="A19" s="10"/>
      <c r="B19" s="10"/>
      <c r="C19" s="10"/>
      <c r="D19" s="10"/>
      <c r="E19" s="10"/>
      <c r="F19" s="10"/>
      <c r="G19" s="10"/>
      <c r="H19" s="10"/>
      <c r="I19" s="10"/>
      <c r="J19" s="10"/>
      <c r="K19" s="10"/>
      <c r="L19" s="10"/>
      <c r="M19" s="10"/>
      <c r="N19" s="10"/>
      <c r="O19" s="10"/>
      <c r="P19" s="10"/>
      <c r="Q19" s="10"/>
      <c r="R19" s="10"/>
      <c r="S19" s="10"/>
      <c r="T19" s="10"/>
      <c r="U19" s="10"/>
    </row>
    <row r="20" spans="1:21" x14ac:dyDescent="0.25">
      <c r="A20" s="10"/>
      <c r="B20" s="10"/>
      <c r="C20" s="10"/>
      <c r="D20" s="10"/>
      <c r="E20" s="10"/>
      <c r="F20" s="10"/>
      <c r="G20" s="10"/>
      <c r="H20" s="10"/>
      <c r="I20" s="10"/>
      <c r="J20" s="10"/>
      <c r="K20" s="10"/>
      <c r="L20" s="10"/>
      <c r="M20" s="10"/>
      <c r="N20" s="10"/>
      <c r="O20" s="10"/>
      <c r="P20" s="10"/>
      <c r="Q20" s="10"/>
      <c r="R20" s="10"/>
      <c r="S20" s="10"/>
      <c r="T20" s="10"/>
      <c r="U20" s="10"/>
    </row>
    <row r="21" spans="1:21" x14ac:dyDescent="0.25">
      <c r="A21" s="10"/>
      <c r="B21" s="10"/>
      <c r="C21" s="10"/>
      <c r="D21" s="10"/>
      <c r="E21" s="10"/>
      <c r="F21" s="10"/>
      <c r="G21" s="10"/>
      <c r="H21" s="10"/>
      <c r="I21" s="10"/>
      <c r="J21" s="10"/>
      <c r="K21" s="10"/>
      <c r="L21" s="10"/>
      <c r="M21" s="10"/>
      <c r="N21" s="10"/>
      <c r="O21" s="10"/>
      <c r="P21" s="10"/>
      <c r="Q21" s="10"/>
      <c r="R21" s="10"/>
      <c r="S21" s="10"/>
      <c r="T21" s="10"/>
      <c r="U21" s="10"/>
    </row>
    <row r="22" spans="1:21" x14ac:dyDescent="0.25">
      <c r="A22" s="10"/>
      <c r="B22" s="10"/>
      <c r="C22" s="10"/>
      <c r="D22" s="10"/>
      <c r="E22" s="10"/>
      <c r="F22" s="10"/>
      <c r="G22" s="10"/>
      <c r="H22" s="10"/>
      <c r="I22" s="10"/>
      <c r="J22" s="10"/>
      <c r="K22" s="10"/>
      <c r="L22" s="10"/>
      <c r="M22" s="10"/>
      <c r="N22" s="10"/>
      <c r="O22" s="10"/>
      <c r="P22" s="10"/>
      <c r="Q22" s="10"/>
      <c r="R22" s="10"/>
      <c r="S22" s="10"/>
      <c r="T22" s="10"/>
      <c r="U22" s="10"/>
    </row>
    <row r="23" spans="1:21" x14ac:dyDescent="0.25">
      <c r="A23" s="9"/>
      <c r="B23" s="9"/>
      <c r="C23" s="9"/>
      <c r="D23" s="9"/>
      <c r="E23" s="9"/>
      <c r="F23" s="9"/>
      <c r="G23" s="9"/>
      <c r="H23" s="9"/>
      <c r="I23" s="9"/>
      <c r="J23" s="9"/>
      <c r="K23" s="9"/>
      <c r="L23" s="9"/>
      <c r="M23" s="9"/>
      <c r="N23" s="9"/>
      <c r="O23" s="9"/>
      <c r="P23" s="9"/>
      <c r="Q23" s="9"/>
      <c r="R23" s="9"/>
      <c r="S23" s="9"/>
      <c r="T23" s="9"/>
      <c r="U23" s="9"/>
    </row>
    <row r="24" spans="1:21" x14ac:dyDescent="0.25">
      <c r="A24" s="9"/>
      <c r="B24" s="9"/>
      <c r="C24" s="9"/>
      <c r="D24" s="9"/>
      <c r="E24" s="9"/>
      <c r="F24" s="9"/>
      <c r="G24" s="9"/>
      <c r="H24" s="9"/>
      <c r="I24" s="9"/>
      <c r="J24" s="9"/>
      <c r="K24" s="9"/>
      <c r="L24" s="9"/>
      <c r="M24" s="9"/>
      <c r="N24" s="9"/>
      <c r="O24" s="9"/>
      <c r="P24" s="9"/>
      <c r="Q24" s="9"/>
      <c r="R24" s="9"/>
      <c r="S24" s="9"/>
      <c r="T24" s="9"/>
      <c r="U24" s="9"/>
    </row>
    <row r="25" spans="1:21" x14ac:dyDescent="0.25">
      <c r="A25" s="9"/>
      <c r="B25" s="9"/>
      <c r="C25" s="9"/>
      <c r="D25" s="9"/>
      <c r="E25" s="9"/>
      <c r="F25" s="9"/>
      <c r="G25" s="9"/>
      <c r="H25" s="9"/>
      <c r="I25" s="9"/>
      <c r="J25" s="9"/>
      <c r="K25" s="9"/>
      <c r="L25" s="9"/>
      <c r="M25" s="9"/>
      <c r="N25" s="9"/>
      <c r="O25" s="9"/>
      <c r="P25" s="9"/>
      <c r="Q25" s="9"/>
      <c r="R25" s="9"/>
      <c r="S25" s="9"/>
      <c r="T25" s="9"/>
      <c r="U25" s="9"/>
    </row>
    <row r="26" spans="1:21" x14ac:dyDescent="0.25">
      <c r="A26" s="9"/>
      <c r="B26" s="9"/>
      <c r="C26" s="9"/>
      <c r="D26" s="9"/>
      <c r="E26" s="9"/>
      <c r="F26" s="9"/>
      <c r="G26" s="9"/>
      <c r="H26" s="9"/>
      <c r="I26" s="9"/>
      <c r="J26" s="9"/>
      <c r="K26" s="9"/>
      <c r="L26" s="9"/>
      <c r="M26" s="9"/>
      <c r="N26" s="9"/>
      <c r="O26" s="9"/>
      <c r="P26" s="9"/>
      <c r="Q26" s="9"/>
      <c r="R26" s="9"/>
      <c r="S26" s="9"/>
      <c r="T26" s="9"/>
      <c r="U26" s="9"/>
    </row>
    <row r="27" spans="1:21" x14ac:dyDescent="0.25">
      <c r="A27" s="9"/>
      <c r="B27" s="9"/>
      <c r="C27" s="9"/>
      <c r="D27" s="9"/>
      <c r="E27" s="9"/>
      <c r="F27" s="9"/>
      <c r="G27" s="9"/>
      <c r="H27" s="9"/>
      <c r="I27" s="9"/>
      <c r="J27" s="9"/>
      <c r="K27" s="9"/>
      <c r="L27" s="9"/>
      <c r="M27" s="9"/>
      <c r="N27" s="9"/>
      <c r="O27" s="9"/>
      <c r="P27" s="9"/>
      <c r="Q27" s="9"/>
      <c r="R27" s="9"/>
      <c r="S27" s="9"/>
      <c r="T27" s="9"/>
      <c r="U27" s="9"/>
    </row>
    <row r="28" spans="1:21" x14ac:dyDescent="0.25">
      <c r="A28" s="9"/>
      <c r="B28" s="9"/>
      <c r="C28" s="9"/>
      <c r="D28" s="9"/>
      <c r="E28" s="9"/>
      <c r="F28" s="9"/>
      <c r="G28" s="9"/>
      <c r="H28" s="9"/>
      <c r="I28" s="9"/>
      <c r="J28" s="9"/>
      <c r="K28" s="9"/>
      <c r="L28" s="9"/>
      <c r="M28" s="9"/>
      <c r="N28" s="9"/>
      <c r="O28" s="9"/>
      <c r="P28" s="9"/>
      <c r="Q28" s="9"/>
      <c r="R28" s="9"/>
      <c r="S28" s="9"/>
      <c r="T28" s="9"/>
      <c r="U28" s="9"/>
    </row>
    <row r="29" spans="1:21" x14ac:dyDescent="0.25">
      <c r="A29" s="9"/>
      <c r="B29" s="9"/>
      <c r="C29" s="9"/>
      <c r="D29" s="9"/>
      <c r="E29" s="9"/>
      <c r="F29" s="9"/>
      <c r="G29" s="9"/>
      <c r="H29" s="9"/>
      <c r="I29" s="9"/>
      <c r="J29" s="9"/>
      <c r="K29" s="9"/>
      <c r="L29" s="9"/>
      <c r="M29" s="9"/>
      <c r="N29" s="9"/>
      <c r="O29" s="9"/>
      <c r="P29" s="9"/>
      <c r="Q29" s="9"/>
      <c r="R29" s="9"/>
      <c r="S29" s="9"/>
      <c r="T29" s="9"/>
      <c r="U29" s="9"/>
    </row>
    <row r="30" spans="1:21" x14ac:dyDescent="0.25">
      <c r="A30" s="9"/>
      <c r="B30" s="9"/>
      <c r="C30" s="9"/>
      <c r="D30" s="9"/>
      <c r="E30" s="9"/>
      <c r="F30" s="9"/>
      <c r="G30" s="9"/>
      <c r="H30" s="9"/>
      <c r="I30" s="9"/>
      <c r="J30" s="9"/>
      <c r="K30" s="9"/>
      <c r="L30" s="9"/>
      <c r="M30" s="9"/>
      <c r="N30" s="9"/>
      <c r="O30" s="9"/>
      <c r="P30" s="9"/>
      <c r="Q30" s="9"/>
      <c r="R30" s="9"/>
      <c r="S30" s="9"/>
      <c r="T30" s="9"/>
      <c r="U30" s="9"/>
    </row>
    <row r="31" spans="1:21" x14ac:dyDescent="0.25">
      <c r="A31" s="9"/>
      <c r="B31" s="9"/>
      <c r="C31" s="9"/>
      <c r="D31" s="9"/>
      <c r="E31" s="9"/>
      <c r="F31" s="9"/>
      <c r="G31" s="9"/>
      <c r="H31" s="9"/>
      <c r="I31" s="9"/>
      <c r="J31" s="9"/>
      <c r="K31" s="9"/>
      <c r="L31" s="9"/>
      <c r="M31" s="9"/>
      <c r="N31" s="9"/>
      <c r="O31" s="9"/>
      <c r="P31" s="9"/>
      <c r="Q31" s="9"/>
      <c r="R31" s="9"/>
      <c r="S31" s="9"/>
      <c r="T31" s="9"/>
      <c r="U31" s="9"/>
    </row>
    <row r="32" spans="1:21" x14ac:dyDescent="0.25">
      <c r="A32" s="9"/>
      <c r="B32" s="9"/>
      <c r="C32" s="9"/>
      <c r="D32" s="9"/>
      <c r="E32" s="9"/>
      <c r="F32" s="9"/>
      <c r="G32" s="9"/>
      <c r="H32" s="9"/>
      <c r="I32" s="9"/>
      <c r="J32" s="9"/>
      <c r="K32" s="9"/>
      <c r="L32" s="9"/>
      <c r="M32" s="9"/>
      <c r="N32" s="9"/>
      <c r="O32" s="9"/>
      <c r="P32" s="9"/>
      <c r="Q32" s="9"/>
      <c r="R32" s="9"/>
      <c r="S32" s="9"/>
      <c r="T32" s="9"/>
      <c r="U32" s="9"/>
    </row>
    <row r="33" spans="1:21" x14ac:dyDescent="0.25">
      <c r="A33" s="9"/>
      <c r="B33" s="9"/>
      <c r="C33" s="9"/>
      <c r="D33" s="9"/>
      <c r="E33" s="9"/>
      <c r="F33" s="9"/>
      <c r="G33" s="9"/>
      <c r="H33" s="9"/>
      <c r="I33" s="9"/>
      <c r="J33" s="9"/>
      <c r="K33" s="9"/>
      <c r="L33" s="9"/>
      <c r="M33" s="9"/>
      <c r="N33" s="9"/>
      <c r="O33" s="9"/>
      <c r="P33" s="9"/>
      <c r="Q33" s="9"/>
      <c r="R33" s="9"/>
      <c r="S33" s="9"/>
      <c r="T33" s="9"/>
      <c r="U33" s="9"/>
    </row>
    <row r="34" spans="1:21" x14ac:dyDescent="0.25">
      <c r="A34" s="9"/>
      <c r="B34" s="9"/>
      <c r="C34" s="9"/>
      <c r="D34" s="9"/>
      <c r="E34" s="9"/>
      <c r="F34" s="9"/>
      <c r="G34" s="9"/>
      <c r="H34" s="9"/>
      <c r="I34" s="9"/>
      <c r="J34" s="9"/>
      <c r="K34" s="9"/>
      <c r="L34" s="9"/>
      <c r="M34" s="9"/>
      <c r="N34" s="9"/>
      <c r="O34" s="9"/>
      <c r="P34" s="9"/>
      <c r="Q34" s="9"/>
      <c r="R34" s="9"/>
      <c r="S34" s="9"/>
      <c r="T34" s="9"/>
      <c r="U34" s="9"/>
    </row>
    <row r="35" spans="1:21" x14ac:dyDescent="0.25">
      <c r="A35" s="9"/>
      <c r="B35" s="9"/>
      <c r="C35" s="9"/>
      <c r="D35" s="9"/>
      <c r="E35" s="9"/>
      <c r="F35" s="9"/>
      <c r="G35" s="9"/>
      <c r="H35" s="9"/>
      <c r="I35" s="9"/>
      <c r="J35" s="9"/>
      <c r="K35" s="9"/>
      <c r="L35" s="9"/>
      <c r="M35" s="9"/>
      <c r="N35" s="9"/>
      <c r="O35" s="9"/>
      <c r="P35" s="9"/>
      <c r="Q35" s="9"/>
      <c r="R35" s="9"/>
      <c r="S35" s="9"/>
      <c r="T35" s="9"/>
      <c r="U35" s="9"/>
    </row>
    <row r="36" spans="1:21" x14ac:dyDescent="0.25">
      <c r="A36" s="9"/>
      <c r="B36" s="9"/>
      <c r="C36" s="9"/>
      <c r="D36" s="9"/>
      <c r="E36" s="9"/>
      <c r="F36" s="9"/>
      <c r="G36" s="9"/>
      <c r="H36" s="9"/>
      <c r="I36" s="9"/>
      <c r="J36" s="9"/>
      <c r="K36" s="9"/>
      <c r="L36" s="9"/>
      <c r="M36" s="9"/>
      <c r="N36" s="9"/>
      <c r="O36" s="9"/>
      <c r="P36" s="9"/>
      <c r="Q36" s="9"/>
      <c r="R36" s="9"/>
      <c r="S36" s="9"/>
      <c r="T36" s="9"/>
      <c r="U36" s="9"/>
    </row>
    <row r="37" spans="1:21" x14ac:dyDescent="0.25">
      <c r="A37" s="9"/>
      <c r="B37" s="9"/>
      <c r="C37" s="9"/>
      <c r="D37" s="9"/>
      <c r="E37" s="9"/>
      <c r="F37" s="9"/>
      <c r="G37" s="9"/>
      <c r="H37" s="9"/>
      <c r="I37" s="9"/>
      <c r="J37" s="9"/>
      <c r="K37" s="9"/>
      <c r="L37" s="9"/>
      <c r="M37" s="9"/>
      <c r="N37" s="9"/>
      <c r="O37" s="9"/>
      <c r="P37" s="9"/>
      <c r="Q37" s="9"/>
      <c r="R37" s="9"/>
      <c r="S37" s="9"/>
      <c r="T37" s="9"/>
      <c r="U37" s="9"/>
    </row>
    <row r="38" spans="1:21" x14ac:dyDescent="0.25">
      <c r="A38" s="9"/>
      <c r="B38" s="9"/>
      <c r="C38" s="9"/>
      <c r="D38" s="9"/>
      <c r="E38" s="9"/>
      <c r="F38" s="9"/>
      <c r="G38" s="9"/>
      <c r="H38" s="9"/>
      <c r="I38" s="9"/>
      <c r="J38" s="9"/>
      <c r="K38" s="9"/>
      <c r="L38" s="9"/>
      <c r="M38" s="9"/>
      <c r="N38" s="9"/>
      <c r="O38" s="9"/>
      <c r="P38" s="9"/>
      <c r="Q38" s="9"/>
      <c r="R38" s="9"/>
      <c r="S38" s="9"/>
      <c r="T38" s="9"/>
      <c r="U38" s="9"/>
    </row>
    <row r="39" spans="1:21" x14ac:dyDescent="0.25">
      <c r="A39" s="9"/>
      <c r="B39" s="9"/>
      <c r="C39" s="9"/>
      <c r="D39" s="9"/>
      <c r="E39" s="9"/>
      <c r="F39" s="9"/>
      <c r="G39" s="9"/>
      <c r="H39" s="9"/>
      <c r="I39" s="9"/>
      <c r="J39" s="9"/>
      <c r="K39" s="9"/>
      <c r="L39" s="9"/>
      <c r="M39" s="9"/>
      <c r="N39" s="9"/>
      <c r="O39" s="9"/>
      <c r="P39" s="9"/>
      <c r="Q39" s="9"/>
      <c r="R39" s="9"/>
      <c r="S39" s="9"/>
      <c r="T39" s="9"/>
      <c r="U39" s="9"/>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Profit n Quantity</vt:lpstr>
      <vt:lpstr>Sale type</vt:lpstr>
      <vt:lpstr>Category &amp; Quantity</vt:lpstr>
      <vt:lpstr>Top 5 Products</vt:lpstr>
      <vt:lpstr>Payment Mode</vt:lpstr>
      <vt:lpstr>Sale&amp;Profit in both year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Kartikey Verma</dc:creator>
  <cp:lastModifiedBy>Kartikey Verma</cp:lastModifiedBy>
  <dcterms:created xsi:type="dcterms:W3CDTF">2024-02-22T11:34:25Z</dcterms:created>
  <dcterms:modified xsi:type="dcterms:W3CDTF">2024-02-24T17:34:21Z</dcterms:modified>
</cp:coreProperties>
</file>