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reeti\Desktop\class folder\crowdfunding project\ASSIGNMENT\Assignment 1\"/>
    </mc:Choice>
  </mc:AlternateContent>
  <xr:revisionPtr revIDLastSave="0" documentId="13_ncr:1_{617B6843-091B-4388-B0D1-046B02D2C364}" xr6:coauthVersionLast="47" xr6:coauthVersionMax="47" xr10:uidLastSave="{00000000-0000-0000-0000-000000000000}"/>
  <bookViews>
    <workbookView xWindow="28680" yWindow="-120" windowWidth="19440" windowHeight="14880" firstSheet="5" activeTab="6" xr2:uid="{00000000-000D-0000-FFFF-FFFF00000000}"/>
  </bookViews>
  <sheets>
    <sheet name="Category Statistics" sheetId="7" r:id="rId1"/>
    <sheet name="Subcategory Statistics" sheetId="10" r:id="rId2"/>
    <sheet name="Outcome Based on Launch Date" sheetId="11" r:id="rId3"/>
    <sheet name="Kickstarter" sheetId="1" r:id="rId4"/>
    <sheet name="Theater Outcomes by Launch date" sheetId="15" r:id="rId5"/>
    <sheet name="Outcomes Based on Goals" sheetId="16" r:id="rId6"/>
    <sheet name="Descriptive Statistics" sheetId="14" r:id="rId7"/>
  </sheets>
  <externalReferences>
    <externalReference r:id="rId8"/>
    <externalReference r:id="rId9"/>
  </externalReferences>
  <definedNames>
    <definedName name="_xlnm._FilterDatabase" localSheetId="3" hidden="1">Kickstarter!$A$1:$AK$4115</definedName>
    <definedName name="_xlnm._FilterDatabase" localSheetId="2" hidden="1">'Outcome Based on Launch Date'!$A$1:$F$18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6" l="1"/>
  <c r="E2" i="16" s="1"/>
  <c r="H2" i="16" s="1"/>
  <c r="H3" i="16"/>
  <c r="H4" i="16"/>
  <c r="H5" i="16"/>
  <c r="H6" i="16"/>
  <c r="H7" i="16"/>
  <c r="H8" i="16"/>
  <c r="H9" i="16"/>
  <c r="H10" i="16"/>
  <c r="H11" i="16"/>
  <c r="H12" i="16"/>
  <c r="H13" i="16"/>
  <c r="G3" i="16"/>
  <c r="G4" i="16"/>
  <c r="G5" i="16"/>
  <c r="G6" i="16"/>
  <c r="G7" i="16"/>
  <c r="G8" i="16"/>
  <c r="G9" i="16"/>
  <c r="G10" i="16"/>
  <c r="G11" i="16"/>
  <c r="G12" i="16"/>
  <c r="G13" i="16"/>
  <c r="F3" i="16"/>
  <c r="F4" i="16"/>
  <c r="F5" i="16"/>
  <c r="F6" i="16"/>
  <c r="F7" i="16"/>
  <c r="F8" i="16"/>
  <c r="F9" i="16"/>
  <c r="F10" i="16"/>
  <c r="F11" i="16"/>
  <c r="F12" i="16"/>
  <c r="F13" i="16"/>
  <c r="E3" i="16"/>
  <c r="E4" i="16"/>
  <c r="E5" i="16"/>
  <c r="E6" i="16"/>
  <c r="E7" i="16"/>
  <c r="E8" i="16"/>
  <c r="E9" i="16"/>
  <c r="E10" i="16"/>
  <c r="E11" i="16"/>
  <c r="E12" i="16"/>
  <c r="E13" i="16"/>
  <c r="D2" i="16"/>
  <c r="D13" i="16"/>
  <c r="D12" i="16"/>
  <c r="D11" i="16"/>
  <c r="D10" i="16"/>
  <c r="D9" i="16"/>
  <c r="D8" i="16"/>
  <c r="D7" i="16"/>
  <c r="D6" i="16"/>
  <c r="D5" i="16"/>
  <c r="D4" i="16"/>
  <c r="D3" i="16"/>
  <c r="C2" i="16"/>
  <c r="C13" i="16"/>
  <c r="C11" i="16"/>
  <c r="C12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B14" i="14"/>
  <c r="C13" i="14"/>
  <c r="B13" i="14"/>
  <c r="C12" i="14"/>
  <c r="C14" i="14" s="1"/>
  <c r="B12" i="14"/>
  <c r="C11" i="14"/>
  <c r="B11" i="14"/>
  <c r="B7" i="14"/>
  <c r="C6" i="14"/>
  <c r="B6" i="14"/>
  <c r="C5" i="14"/>
  <c r="B5" i="14"/>
  <c r="C4" i="14"/>
  <c r="B4" i="14"/>
  <c r="C9" i="14"/>
  <c r="B10" i="14"/>
  <c r="B9" i="14"/>
  <c r="B3" i="14"/>
  <c r="B2" i="14"/>
  <c r="C2" i="14"/>
  <c r="C10" i="14"/>
  <c r="C3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2" i="1"/>
  <c r="C7" i="14" l="1"/>
  <c r="G2" i="16"/>
  <c r="F2" i="16"/>
  <c r="F1048576" i="16"/>
</calcChain>
</file>

<file path=xl/sharedStrings.xml><?xml version="1.0" encoding="utf-8"?>
<sst xmlns="http://schemas.openxmlformats.org/spreadsheetml/2006/main" count="33088" uniqueCount="8414">
  <si>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</si>
  <si>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</si>
  <si>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</si>
  <si>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</si>
  <si>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</si>
  <si>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</si>
  <si>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</si>
  <si>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</si>
  <si>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</si>
  <si>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</si>
  <si>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</si>
  <si>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</si>
  <si>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</si>
  <si>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</si>
  <si>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</si>
  <si>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</si>
  <si>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</si>
  <si>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</si>
  <si>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</si>
  <si>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</si>
  <si>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</si>
  <si>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</si>
  <si>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</si>
  <si>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</si>
  <si>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</si>
  <si>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</si>
  <si>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</si>
  <si>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</si>
  <si>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</si>
  <si>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</si>
  <si>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</si>
  <si>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</si>
  <si>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</si>
  <si>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</si>
  <si>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</si>
  <si>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</si>
  <si>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</si>
  <si>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</si>
  <si>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</si>
  <si>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</si>
  <si>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</si>
  <si>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</si>
  <si>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</si>
  <si>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</si>
  <si>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</si>
  <si>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</si>
  <si>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</si>
  <si>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</si>
  <si>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</si>
  <si>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</si>
  <si>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</si>
  <si>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</si>
  <si>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</si>
  <si>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</si>
  <si>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</si>
  <si>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</si>
  <si>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</si>
  <si>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</si>
  <si>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</si>
  <si>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</si>
  <si>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</si>
  <si>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</si>
  <si>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</si>
  <si>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</si>
  <si>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</si>
  <si>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</si>
  <si>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</si>
  <si>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</si>
  <si>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</si>
  <si>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</si>
  <si>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</si>
  <si>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</si>
  <si>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</si>
  <si>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</si>
  <si>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</si>
  <si>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</si>
  <si>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</si>
  <si>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</si>
  <si>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</si>
  <si>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</si>
  <si>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</si>
  <si>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</si>
  <si>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</si>
  <si>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</si>
  <si>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</si>
  <si>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</si>
  <si>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</si>
  <si>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</si>
  <si>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</si>
  <si>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</si>
  <si>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</si>
  <si>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</si>
  <si>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</si>
  <si>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</si>
  <si>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</si>
  <si>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</si>
  <si>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</si>
  <si>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</si>
  <si>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</si>
  <si>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</si>
  <si>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</si>
  <si>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</si>
  <si>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</si>
  <si>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</si>
  <si>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</si>
  <si>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</si>
  <si>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</si>
  <si>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</si>
  <si>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</si>
  <si>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</si>
  <si>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</si>
  <si>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</si>
  <si>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</si>
  <si>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</si>
  <si>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</si>
  <si>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</si>
  <si>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</si>
  <si>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</si>
  <si>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</si>
  <si>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</si>
  <si>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</si>
  <si>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</si>
  <si>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</si>
  <si>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</si>
  <si>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</si>
  <si>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</si>
  <si>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</si>
  <si>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</si>
  <si>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</si>
  <si>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</si>
  <si>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</si>
  <si>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</si>
  <si>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</si>
  <si>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</si>
  <si>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</si>
  <si>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</si>
  <si>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</si>
  <si>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</si>
  <si>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</si>
  <si>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</si>
  <si>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</si>
  <si>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</si>
  <si>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</si>
  <si>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</si>
  <si>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</si>
  <si>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</si>
  <si>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</si>
  <si>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</si>
  <si>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</si>
  <si>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</si>
  <si>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</si>
  <si>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</si>
  <si>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</si>
  <si>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</si>
  <si>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</si>
  <si>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</si>
  <si>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</si>
  <si>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</si>
  <si>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</si>
  <si>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</si>
  <si>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</si>
  <si>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</si>
  <si>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</si>
  <si>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</si>
  <si>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</si>
  <si>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</si>
  <si>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</si>
  <si>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</si>
  <si>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</si>
  <si>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</si>
  <si>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</si>
  <si>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</si>
  <si>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</si>
  <si>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</si>
  <si>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</si>
  <si>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</si>
  <si>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</si>
  <si>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</si>
  <si>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</si>
  <si>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</si>
  <si>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</si>
  <si>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</si>
  <si>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</si>
  <si>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</si>
  <si>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</si>
  <si>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</si>
  <si>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</si>
  <si>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</si>
  <si>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</si>
  <si>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</si>
  <si>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</si>
  <si>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</si>
  <si>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</si>
  <si>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</si>
  <si>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</si>
  <si>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</si>
  <si>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</si>
  <si>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</si>
  <si>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</si>
  <si>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</si>
  <si>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</si>
  <si>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</si>
  <si>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</si>
  <si>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</si>
  <si>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</si>
  <si>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</si>
  <si>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</si>
  <si>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</si>
  <si>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</si>
  <si>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</si>
  <si>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</si>
  <si>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</si>
  <si>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</si>
  <si>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</si>
  <si>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</si>
  <si>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</si>
  <si>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</si>
  <si>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</si>
  <si>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</si>
  <si>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</si>
  <si>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</si>
  <si>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</si>
  <si>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</si>
  <si>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</si>
  <si>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</si>
  <si>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</si>
  <si>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</si>
  <si>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</si>
  <si>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</si>
  <si>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</si>
  <si>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</si>
  <si>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</si>
  <si>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</si>
  <si>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</si>
  <si>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</si>
  <si>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</si>
  <si>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</si>
  <si>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</si>
  <si>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</si>
  <si>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</si>
  <si>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</si>
  <si>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</si>
  <si>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</si>
  <si>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</si>
  <si>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</si>
  <si>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</si>
  <si>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</si>
  <si>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</si>
  <si>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</si>
  <si>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</si>
  <si>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</si>
  <si>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</si>
  <si>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</si>
  <si>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</si>
  <si>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</si>
  <si>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</si>
  <si>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</si>
  <si>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</si>
  <si>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</si>
  <si>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</si>
  <si>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</si>
  <si>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</si>
  <si>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</si>
  <si>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</si>
  <si>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</si>
  <si>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</si>
  <si>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</si>
  <si>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</si>
  <si>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</si>
  <si>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</si>
  <si>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</si>
  <si>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</si>
  <si>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</si>
  <si>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</si>
  <si>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</si>
  <si>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</si>
  <si>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</si>
  <si>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</si>
  <si>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</si>
  <si>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</si>
  <si>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</si>
  <si>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</si>
  <si>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</si>
  <si>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</si>
  <si>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</si>
  <si>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</si>
  <si>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</si>
  <si>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</si>
  <si>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</si>
  <si>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</si>
  <si>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</si>
  <si>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</si>
  <si>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</si>
  <si>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</si>
  <si>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</si>
  <si>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</si>
  <si>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</si>
  <si>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</si>
  <si>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</si>
  <si>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</si>
  <si>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</si>
  <si>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</si>
  <si>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</si>
  <si>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</si>
  <si>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</si>
  <si>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</si>
  <si>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</si>
  <si>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</si>
  <si>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</si>
  <si>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</si>
  <si>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</si>
  <si>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</si>
  <si>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</si>
  <si>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</si>
  <si>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</si>
  <si>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</si>
  <si>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</si>
  <si>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</si>
  <si>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</si>
  <si>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</si>
  <si>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</si>
  <si>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</si>
  <si>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</si>
  <si>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</si>
  <si>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</si>
  <si>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</si>
  <si>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</si>
  <si>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</si>
  <si>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</si>
  <si>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</si>
  <si>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</si>
  <si>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</si>
  <si>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</si>
  <si>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</si>
  <si>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</si>
  <si>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</si>
  <si>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</si>
  <si>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</si>
  <si>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</si>
  <si>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</si>
  <si>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</si>
  <si>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</si>
  <si>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</si>
  <si>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</si>
  <si>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</si>
  <si>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</si>
  <si>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</si>
  <si>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</si>
  <si>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</si>
  <si>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</si>
  <si>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</si>
  <si>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</si>
  <si>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</si>
  <si>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</si>
  <si>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</si>
  <si>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</si>
  <si>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</si>
  <si>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</si>
  <si>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</si>
  <si>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</si>
  <si>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</si>
  <si>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</si>
  <si>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</si>
  <si>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</si>
  <si>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</si>
  <si>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</si>
  <si>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</si>
  <si>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</si>
  <si>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</si>
  <si>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</si>
  <si>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</si>
  <si>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</si>
  <si>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</si>
  <si>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</si>
  <si>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</si>
  <si>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</si>
  <si>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</si>
  <si>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</si>
  <si>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</si>
  <si>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</si>
  <si>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</si>
  <si>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</si>
  <si>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</si>
  <si>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</si>
  <si>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</si>
  <si>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</si>
  <si>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</si>
  <si>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</si>
  <si>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</si>
  <si>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</si>
  <si>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</si>
  <si>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</si>
  <si>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</si>
  <si>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</si>
  <si>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</si>
  <si>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</si>
  <si>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</si>
  <si>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</si>
  <si>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</si>
  <si>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</si>
  <si>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</si>
  <si>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</si>
  <si>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</si>
  <si>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</si>
  <si>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</si>
  <si>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</si>
  <si>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</si>
  <si>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</si>
  <si>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</si>
  <si>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</si>
  <si>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</si>
  <si>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</si>
  <si>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</si>
  <si>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</si>
  <si>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</si>
  <si>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</si>
  <si>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</si>
  <si>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</si>
  <si>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</si>
  <si>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</si>
  <si>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</si>
  <si>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</si>
  <si>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</si>
  <si>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</si>
  <si>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</si>
  <si>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</si>
  <si>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</si>
  <si>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</si>
  <si>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</si>
  <si>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</si>
  <si>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</si>
  <si>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</si>
  <si>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</si>
  <si>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</si>
  <si>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</si>
  <si>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</si>
  <si>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</si>
  <si>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</si>
  <si>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</si>
  <si>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</si>
  <si>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</si>
  <si>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</si>
  <si>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</si>
  <si>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</si>
  <si>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</si>
  <si>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</si>
  <si>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</si>
  <si>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</si>
  <si>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</si>
  <si>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</si>
  <si>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</si>
  <si>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</si>
  <si>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</si>
  <si>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</si>
  <si>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</si>
  <si>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</si>
  <si>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</si>
  <si>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</si>
  <si>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</si>
  <si>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</si>
  <si>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</si>
  <si>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</si>
  <si>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</si>
  <si>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</si>
  <si>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</si>
  <si>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</si>
  <si>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</si>
  <si>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</si>
  <si>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</si>
  <si>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</si>
  <si>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</si>
  <si>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</si>
  <si>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</si>
  <si>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</si>
  <si>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</si>
  <si>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</si>
  <si>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</si>
  <si>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</si>
  <si>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</si>
  <si>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</si>
  <si>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</si>
  <si>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</si>
  <si>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</si>
  <si>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</si>
  <si>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</si>
  <si>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</si>
  <si>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</si>
  <si>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</si>
  <si>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</si>
  <si>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</si>
  <si>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</si>
  <si>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</si>
  <si>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</si>
  <si>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</si>
  <si>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</si>
  <si>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</si>
  <si>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</si>
  <si>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</si>
  <si>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</si>
  <si>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</si>
  <si>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</si>
  <si>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</si>
  <si>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</si>
  <si>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</si>
  <si>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</si>
  <si>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</si>
  <si>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</si>
  <si>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</si>
  <si>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</si>
  <si>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</si>
  <si>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</si>
  <si>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</si>
  <si>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</si>
  <si>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</si>
  <si>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</si>
  <si>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</si>
  <si>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</si>
  <si>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</si>
  <si>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</si>
  <si>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</si>
  <si>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</si>
  <si>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</si>
  <si>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</si>
  <si>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</si>
  <si>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</si>
  <si>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</si>
  <si>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</si>
  <si>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</si>
  <si>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</si>
  <si>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</si>
  <si>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</si>
  <si>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</si>
  <si>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</si>
  <si>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</si>
  <si>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</si>
  <si>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</si>
  <si>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</si>
  <si>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</si>
  <si>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</si>
  <si>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</si>
  <si>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</si>
  <si>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</si>
  <si>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</si>
  <si>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</si>
  <si>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</si>
  <si>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</si>
  <si>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</si>
  <si>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</si>
  <si>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</si>
  <si>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</si>
  <si>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</si>
  <si>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</si>
  <si>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</si>
  <si>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</si>
  <si>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</si>
  <si>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</si>
  <si>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</si>
  <si>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</si>
  <si>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</si>
  <si>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</si>
  <si>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</si>
  <si>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</si>
  <si>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</si>
  <si>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</si>
  <si>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</si>
  <si>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</si>
  <si>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</si>
  <si>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</si>
  <si>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</si>
  <si>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</si>
  <si>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</si>
  <si>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</si>
  <si>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</si>
  <si>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</si>
  <si>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</si>
  <si>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</si>
  <si>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</si>
  <si>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</si>
  <si>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</si>
  <si>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</si>
  <si>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</si>
  <si>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</si>
  <si>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</si>
  <si>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</si>
  <si>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</si>
  <si>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</si>
  <si>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</si>
  <si>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</si>
  <si>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</si>
  <si>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</si>
  <si>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</si>
  <si>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</si>
  <si>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</si>
  <si>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</si>
  <si>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</si>
  <si>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</si>
  <si>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</si>
  <si>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</si>
  <si>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</si>
  <si>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</si>
  <si>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</si>
  <si>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</si>
  <si>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</si>
  <si>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</si>
  <si>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</si>
  <si>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</si>
  <si>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</si>
  <si>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</si>
  <si>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</si>
  <si>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</si>
  <si>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</si>
  <si>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</si>
  <si>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</si>
  <si>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</si>
  <si>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</si>
  <si>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</si>
  <si>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</si>
  <si>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</si>
  <si>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</si>
  <si>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</si>
  <si>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</si>
  <si>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</si>
  <si>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</si>
  <si>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</si>
  <si>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</si>
  <si>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</si>
  <si>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</si>
  <si>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</si>
  <si>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</si>
  <si>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</si>
  <si>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</si>
  <si>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</si>
  <si>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</si>
  <si>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</si>
  <si>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</si>
  <si>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</si>
  <si>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</si>
  <si>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</si>
  <si>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</si>
  <si>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</si>
  <si>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</si>
  <si>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</si>
  <si>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</si>
  <si>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</si>
  <si>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</si>
  <si>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</si>
  <si>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</si>
  <si>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</si>
  <si>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</si>
  <si>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</si>
  <si>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</si>
  <si>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</si>
  <si>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</si>
  <si>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</si>
  <si>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</si>
  <si>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</si>
  <si>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</si>
  <si>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</si>
  <si>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</si>
  <si>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</si>
  <si>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</si>
  <si>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</si>
  <si>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</si>
  <si>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</si>
  <si>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</si>
  <si>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</si>
  <si>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</si>
  <si>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</si>
  <si>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</si>
  <si>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</si>
  <si>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</si>
  <si>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</si>
  <si>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</si>
  <si>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</si>
  <si>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</si>
  <si>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</si>
  <si>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</si>
  <si>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</si>
  <si>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</si>
  <si>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</si>
  <si>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</si>
  <si>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</si>
  <si>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</si>
  <si>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</si>
  <si>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</si>
  <si>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</si>
  <si>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</si>
  <si>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</si>
  <si>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</si>
  <si>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</si>
  <si>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</si>
  <si>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</si>
  <si>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</si>
  <si>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</si>
  <si>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</si>
  <si>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</si>
  <si>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</si>
  <si>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</si>
  <si>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</si>
  <si>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</si>
  <si>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</si>
  <si>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</si>
  <si>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</si>
  <si>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</si>
  <si>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</si>
  <si>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</si>
  <si>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</si>
  <si>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</si>
  <si>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</si>
  <si>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</si>
  <si>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</si>
  <si>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</si>
  <si>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</si>
  <si>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</si>
  <si>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</si>
  <si>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</si>
  <si>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</si>
  <si>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</si>
  <si>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</si>
  <si>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</si>
  <si>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</si>
  <si>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</si>
  <si>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</si>
  <si>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</si>
  <si>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</si>
  <si>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</si>
  <si>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</si>
  <si>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</si>
  <si>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</si>
  <si>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</si>
  <si>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</si>
  <si>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</si>
  <si>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</si>
  <si>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</si>
  <si>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</si>
  <si>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</si>
  <si>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</si>
  <si>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</si>
  <si>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</si>
  <si>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</si>
  <si>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</si>
  <si>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</si>
  <si>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</si>
  <si>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</si>
  <si>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</si>
  <si>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</si>
  <si>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</si>
  <si>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</si>
  <si>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</si>
  <si>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</si>
  <si>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</si>
  <si>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</si>
  <si>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</si>
  <si>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</si>
  <si>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</si>
  <si>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</si>
  <si>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</si>
  <si>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</si>
  <si>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</si>
  <si>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</si>
  <si>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</si>
  <si>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</si>
  <si>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</si>
  <si>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</si>
  <si>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</si>
  <si>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</si>
  <si>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</si>
  <si>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</si>
  <si>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</si>
  <si>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</si>
  <si>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</si>
  <si>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</si>
  <si>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</si>
  <si>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</si>
  <si>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</si>
  <si>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</si>
  <si>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</si>
  <si>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</si>
  <si>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</si>
  <si>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</si>
  <si>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</si>
  <si>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</si>
  <si>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</si>
  <si>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</si>
  <si>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</si>
  <si>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</si>
  <si>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</si>
  <si>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</si>
  <si>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</si>
  <si>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</si>
  <si>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</si>
  <si>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</si>
  <si>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</si>
  <si>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</si>
  <si>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</si>
  <si>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</si>
  <si>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</si>
  <si>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</si>
  <si>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</si>
  <si>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</si>
  <si>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</si>
  <si>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</si>
  <si>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</si>
  <si>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</si>
  <si>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</si>
  <si>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</si>
  <si>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</si>
  <si>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</si>
  <si>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</si>
  <si>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</si>
  <si>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</si>
  <si>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</si>
  <si>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</si>
  <si>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</si>
  <si>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</si>
  <si>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</si>
  <si>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</si>
  <si>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</si>
  <si>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</si>
  <si>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</si>
  <si>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</si>
  <si>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</si>
  <si>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</si>
  <si>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</si>
  <si>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</si>
  <si>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</si>
  <si>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</si>
  <si>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</si>
  <si>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</si>
  <si>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</si>
  <si>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</si>
  <si>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</si>
  <si>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</si>
  <si>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</si>
  <si>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</si>
  <si>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</si>
  <si>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</si>
  <si>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</si>
  <si>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</si>
  <si>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</si>
  <si>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</si>
  <si>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</si>
  <si>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</si>
  <si>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</si>
  <si>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</si>
  <si>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</si>
  <si>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</si>
  <si>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</si>
  <si>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</si>
  <si>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</si>
  <si>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</si>
  <si>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</si>
  <si>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</si>
  <si>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</si>
  <si>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</si>
  <si>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</si>
  <si>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</si>
  <si>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</si>
  <si>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</si>
  <si>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</si>
  <si>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</si>
  <si>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</si>
  <si>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</si>
  <si>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</si>
  <si>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</si>
  <si>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</si>
  <si>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</si>
  <si>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</si>
  <si>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</si>
  <si>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</si>
  <si>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</si>
  <si>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</si>
  <si>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</si>
  <si>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</si>
  <si>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</si>
  <si>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</si>
  <si>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</si>
  <si>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</si>
  <si>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</si>
  <si>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</si>
  <si>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</si>
  <si>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</si>
  <si>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</si>
  <si>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</si>
  <si>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</si>
  <si>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</si>
  <si>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</si>
  <si>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</si>
  <si>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</si>
  <si>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</si>
  <si>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</si>
  <si>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</si>
  <si>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</si>
  <si>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</si>
  <si>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</si>
  <si>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</si>
  <si>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</si>
  <si>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</si>
  <si>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</si>
  <si>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</si>
  <si>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</si>
  <si>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</si>
  <si>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</si>
  <si>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</si>
  <si>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</si>
  <si>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</si>
  <si>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</si>
  <si>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</si>
  <si>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</si>
  <si>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</si>
  <si>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</si>
  <si>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</si>
  <si>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</si>
  <si>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</si>
  <si>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</si>
  <si>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</si>
  <si>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</si>
  <si>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</si>
  <si>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</si>
  <si>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</si>
  <si>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</si>
  <si>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</si>
  <si>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</si>
  <si>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</si>
  <si>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</si>
  <si>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</si>
  <si>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</si>
  <si>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</si>
  <si>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</si>
  <si>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</si>
  <si>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</si>
  <si>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</si>
  <si>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</si>
  <si>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</si>
  <si>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</si>
  <si>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</si>
  <si>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</si>
  <si>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</si>
  <si>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</si>
  <si>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</si>
  <si>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</si>
  <si>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</si>
  <si>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</si>
  <si>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</si>
  <si>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</si>
  <si>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</si>
  <si>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</si>
  <si>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</si>
  <si>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</si>
  <si>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</si>
  <si>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</si>
  <si>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</si>
  <si>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</si>
  <si>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</si>
  <si>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</si>
  <si>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</si>
  <si>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</si>
  <si>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</si>
  <si>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</si>
  <si>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</si>
  <si>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</si>
  <si>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</si>
  <si>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</si>
  <si>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</si>
  <si>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</si>
  <si>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</si>
  <si>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</si>
  <si>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</si>
  <si>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</si>
  <si>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</si>
  <si>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</si>
  <si>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</si>
  <si>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</si>
  <si>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</si>
  <si>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</si>
  <si>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</si>
  <si>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</si>
  <si>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</si>
  <si>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</si>
  <si>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</si>
  <si>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</si>
  <si>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</si>
  <si>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</si>
  <si>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</si>
  <si>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</si>
  <si>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</si>
  <si>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</si>
  <si>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</si>
  <si>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</si>
  <si>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</si>
  <si>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</si>
  <si>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</si>
  <si>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</si>
  <si>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</si>
  <si>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</si>
  <si>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</si>
  <si>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</si>
  <si>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</si>
  <si>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</si>
  <si>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</si>
  <si>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</si>
  <si>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</si>
  <si>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</si>
  <si>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</si>
  <si>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</si>
  <si>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</si>
  <si>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</si>
  <si>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</si>
  <si>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</si>
  <si>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</si>
  <si>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</si>
  <si>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</si>
  <si>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</si>
  <si>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</si>
  <si>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</si>
  <si>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</si>
  <si>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</si>
  <si>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</si>
  <si>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</si>
  <si>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</si>
  <si>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</si>
  <si>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</si>
  <si>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</si>
  <si>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</si>
  <si>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</si>
  <si>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</si>
  <si>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</si>
  <si>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</si>
  <si>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</si>
  <si>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</si>
  <si>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</si>
  <si>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</si>
  <si>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</si>
  <si>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</si>
  <si>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</si>
  <si>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</si>
  <si>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</si>
  <si>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</si>
  <si>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</si>
  <si>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</si>
  <si>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</si>
  <si>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</si>
  <si>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</si>
  <si>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</si>
  <si>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</si>
  <si>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</si>
  <si>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</si>
  <si>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</si>
  <si>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</si>
  <si>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</si>
  <si>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</si>
  <si>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</si>
  <si>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</si>
  <si>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</si>
  <si>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</si>
  <si>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</si>
  <si>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</si>
  <si>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</si>
  <si>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</si>
  <si>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</si>
  <si>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</si>
  <si>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</si>
  <si>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</si>
  <si>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</si>
  <si>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</si>
  <si>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</si>
  <si>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</si>
  <si>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</si>
  <si>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</si>
  <si>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</si>
  <si>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</si>
  <si>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</si>
  <si>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</si>
  <si>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</si>
  <si>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</si>
  <si>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</si>
  <si>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</si>
  <si>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</si>
  <si>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</si>
  <si>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</si>
  <si>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</si>
  <si>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</si>
  <si>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</si>
  <si>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</si>
  <si>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</si>
  <si>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</si>
  <si>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</si>
  <si>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</si>
  <si>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</si>
  <si>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</si>
  <si>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</si>
  <si>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</si>
  <si>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</si>
  <si>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</si>
  <si>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</si>
  <si>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</si>
  <si>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</si>
  <si>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</si>
  <si>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</si>
  <si>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</si>
  <si>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</si>
  <si>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</si>
  <si>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</si>
  <si>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</si>
  <si>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</si>
  <si>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</si>
  <si>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</si>
  <si>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</si>
  <si>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</si>
  <si>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</si>
  <si>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</si>
  <si>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</si>
  <si>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</si>
  <si>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</si>
  <si>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</si>
  <si>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</si>
  <si>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</si>
  <si>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</si>
  <si>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</si>
  <si>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</si>
  <si>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</si>
  <si>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</si>
  <si>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</si>
  <si>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</si>
  <si>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</si>
  <si>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</si>
  <si>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</si>
  <si>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</si>
  <si>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</si>
  <si>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</si>
  <si>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</si>
  <si>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</si>
  <si>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</si>
  <si>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</si>
  <si>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</si>
  <si>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</si>
  <si>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</si>
  <si>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</si>
  <si>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</si>
  <si>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</si>
  <si>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</si>
  <si>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</si>
  <si>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</si>
  <si>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</si>
  <si>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</si>
  <si>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</si>
  <si>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</si>
  <si>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</si>
  <si>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</si>
  <si>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</si>
  <si>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</si>
  <si>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</si>
  <si>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</si>
  <si>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</si>
  <si>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</si>
  <si>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</si>
  <si>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</si>
  <si>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</si>
  <si>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</si>
  <si>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</si>
  <si>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</si>
  <si>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</si>
  <si>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</si>
  <si>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</si>
  <si>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</si>
  <si>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</si>
  <si>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</si>
  <si>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</si>
  <si>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</si>
  <si>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</si>
  <si>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</si>
  <si>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</si>
  <si>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</si>
  <si>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</si>
  <si>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</si>
  <si>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</si>
  <si>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</si>
  <si>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</si>
  <si>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</si>
  <si>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</si>
  <si>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</si>
  <si>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</si>
  <si>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</si>
  <si>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</si>
  <si>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</si>
  <si>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</si>
  <si>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</si>
  <si>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</si>
  <si>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</si>
  <si>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</si>
  <si>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</si>
  <si>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</si>
  <si>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</si>
  <si>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</si>
  <si>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</si>
  <si>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</si>
  <si>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</si>
  <si>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</si>
  <si>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</si>
  <si>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</si>
  <si>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</si>
  <si>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</si>
  <si>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</si>
  <si>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</si>
  <si>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</si>
  <si>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</si>
  <si>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</si>
  <si>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</si>
  <si>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</si>
  <si>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</si>
  <si>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</si>
  <si>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</si>
  <si>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</si>
  <si>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</si>
  <si>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</si>
  <si>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</si>
  <si>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</si>
  <si>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</si>
  <si>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</si>
  <si>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</si>
  <si>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</si>
  <si>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</si>
  <si>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</si>
  <si>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</si>
  <si>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</si>
  <si>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</si>
  <si>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</si>
  <si>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</si>
  <si>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</si>
  <si>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</si>
  <si>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</si>
  <si>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</si>
  <si>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</si>
  <si>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</si>
  <si>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</si>
  <si>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</si>
  <si>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</si>
  <si>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</si>
  <si>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</si>
  <si>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</si>
  <si>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</si>
  <si>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</si>
  <si>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</si>
  <si>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</si>
  <si>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</si>
  <si>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</si>
  <si>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</si>
  <si>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</si>
  <si>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</si>
  <si>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</si>
  <si>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</si>
  <si>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</si>
  <si>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</si>
  <si>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</si>
  <si>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</si>
  <si>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</si>
  <si>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</si>
  <si>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</si>
  <si>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</si>
  <si>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</si>
  <si>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</si>
  <si>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</si>
  <si>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</si>
  <si>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</si>
  <si>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</si>
  <si>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</si>
  <si>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</si>
  <si>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</si>
  <si>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</si>
  <si>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</si>
  <si>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</si>
  <si>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</si>
  <si>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</si>
  <si>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</si>
  <si>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</si>
  <si>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</si>
  <si>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</si>
  <si>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</si>
  <si>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</si>
  <si>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</si>
  <si>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</si>
  <si>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</si>
  <si>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</si>
  <si>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</si>
  <si>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</si>
  <si>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</si>
  <si>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</si>
  <si>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</si>
  <si>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</si>
  <si>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</si>
  <si>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</si>
  <si>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</si>
  <si>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</si>
  <si>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</si>
  <si>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</si>
  <si>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</si>
  <si>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</si>
  <si>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</si>
  <si>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</si>
  <si>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</si>
  <si>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</si>
  <si>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</si>
  <si>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</si>
  <si>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</si>
  <si>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</si>
  <si>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</si>
  <si>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</si>
  <si>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</si>
  <si>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</si>
  <si>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</si>
  <si>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</si>
  <si>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</si>
  <si>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</si>
  <si>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</si>
  <si>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</si>
  <si>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</si>
  <si>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</si>
  <si>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</si>
  <si>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</si>
  <si>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</si>
  <si>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</si>
  <si>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</si>
  <si>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</si>
  <si>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</si>
  <si>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</si>
  <si>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</si>
  <si>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</si>
  <si>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</si>
  <si>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</si>
  <si>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</si>
  <si>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</si>
  <si>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</si>
  <si>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</si>
  <si>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</si>
  <si>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</si>
  <si>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</si>
  <si>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</si>
  <si>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</si>
  <si>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</si>
  <si>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</si>
  <si>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</si>
  <si>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</si>
  <si>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</si>
  <si>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</si>
  <si>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</si>
  <si>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</si>
  <si>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</si>
  <si>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</si>
  <si>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</si>
  <si>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</si>
  <si>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</si>
  <si>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</si>
  <si>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</si>
  <si>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</si>
  <si>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</si>
  <si>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</si>
  <si>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</si>
  <si>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</si>
  <si>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</si>
  <si>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</si>
  <si>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</si>
  <si>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</si>
  <si>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</si>
  <si>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</si>
  <si>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</si>
  <si>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</si>
  <si>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</si>
  <si>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</si>
  <si>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</si>
  <si>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</si>
  <si>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</si>
  <si>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</si>
  <si>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</si>
  <si>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</si>
  <si>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</si>
  <si>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</si>
  <si>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</si>
  <si>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</si>
  <si>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</si>
  <si>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</si>
  <si>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</si>
  <si>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</si>
  <si>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</si>
  <si>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</si>
  <si>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</si>
  <si>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</si>
  <si>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</si>
  <si>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</si>
  <si>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</si>
  <si>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</si>
  <si>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</si>
  <si>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</si>
  <si>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</si>
  <si>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</si>
  <si>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</si>
  <si>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</si>
  <si>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</si>
  <si>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</si>
  <si>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</si>
  <si>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</si>
  <si>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</si>
  <si>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</si>
  <si>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</si>
  <si>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</si>
  <si>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</si>
  <si>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</si>
  <si>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</si>
  <si>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</si>
  <si>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</si>
  <si>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</si>
  <si>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</si>
  <si>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</si>
  <si>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</si>
  <si>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</si>
  <si>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</si>
  <si>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</si>
  <si>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</si>
  <si>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</si>
  <si>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</si>
  <si>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</si>
  <si>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</si>
  <si>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</si>
  <si>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</si>
  <si>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</si>
  <si>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</si>
  <si>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</si>
  <si>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</si>
  <si>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</si>
  <si>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</si>
  <si>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</si>
  <si>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</si>
  <si>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</si>
  <si>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</si>
  <si>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</si>
  <si>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</si>
  <si>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</si>
  <si>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</si>
  <si>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</si>
  <si>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</si>
  <si>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</si>
  <si>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</si>
  <si>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</si>
  <si>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</si>
  <si>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</si>
  <si>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</si>
  <si>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</si>
  <si>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</si>
  <si>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</si>
  <si>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</si>
  <si>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</si>
  <si>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</si>
  <si>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</si>
  <si>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</si>
  <si>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</si>
  <si>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</si>
  <si>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</si>
  <si>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</si>
  <si>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</si>
  <si>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</si>
  <si>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</si>
  <si>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</si>
  <si>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</si>
  <si>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</si>
  <si>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</si>
  <si>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</si>
  <si>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</si>
  <si>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</si>
  <si>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</si>
  <si>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</si>
  <si>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</si>
  <si>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</si>
  <si>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</si>
  <si>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</si>
  <si>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</si>
  <si>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</si>
  <si>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</si>
  <si>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</si>
  <si>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</si>
  <si>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</si>
  <si>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</si>
  <si>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</si>
  <si>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</si>
  <si>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</si>
  <si>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</si>
  <si>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</si>
  <si>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</si>
  <si>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</si>
  <si>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</si>
  <si>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</si>
  <si>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</si>
  <si>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</si>
  <si>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</si>
  <si>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</si>
  <si>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</si>
  <si>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</si>
  <si>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</si>
  <si>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</si>
  <si>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</si>
  <si>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</si>
  <si>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</si>
  <si>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</si>
  <si>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</si>
  <si>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</si>
  <si>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</si>
  <si>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</si>
  <si>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</si>
  <si>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</si>
  <si>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</si>
  <si>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</si>
  <si>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</si>
  <si>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</si>
  <si>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</si>
  <si>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</si>
  <si>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</si>
  <si>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</si>
  <si>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</si>
  <si>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</si>
  <si>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</si>
  <si>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</si>
  <si>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</si>
  <si>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</si>
  <si>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</si>
  <si>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</si>
  <si>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</si>
  <si>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</si>
  <si>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</si>
  <si>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</si>
  <si>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</si>
  <si>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</si>
  <si>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</si>
  <si>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</si>
  <si>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</si>
  <si>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</si>
  <si>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</si>
  <si>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</si>
  <si>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</si>
  <si>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</si>
  <si>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</si>
  <si>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</si>
  <si>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</si>
  <si>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</si>
  <si>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</si>
  <si>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</si>
  <si>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</si>
  <si>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</si>
  <si>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</si>
  <si>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</si>
  <si>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</si>
  <si>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</si>
  <si>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</si>
  <si>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</si>
  <si>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</si>
  <si>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</si>
  <si>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</si>
  <si>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</si>
  <si>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</si>
  <si>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</si>
  <si>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</si>
  <si>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</si>
  <si>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</si>
  <si>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</si>
  <si>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</si>
  <si>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</si>
  <si>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</si>
  <si>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</si>
  <si>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</si>
  <si>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</si>
  <si>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</si>
  <si>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</si>
  <si>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</si>
  <si>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</si>
  <si>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</si>
  <si>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</si>
  <si>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</si>
  <si>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</si>
  <si>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</si>
  <si>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</si>
  <si>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</si>
  <si>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</si>
  <si>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</si>
  <si>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</si>
  <si>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</si>
  <si>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</si>
  <si>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</si>
  <si>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</si>
  <si>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</si>
  <si>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</si>
  <si>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</si>
  <si>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</si>
  <si>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</si>
  <si>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</si>
  <si>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</si>
  <si>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</si>
  <si>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</si>
  <si>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</si>
  <si>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</si>
  <si>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</si>
  <si>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</si>
  <si>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</si>
  <si>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</si>
  <si>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</si>
  <si>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</si>
  <si>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</si>
  <si>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</si>
  <si>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</si>
  <si>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</si>
  <si>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</si>
  <si>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</si>
  <si>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</si>
  <si>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</si>
  <si>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</si>
  <si>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</si>
  <si>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</si>
  <si>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</si>
  <si>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</si>
  <si>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</si>
  <si>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</si>
  <si>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</si>
  <si>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</si>
  <si>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</si>
  <si>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</si>
  <si>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</si>
  <si>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</si>
  <si>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</si>
  <si>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</si>
  <si>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</si>
  <si>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</si>
  <si>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</si>
  <si>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</si>
  <si>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</si>
  <si>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</si>
  <si>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</si>
  <si>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</si>
  <si>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</si>
  <si>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</si>
  <si>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</si>
  <si>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</si>
  <si>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</si>
  <si>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</si>
  <si>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</si>
  <si>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</si>
  <si>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</si>
  <si>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</si>
  <si>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</si>
  <si>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</si>
  <si>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</si>
  <si>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</si>
  <si>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</si>
  <si>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</si>
  <si>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</si>
  <si>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</si>
  <si>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</si>
  <si>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</si>
  <si>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</si>
  <si>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</si>
  <si>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</si>
  <si>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</si>
  <si>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</si>
  <si>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</si>
  <si>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</si>
  <si>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</si>
  <si>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</si>
  <si>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</si>
  <si>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</si>
  <si>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</si>
  <si>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</si>
  <si>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</si>
  <si>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</si>
  <si>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</si>
  <si>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</si>
  <si>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</si>
  <si>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</si>
  <si>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</si>
  <si>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</si>
  <si>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</si>
  <si>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</si>
  <si>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</si>
  <si>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</si>
  <si>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</si>
  <si>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</si>
  <si>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</si>
  <si>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</si>
  <si>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</si>
  <si>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</si>
  <si>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</si>
  <si>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</si>
  <si>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</si>
  <si>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</si>
  <si>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</si>
  <si>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</si>
  <si>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</si>
  <si>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</si>
  <si>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</si>
  <si>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</si>
  <si>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</si>
  <si>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</si>
  <si>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</si>
  <si>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</si>
  <si>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</si>
  <si>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</si>
  <si>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</si>
  <si>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</si>
  <si>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</si>
  <si>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</si>
  <si>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</si>
  <si>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</si>
  <si>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</si>
  <si>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</si>
  <si>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</si>
  <si>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</si>
  <si>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</si>
  <si>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</si>
  <si>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</si>
  <si>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</si>
  <si>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</si>
  <si>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</si>
  <si>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</si>
  <si>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</si>
  <si>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</si>
  <si>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</si>
  <si>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</si>
  <si>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</si>
  <si>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</si>
  <si>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</si>
  <si>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</si>
  <si>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</si>
  <si>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</si>
  <si>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</si>
  <si>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</si>
  <si>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</si>
  <si>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</si>
  <si>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</si>
  <si>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</si>
  <si>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</si>
  <si>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</si>
  <si>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</si>
  <si>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</si>
  <si>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</si>
  <si>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</si>
  <si>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</si>
  <si>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</si>
  <si>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</si>
  <si>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</si>
  <si>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</si>
  <si>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</si>
  <si>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</si>
  <si>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</si>
  <si>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</si>
  <si>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</si>
  <si>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</si>
  <si>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</si>
  <si>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</si>
  <si>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</si>
  <si>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</si>
  <si>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</si>
  <si>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</si>
  <si>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</si>
  <si>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</si>
  <si>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</si>
  <si>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</si>
  <si>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</si>
  <si>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</si>
  <si>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</si>
  <si>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</si>
  <si>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</si>
  <si>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</si>
  <si>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</si>
  <si>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</si>
  <si>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</si>
  <si>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</si>
  <si>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</si>
  <si>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</si>
  <si>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</si>
  <si>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</si>
  <si>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</si>
  <si>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</si>
  <si>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</si>
  <si>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</si>
  <si>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</si>
  <si>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</si>
  <si>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</si>
  <si>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</si>
  <si>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</si>
  <si>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</si>
  <si>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</si>
  <si>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</si>
  <si>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</si>
  <si>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</si>
  <si>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</si>
  <si>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</si>
  <si>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</si>
  <si>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</si>
  <si>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</si>
  <si>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</si>
  <si>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</si>
  <si>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</si>
  <si>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</si>
  <si>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</si>
  <si>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</si>
  <si>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</si>
  <si>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</si>
  <si>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</si>
  <si>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</si>
  <si>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</si>
  <si>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</si>
  <si>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</si>
  <si>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</si>
  <si>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</si>
  <si>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</si>
  <si>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</si>
  <si>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</si>
  <si>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</si>
  <si>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</si>
  <si>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</si>
  <si>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</si>
  <si>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</si>
  <si>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</si>
  <si>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</si>
  <si>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</si>
  <si>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</si>
  <si>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</si>
  <si>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</si>
  <si>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</si>
  <si>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</si>
  <si>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</si>
  <si>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</si>
  <si>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</si>
  <si>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</si>
  <si>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</si>
  <si>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</si>
  <si>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</si>
  <si>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</si>
  <si>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</si>
  <si>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</si>
  <si>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</si>
  <si>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</si>
  <si>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</si>
  <si>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</si>
  <si>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</si>
  <si>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</si>
  <si>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</si>
  <si>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</si>
  <si>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</si>
  <si>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</si>
  <si>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</si>
  <si>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</si>
  <si>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</si>
  <si>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</si>
  <si>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</si>
  <si>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</si>
  <si>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</si>
  <si>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</si>
  <si>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</si>
  <si>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</si>
  <si>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</si>
  <si>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</si>
  <si>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</si>
  <si>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</si>
  <si>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</si>
  <si>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</si>
  <si>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</si>
  <si>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</si>
  <si>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</si>
  <si>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</si>
  <si>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</si>
  <si>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</si>
  <si>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</si>
  <si>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</si>
  <si>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</si>
  <si>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</si>
  <si>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</si>
  <si>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</si>
  <si>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</si>
  <si>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</si>
  <si>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</si>
  <si>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</si>
  <si>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</si>
  <si>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</si>
  <si>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</si>
  <si>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</si>
  <si>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</si>
  <si>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</si>
  <si>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</si>
  <si>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</si>
  <si>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</si>
  <si>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</si>
  <si>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</si>
  <si>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</si>
  <si>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</si>
  <si>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</si>
  <si>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</si>
  <si>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</si>
  <si>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</si>
  <si>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</si>
  <si>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</si>
  <si>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</si>
  <si>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</si>
  <si>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</si>
  <si>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</si>
  <si>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</si>
  <si>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</si>
  <si>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</si>
  <si>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</si>
  <si>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</si>
  <si>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</si>
  <si>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</si>
  <si>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</si>
  <si>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</si>
  <si>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</si>
  <si>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</si>
  <si>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</si>
  <si>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</si>
  <si>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</si>
  <si>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</si>
  <si>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</si>
  <si>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</si>
  <si>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</si>
  <si>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</si>
  <si>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</si>
  <si>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</si>
  <si>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</si>
  <si>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</si>
  <si>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</si>
  <si>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</si>
  <si>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</si>
  <si>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</si>
  <si>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</si>
  <si>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</si>
  <si>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</si>
  <si>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</si>
  <si>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</si>
  <si>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</si>
  <si>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</si>
  <si>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</si>
  <si>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</si>
  <si>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</si>
  <si>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</si>
  <si>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</si>
  <si>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</si>
  <si>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</si>
  <si>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</si>
  <si>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</si>
  <si>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</si>
  <si>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</si>
  <si>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</si>
  <si>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</si>
  <si>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</si>
  <si>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</si>
  <si>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</si>
  <si>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</si>
  <si>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</si>
  <si>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</si>
  <si>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</si>
  <si>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</si>
  <si>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</si>
  <si>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</si>
  <si>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</si>
  <si>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</si>
  <si>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</si>
  <si>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</si>
  <si>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</si>
  <si>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</si>
  <si>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</si>
  <si>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</si>
  <si>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</si>
  <si>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</si>
  <si>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</si>
  <si>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</si>
  <si>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</si>
  <si>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</si>
  <si>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</si>
  <si>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</si>
  <si>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</si>
  <si>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</si>
  <si>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</si>
  <si>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</si>
  <si>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</si>
  <si>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</si>
  <si>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</si>
  <si>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</si>
  <si>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</si>
  <si>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</si>
  <si>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</si>
  <si>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</si>
  <si>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</si>
  <si>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</si>
  <si>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</si>
  <si>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</si>
  <si>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</si>
  <si>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</si>
  <si>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</si>
  <si>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</si>
  <si>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</si>
  <si>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</si>
  <si>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</si>
  <si>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</si>
  <si>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</si>
  <si>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</si>
  <si>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</si>
  <si>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</si>
  <si>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</si>
  <si>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</si>
  <si>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</si>
  <si>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</si>
  <si>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</si>
  <si>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</si>
  <si>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</si>
  <si>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</si>
  <si>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</si>
  <si>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</si>
  <si>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</si>
  <si>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</si>
  <si>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</si>
  <si>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</si>
  <si>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</si>
  <si>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</si>
  <si>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</si>
  <si>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</si>
  <si>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</si>
  <si>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</si>
  <si>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</si>
  <si>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</si>
  <si>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</si>
  <si>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</si>
  <si>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</si>
  <si>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</si>
  <si>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</si>
  <si>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</si>
  <si>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</si>
  <si>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</si>
  <si>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</si>
  <si>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</si>
  <si>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</si>
  <si>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</si>
  <si>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</si>
  <si>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</si>
  <si>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</si>
  <si>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</si>
  <si>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</si>
  <si>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</si>
  <si>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</si>
  <si>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</si>
  <si>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</si>
  <si>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</si>
  <si>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</si>
  <si>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</si>
  <si>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</si>
  <si>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</si>
  <si>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</si>
  <si>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</si>
  <si>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</si>
  <si>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</si>
  <si>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</si>
  <si>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</si>
  <si>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</si>
  <si>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</si>
  <si>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</si>
  <si>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</si>
  <si>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</si>
  <si>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</si>
  <si>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</si>
  <si>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</si>
  <si>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</si>
  <si>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</si>
  <si>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</si>
  <si>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</si>
  <si>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</si>
  <si>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</si>
  <si>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</si>
  <si>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</si>
  <si>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</si>
  <si>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</si>
  <si>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</si>
  <si>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</si>
  <si>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</si>
  <si>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</si>
  <si>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</si>
  <si>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</si>
  <si>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</si>
  <si>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</si>
  <si>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</si>
  <si>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</si>
  <si>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</si>
  <si>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</si>
  <si>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</si>
  <si>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</si>
  <si>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</si>
  <si>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</si>
  <si>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</si>
  <si>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</si>
  <si>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</si>
  <si>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</si>
  <si>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</si>
  <si>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</si>
  <si>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</si>
  <si>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</si>
  <si>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</si>
  <si>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</si>
  <si>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</si>
  <si>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</si>
  <si>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</si>
  <si>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</si>
  <si>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</si>
  <si>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</si>
  <si>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</si>
  <si>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</si>
  <si>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</si>
  <si>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</si>
  <si>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</si>
  <si>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</si>
  <si>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</si>
  <si>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</si>
  <si>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</si>
  <si>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</si>
  <si>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</si>
  <si>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</si>
  <si>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</si>
  <si>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</si>
  <si>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</si>
  <si>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</si>
  <si>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</si>
  <si>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</si>
  <si>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</si>
  <si>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</si>
  <si>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</si>
  <si>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</si>
  <si>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</si>
  <si>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</si>
  <si>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</si>
  <si>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</si>
  <si>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</si>
  <si>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</si>
  <si>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</si>
  <si>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</si>
  <si>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</si>
  <si>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</si>
  <si>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</si>
  <si>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</si>
  <si>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</si>
  <si>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</si>
  <si>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</si>
  <si>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</si>
  <si>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</si>
  <si>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</si>
  <si>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</si>
  <si>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</si>
  <si>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</si>
  <si>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</si>
  <si>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</si>
  <si>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</si>
  <si>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</si>
  <si>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</si>
  <si>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</si>
  <si>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</si>
  <si>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</si>
  <si>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</si>
  <si>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</si>
  <si>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</si>
  <si>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</si>
  <si>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</si>
  <si>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</si>
  <si>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</si>
  <si>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</si>
  <si>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</si>
  <si>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</si>
  <si>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</si>
  <si>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</si>
  <si>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</si>
  <si>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</si>
  <si>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</si>
  <si>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</si>
  <si>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</si>
  <si>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</si>
  <si>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</si>
  <si>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</si>
  <si>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</si>
  <si>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</si>
  <si>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</si>
  <si>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</si>
  <si>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</si>
  <si>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</si>
  <si>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</si>
  <si>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</si>
  <si>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</si>
  <si>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</si>
  <si>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</si>
  <si>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</si>
  <si>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</si>
  <si>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</si>
  <si>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</si>
  <si>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</si>
  <si>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</si>
  <si>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</si>
  <si>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</si>
  <si>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</si>
  <si>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</si>
  <si>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</si>
  <si>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</si>
  <si>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</si>
  <si>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</si>
  <si>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</si>
  <si>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</si>
  <si>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</si>
  <si>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</si>
  <si>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</si>
  <si>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</si>
  <si>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</si>
  <si>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</si>
  <si>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</si>
  <si>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</si>
  <si>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</si>
  <si>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</si>
  <si>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</si>
  <si>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</si>
  <si>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</si>
  <si>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</si>
  <si>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</si>
  <si>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</si>
  <si>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</si>
  <si>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</si>
  <si>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</si>
  <si>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</si>
  <si>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</si>
  <si>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</si>
  <si>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</si>
  <si>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</si>
  <si>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</si>
  <si>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</si>
  <si>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</si>
  <si>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</si>
  <si>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</si>
  <si>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</si>
  <si>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</si>
  <si>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</si>
  <si>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</si>
  <si>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</si>
  <si>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</si>
  <si>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</si>
  <si>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</si>
  <si>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</si>
  <si>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</si>
  <si>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</si>
  <si>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</si>
  <si>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</si>
  <si>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</si>
  <si>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</si>
  <si>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</si>
  <si>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</si>
  <si>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</si>
  <si>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</si>
  <si>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</si>
  <si>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</si>
  <si>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</si>
  <si>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</si>
  <si>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</si>
  <si>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</si>
  <si>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</si>
  <si>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</si>
  <si>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</si>
  <si>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</si>
  <si>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</si>
  <si>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</si>
  <si>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</si>
  <si>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</si>
  <si>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</si>
  <si>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</si>
  <si>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</si>
  <si>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</si>
  <si>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</si>
  <si>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</si>
  <si>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</si>
  <si>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</si>
  <si>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</si>
  <si>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</si>
  <si>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</si>
  <si>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</si>
  <si>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</si>
  <si>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</si>
  <si>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</si>
  <si>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</si>
  <si>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</si>
  <si>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</si>
  <si>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</si>
  <si>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</si>
  <si>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</si>
  <si>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</si>
  <si>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</si>
  <si>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</si>
  <si>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</si>
  <si>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</si>
  <si>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</si>
  <si>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</si>
  <si>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</si>
  <si>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</si>
  <si>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</si>
  <si>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</si>
  <si>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</si>
  <si>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</si>
  <si>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</si>
  <si>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</si>
  <si>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</si>
  <si>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</si>
  <si>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</si>
  <si>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</si>
  <si>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</si>
  <si>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</si>
  <si>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</si>
  <si>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</si>
  <si>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</si>
  <si>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</si>
  <si>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</si>
  <si>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</si>
  <si>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</si>
  <si>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</si>
  <si>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</si>
  <si>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</si>
  <si>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</si>
  <si>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</si>
  <si>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</si>
  <si>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</si>
  <si>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</si>
  <si>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</si>
  <si>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</si>
  <si>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</si>
  <si>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</si>
  <si>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</si>
  <si>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</si>
  <si>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</si>
  <si>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</si>
  <si>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</si>
  <si>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</si>
  <si>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</si>
  <si>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</si>
  <si>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</si>
  <si>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</si>
  <si>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</si>
  <si>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</si>
  <si>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</si>
  <si>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</si>
  <si>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</si>
  <si>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</si>
  <si>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</si>
  <si>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</si>
  <si>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</si>
  <si>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</si>
  <si>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</si>
  <si>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</si>
  <si>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</si>
  <si>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</si>
  <si>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</si>
  <si>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</si>
  <si>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</si>
  <si>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</si>
  <si>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</si>
  <si>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</si>
  <si>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</si>
  <si>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</si>
  <si>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</si>
  <si>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</si>
  <si>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</si>
  <si>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</si>
  <si>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</si>
  <si>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</si>
  <si>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</si>
  <si>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</si>
  <si>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</si>
  <si>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</si>
  <si>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</si>
  <si>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</si>
  <si>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</si>
  <si>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</si>
  <si>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</si>
  <si>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</si>
  <si>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</si>
  <si>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</si>
  <si>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</si>
  <si>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</si>
  <si>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</si>
  <si>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</si>
  <si>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</si>
  <si>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</si>
  <si>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</si>
  <si>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</si>
  <si>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</si>
  <si>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</si>
  <si>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</si>
  <si>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</si>
  <si>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</si>
  <si>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</si>
  <si>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</si>
  <si>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</si>
  <si>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</si>
  <si>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</si>
  <si>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</si>
  <si>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</si>
  <si>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</si>
  <si>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</si>
  <si>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</si>
  <si>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</si>
  <si>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</si>
  <si>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</si>
  <si>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</si>
  <si>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</si>
  <si>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</si>
  <si>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</si>
  <si>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</si>
  <si>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</si>
  <si>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</si>
  <si>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</si>
  <si>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</si>
  <si>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</si>
  <si>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</si>
  <si>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</si>
  <si>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</si>
  <si>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</si>
  <si>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</si>
  <si>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</si>
  <si>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</si>
  <si>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</si>
  <si>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</si>
  <si>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</si>
  <si>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</si>
  <si>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</si>
  <si>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</si>
  <si>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</si>
  <si>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</si>
  <si>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</si>
  <si>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</si>
  <si>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</si>
  <si>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</si>
  <si>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</si>
  <si>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</si>
  <si>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</si>
  <si>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</si>
  <si>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</si>
  <si>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</si>
  <si>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</si>
  <si>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</si>
  <si>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</si>
  <si>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</si>
  <si>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</si>
  <si>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</si>
  <si>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</si>
  <si>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</si>
  <si>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</si>
  <si>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</si>
  <si>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</si>
  <si>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</si>
  <si>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</si>
  <si>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</si>
  <si>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</si>
  <si>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</si>
  <si>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</si>
  <si>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</si>
  <si>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</si>
  <si>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</si>
  <si>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</si>
  <si>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</si>
  <si>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</si>
  <si>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</si>
  <si>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</si>
  <si>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</si>
  <si>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</si>
  <si>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</si>
  <si>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</si>
  <si>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</si>
  <si>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</si>
  <si>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</si>
  <si>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</si>
  <si>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</si>
  <si>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</si>
  <si>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</si>
  <si>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</si>
  <si>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</si>
  <si>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</si>
  <si>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</si>
  <si>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</si>
  <si>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</si>
  <si>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</si>
  <si>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</si>
  <si>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</si>
  <si>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</si>
  <si>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</si>
  <si>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</si>
  <si>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</si>
  <si>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</si>
  <si>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</si>
  <si>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</si>
  <si>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</si>
  <si>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</si>
  <si>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</si>
  <si>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</si>
  <si>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</si>
  <si>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</si>
  <si>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</si>
  <si>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</si>
  <si>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</si>
  <si>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</si>
  <si>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</si>
  <si>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</si>
  <si>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</si>
  <si>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</si>
  <si>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</si>
  <si>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</si>
  <si>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</si>
  <si>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</si>
  <si>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</si>
  <si>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</si>
  <si>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</si>
  <si>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</si>
  <si>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</si>
  <si>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</si>
  <si>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</si>
  <si>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</si>
  <si>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</si>
  <si>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</si>
  <si>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</si>
  <si>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</si>
  <si>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</si>
  <si>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</si>
  <si>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</si>
  <si>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</si>
  <si>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</si>
  <si>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</si>
  <si>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</si>
  <si>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</si>
  <si>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</si>
  <si>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</si>
  <si>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</si>
  <si>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</si>
  <si>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</si>
  <si>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</si>
  <si>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</si>
  <si>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</si>
  <si>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</si>
  <si>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</si>
  <si>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</si>
  <si>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</si>
  <si>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</si>
  <si>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</si>
  <si>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</si>
  <si>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</si>
  <si>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</si>
  <si>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</si>
  <si>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</si>
  <si>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</si>
  <si>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</si>
  <si>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</si>
  <si>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</si>
  <si>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</si>
  <si>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</si>
  <si>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</si>
  <si>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</si>
  <si>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</si>
  <si>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</si>
  <si>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</si>
  <si>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</si>
  <si>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</si>
  <si>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</si>
  <si>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</si>
  <si>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</si>
  <si>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</si>
  <si>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</si>
  <si>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</si>
  <si>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</si>
  <si>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</si>
  <si>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</si>
  <si>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</si>
  <si>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</si>
  <si>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</si>
  <si>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</si>
  <si>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</si>
  <si>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</si>
  <si>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</si>
  <si>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</si>
  <si>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</si>
  <si>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</si>
  <si>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</si>
  <si>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</si>
  <si>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</si>
  <si>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</si>
  <si>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</si>
  <si>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</si>
  <si>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</si>
  <si>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</si>
  <si>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</si>
  <si>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</si>
  <si>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</si>
  <si>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</si>
  <si>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</si>
  <si>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</si>
  <si>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</si>
  <si>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</si>
  <si>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</si>
  <si>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</si>
  <si>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</si>
  <si>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</si>
  <si>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</si>
  <si>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</si>
  <si>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</si>
  <si>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</si>
  <si>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</si>
  <si>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</si>
  <si>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</si>
  <si>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</si>
  <si>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</si>
  <si>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</si>
  <si>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</si>
  <si>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</si>
  <si>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</si>
  <si>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</si>
  <si>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</si>
  <si>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</si>
  <si>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</si>
  <si>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</si>
  <si>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</si>
  <si>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</si>
  <si>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</si>
  <si>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</si>
  <si>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</si>
  <si>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</si>
  <si>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</si>
  <si>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</si>
  <si>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</si>
  <si>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</si>
  <si>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</si>
  <si>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</si>
  <si>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</si>
  <si>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</si>
  <si>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</si>
  <si>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</si>
  <si>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</si>
  <si>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</si>
  <si>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</si>
  <si>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</si>
  <si>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</si>
  <si>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</si>
  <si>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</si>
  <si>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</si>
  <si>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</si>
  <si>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</si>
  <si>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</si>
  <si>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</si>
  <si>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</si>
  <si>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</si>
  <si>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</si>
  <si>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</si>
  <si>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</si>
  <si>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</si>
  <si>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</si>
  <si>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</si>
  <si>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</si>
  <si>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</si>
  <si>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</si>
  <si>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</si>
  <si>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</si>
  <si>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</si>
  <si>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</si>
  <si>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</si>
  <si>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</si>
  <si>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</si>
  <si>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</si>
  <si>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</si>
  <si>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</si>
  <si>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</si>
  <si>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</si>
  <si>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</si>
  <si>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</si>
  <si>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</si>
  <si>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</si>
  <si>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</si>
  <si>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</si>
  <si>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</si>
  <si>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</si>
  <si>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</si>
  <si>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</si>
  <si>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</si>
  <si>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</si>
  <si>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</si>
  <si>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</si>
  <si>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</si>
  <si>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</si>
  <si>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</si>
  <si>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</si>
  <si>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</si>
  <si>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</si>
  <si>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</si>
  <si>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</si>
  <si>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</si>
  <si>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</si>
  <si>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</si>
  <si>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</si>
  <si>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</si>
  <si>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</si>
  <si>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</si>
  <si>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</si>
  <si>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</si>
  <si>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</si>
  <si>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</si>
  <si>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</si>
  <si>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</si>
  <si>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</si>
  <si>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</si>
  <si>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</si>
  <si>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</si>
  <si>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</si>
  <si>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</si>
  <si>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</si>
  <si>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</si>
  <si>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</si>
  <si>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</si>
  <si>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</si>
  <si>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</si>
  <si>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</si>
  <si>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</si>
  <si>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</si>
  <si>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</si>
  <si>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</si>
  <si>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</si>
  <si>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</si>
  <si>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</si>
  <si>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</si>
  <si>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</si>
  <si>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</si>
  <si>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</si>
  <si>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</si>
  <si>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</si>
  <si>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</si>
  <si>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</si>
  <si>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</si>
  <si>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</si>
  <si>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</si>
  <si>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</si>
  <si>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</si>
  <si>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</si>
  <si>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</si>
  <si>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</si>
  <si>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</si>
  <si>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</si>
  <si>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</si>
  <si>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</si>
  <si>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</si>
  <si>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</si>
  <si>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</si>
  <si>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</si>
  <si>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</si>
  <si>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</si>
  <si>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</si>
  <si>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</si>
  <si>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</si>
  <si>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</si>
  <si>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</si>
  <si>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</si>
  <si>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</si>
  <si>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</si>
  <si>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</si>
  <si>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</si>
  <si>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</si>
  <si>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</si>
  <si>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</si>
  <si>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</si>
  <si>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</si>
  <si>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</si>
  <si>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</si>
  <si>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</si>
  <si>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</si>
  <si>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</si>
  <si>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</si>
  <si>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</si>
  <si>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</si>
  <si>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</si>
  <si>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</si>
  <si>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</si>
  <si>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</si>
  <si>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</si>
  <si>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</si>
  <si>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</si>
  <si>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</si>
  <si>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</si>
  <si>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</si>
  <si>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</si>
  <si>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</si>
  <si>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</si>
  <si>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</si>
  <si>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</si>
  <si>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</si>
  <si>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</si>
  <si>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</si>
  <si>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</si>
  <si>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</si>
  <si>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</si>
  <si>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</si>
  <si>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</si>
  <si>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</si>
  <si>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</si>
  <si>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</si>
  <si>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</si>
  <si>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</si>
  <si>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</si>
  <si>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</si>
  <si>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</si>
  <si>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</si>
  <si>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</si>
  <si>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</si>
  <si>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</si>
  <si>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</si>
  <si>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</si>
  <si>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</si>
  <si>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</si>
  <si>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</si>
  <si>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</si>
  <si>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</si>
  <si>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</si>
  <si>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</si>
  <si>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</si>
  <si>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</si>
  <si>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</si>
  <si>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</si>
  <si>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</si>
  <si>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</si>
  <si>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</si>
  <si>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</si>
  <si>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</si>
  <si>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</si>
  <si>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</si>
  <si>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</si>
  <si>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</si>
  <si>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</si>
  <si>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</si>
  <si>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</si>
  <si>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</si>
  <si>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</si>
  <si>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</si>
  <si>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</si>
  <si>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</si>
  <si>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</si>
  <si>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</si>
  <si>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</si>
  <si>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</si>
  <si>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</si>
  <si>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</si>
  <si>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</si>
  <si>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</si>
  <si>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</si>
  <si>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</si>
  <si>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</si>
  <si>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</si>
  <si>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</si>
  <si>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</si>
  <si>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</si>
  <si>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</si>
  <si>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</si>
  <si>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</si>
  <si>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</si>
  <si>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</si>
  <si>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</si>
  <si>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</si>
  <si>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</si>
  <si>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</si>
  <si>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</si>
  <si>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</si>
  <si>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</si>
  <si>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</si>
  <si>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</si>
  <si>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</si>
  <si>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</si>
  <si>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</si>
  <si>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</si>
  <si>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</si>
  <si>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</si>
  <si>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</si>
  <si>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</si>
  <si>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</si>
  <si>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</si>
  <si>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</si>
  <si>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</si>
  <si>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</si>
  <si>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</si>
  <si>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</si>
  <si>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</si>
  <si>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</si>
  <si>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</si>
  <si>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</si>
  <si>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</si>
  <si>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</si>
  <si>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</si>
  <si>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</si>
  <si>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</si>
  <si>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</si>
  <si>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</si>
  <si>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</si>
  <si>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</si>
  <si>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</si>
  <si>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</si>
  <si>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</si>
  <si>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</si>
  <si>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</si>
  <si>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</si>
  <si>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</si>
  <si>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</si>
  <si>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</si>
  <si>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</si>
  <si>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</si>
  <si>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</si>
  <si>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</si>
  <si>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</si>
  <si>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</si>
  <si>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</si>
  <si>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</si>
  <si>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</si>
  <si>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</si>
  <si>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</si>
  <si>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</si>
  <si>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</si>
  <si>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</si>
  <si>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</si>
  <si>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</si>
  <si>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</si>
  <si>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</si>
  <si>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</si>
  <si>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</si>
  <si>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</si>
  <si>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</si>
  <si>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</si>
  <si>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</si>
  <si>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</si>
  <si>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</si>
  <si>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</si>
  <si>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</si>
  <si>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</si>
  <si>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</si>
  <si>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</si>
  <si>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</si>
  <si>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</si>
  <si>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</si>
  <si>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</si>
  <si>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</si>
  <si>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</si>
  <si>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</si>
  <si>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</si>
  <si>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</si>
  <si>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</si>
  <si>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</si>
  <si>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</si>
  <si>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</si>
  <si>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</si>
  <si>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</si>
  <si>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</si>
  <si>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</si>
  <si>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</si>
  <si>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</si>
  <si>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</si>
  <si>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</si>
  <si>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</si>
  <si>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</si>
  <si>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</si>
  <si>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</si>
  <si>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</si>
  <si>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</si>
  <si>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</si>
  <si>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</si>
  <si>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</si>
  <si>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</si>
  <si>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</si>
  <si>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</si>
  <si>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</si>
  <si>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</si>
  <si>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</si>
  <si>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</si>
  <si>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</si>
  <si>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</si>
  <si>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</si>
  <si>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</si>
  <si>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</si>
  <si>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</si>
  <si>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</si>
  <si>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</si>
  <si>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</si>
  <si>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</si>
  <si>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</si>
  <si>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</si>
  <si>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</si>
  <si>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</si>
  <si>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</si>
  <si>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</si>
  <si>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</si>
  <si>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</si>
  <si>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</si>
  <si>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</si>
  <si>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</si>
  <si>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</si>
  <si>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</si>
  <si>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</si>
  <si>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</si>
  <si>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</si>
  <si>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</si>
  <si>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</si>
  <si>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</si>
  <si>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</si>
  <si>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</si>
  <si>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</si>
  <si>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</si>
  <si>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</si>
  <si>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</si>
  <si>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</si>
  <si>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</si>
  <si>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</si>
  <si>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</si>
  <si>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</si>
  <si>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</si>
  <si>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</si>
  <si>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</si>
  <si>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</si>
  <si>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</si>
  <si>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</si>
  <si>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</si>
  <si>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</si>
  <si>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</si>
  <si>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</si>
  <si>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</si>
  <si>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</si>
  <si>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</si>
  <si>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</si>
  <si>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</si>
  <si>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</si>
  <si>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</si>
  <si>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</si>
  <si>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</si>
  <si>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</si>
  <si>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</si>
  <si>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</si>
  <si>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</si>
  <si>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</si>
  <si>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</si>
  <si>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</si>
  <si>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</si>
  <si>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</si>
  <si>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</si>
  <si>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</si>
  <si>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</si>
  <si>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</si>
  <si>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</si>
  <si>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</si>
  <si>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</si>
  <si>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</si>
  <si>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</si>
  <si>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</si>
  <si>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</si>
  <si>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</si>
  <si>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</si>
  <si>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</si>
  <si>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</si>
  <si>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</si>
  <si>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</si>
  <si>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</si>
  <si>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</si>
  <si>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</si>
  <si>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</si>
  <si>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</si>
  <si>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</si>
  <si>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</si>
  <si>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</si>
  <si>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</si>
  <si>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</si>
  <si>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</si>
  <si>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</si>
  <si>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</si>
  <si>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</si>
  <si>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</si>
  <si>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</si>
  <si>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</si>
  <si>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</si>
  <si>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</si>
  <si>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</si>
  <si>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</si>
  <si>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</si>
  <si>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</si>
  <si>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</si>
  <si>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</si>
  <si>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</si>
  <si>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</si>
  <si>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</si>
  <si>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</si>
  <si>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</si>
  <si>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</si>
  <si>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</si>
  <si>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</si>
  <si>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</si>
  <si>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</si>
  <si>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</si>
  <si>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</si>
  <si>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</si>
  <si>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</si>
  <si>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</si>
  <si>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</si>
  <si>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</si>
  <si>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</si>
  <si>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</si>
  <si>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</si>
  <si>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</si>
  <si>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</si>
  <si>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</si>
  <si>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</si>
  <si>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</si>
  <si>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</si>
  <si>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</si>
  <si>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</si>
  <si>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</si>
  <si>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</si>
  <si>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</si>
  <si>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</si>
  <si>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</si>
  <si>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</si>
  <si>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</si>
  <si>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</si>
  <si>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</si>
  <si>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</si>
  <si>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</si>
  <si>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</si>
  <si>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</si>
  <si>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</si>
  <si>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</si>
  <si>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</si>
  <si>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</si>
  <si>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</si>
  <si>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</si>
  <si>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</si>
  <si>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</si>
  <si>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</si>
  <si>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</si>
  <si>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</si>
  <si>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</si>
  <si>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</si>
  <si>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</si>
  <si>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</si>
  <si>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</si>
  <si>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</si>
  <si>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</si>
  <si>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</si>
  <si>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</si>
  <si>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</si>
  <si>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</si>
  <si>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</si>
  <si>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</si>
  <si>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</si>
  <si>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</si>
  <si>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</si>
  <si>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</si>
  <si>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</si>
  <si>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</si>
  <si>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</si>
  <si>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</si>
  <si>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</si>
  <si>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</si>
  <si>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</si>
  <si>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</si>
  <si>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</si>
  <si>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</si>
  <si>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</si>
  <si>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</si>
  <si>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</si>
  <si>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</si>
  <si>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</si>
  <si>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</si>
  <si>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</si>
  <si>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</si>
  <si>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</si>
  <si>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</si>
  <si>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</si>
  <si>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</si>
  <si>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</si>
  <si>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</si>
  <si>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</si>
  <si>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</si>
  <si>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</si>
  <si>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</si>
  <si>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</si>
  <si>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</si>
  <si>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</si>
  <si>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</si>
  <si>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</si>
  <si>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</si>
  <si>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</si>
  <si>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</si>
  <si>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</si>
  <si>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</si>
  <si>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</si>
  <si>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</si>
  <si>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</si>
  <si>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</si>
  <si>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</si>
  <si>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</si>
  <si>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</si>
  <si>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</si>
  <si>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</si>
  <si>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</si>
  <si>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</si>
  <si>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</si>
  <si>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</si>
  <si>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</si>
  <si>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</si>
  <si>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</si>
  <si>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</si>
  <si>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</si>
  <si>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</si>
  <si>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</si>
  <si>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</si>
  <si>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</si>
  <si>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</si>
  <si>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</si>
  <si>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</si>
  <si>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</si>
  <si>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</si>
  <si>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</si>
  <si>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</si>
  <si>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</si>
  <si>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</si>
  <si>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</si>
  <si>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</si>
  <si>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</si>
  <si>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</si>
  <si>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</si>
  <si>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</si>
  <si>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</si>
  <si>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</si>
  <si>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</si>
  <si>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</si>
  <si>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</si>
  <si>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</si>
  <si>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</si>
  <si>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</si>
  <si>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</si>
  <si>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</si>
  <si>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</si>
  <si>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</si>
  <si>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</si>
  <si>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</si>
  <si>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</si>
  <si>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</si>
  <si>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</si>
  <si>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</si>
  <si>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</si>
  <si>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</si>
  <si>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</si>
  <si>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</si>
  <si>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</si>
  <si>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</si>
  <si>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</si>
  <si>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</si>
  <si>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</si>
  <si>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</si>
  <si>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</si>
  <si>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</si>
  <si>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</si>
  <si>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</si>
  <si>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</si>
  <si>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</si>
  <si>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</si>
  <si>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</si>
  <si>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</si>
  <si>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</si>
  <si>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</si>
  <si>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</si>
  <si>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</si>
  <si>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</si>
  <si>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</si>
  <si>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</si>
  <si>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</si>
  <si>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</si>
  <si>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</si>
  <si>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</si>
  <si>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</si>
  <si>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</si>
  <si>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</si>
  <si>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</si>
  <si>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</si>
  <si>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</si>
  <si>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</si>
  <si>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</si>
  <si>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</si>
  <si>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</si>
  <si>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</si>
  <si>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</si>
  <si>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</si>
  <si>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</si>
  <si>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</si>
  <si>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</si>
  <si>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</si>
  <si>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</si>
  <si>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</si>
  <si>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</si>
  <si>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</si>
  <si>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</si>
  <si>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</si>
  <si>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</si>
  <si>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</si>
  <si>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</si>
  <si>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</si>
  <si>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</si>
  <si>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</si>
  <si>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</si>
  <si>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</si>
  <si>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</si>
  <si>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</si>
  <si>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</si>
  <si>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</si>
  <si>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</si>
  <si>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</si>
  <si>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</si>
  <si>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</si>
  <si>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</si>
  <si>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</si>
  <si>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</si>
  <si>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</si>
  <si>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</si>
  <si>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</si>
  <si>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</si>
  <si>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</si>
  <si>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</si>
  <si>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</si>
  <si>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</si>
  <si>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</si>
  <si>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</si>
  <si>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</si>
  <si>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</si>
  <si>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</si>
  <si>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</si>
  <si>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</si>
  <si>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</si>
  <si>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</si>
  <si>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</si>
  <si>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</si>
  <si>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</si>
  <si>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</si>
  <si>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</si>
  <si>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</si>
  <si>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</si>
  <si>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</si>
  <si>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</si>
  <si>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</si>
  <si>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</si>
  <si>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</si>
  <si>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</si>
  <si>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</si>
  <si>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</si>
  <si>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</si>
  <si>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</si>
  <si>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</si>
  <si>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</si>
  <si>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</si>
  <si>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</si>
  <si>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</si>
  <si>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</si>
  <si>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</si>
  <si>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</si>
  <si>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</si>
  <si>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</si>
  <si>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</si>
  <si>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</si>
  <si>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</si>
  <si>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</si>
  <si>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</si>
  <si>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</si>
  <si>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</si>
  <si>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</si>
  <si>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</si>
  <si>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</si>
  <si>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</si>
  <si>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</si>
  <si>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</si>
  <si>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</si>
  <si>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</si>
  <si>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</si>
  <si>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</si>
  <si>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</si>
  <si>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</si>
  <si>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</si>
  <si>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</si>
  <si>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</si>
  <si>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</si>
  <si>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</si>
  <si>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</si>
  <si>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</si>
  <si>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</si>
  <si>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</si>
  <si>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</si>
  <si>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</si>
  <si>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</si>
  <si>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</si>
  <si>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</si>
  <si>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</si>
  <si>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</si>
  <si>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</si>
  <si>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</si>
  <si>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</si>
  <si>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</si>
  <si>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</si>
  <si>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</si>
  <si>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</si>
  <si>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</si>
  <si>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</si>
  <si>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</si>
  <si>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</si>
  <si>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</si>
  <si>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</si>
  <si>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</si>
  <si>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</si>
  <si>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</si>
  <si>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</si>
  <si>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</si>
  <si>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</si>
  <si>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</si>
  <si>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</si>
  <si>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</si>
  <si>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</si>
  <si>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</si>
  <si>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</si>
  <si>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</si>
  <si>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</si>
  <si>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</si>
  <si>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</si>
  <si>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</si>
  <si>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</si>
  <si>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</si>
  <si>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</si>
  <si>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</si>
  <si>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</si>
  <si>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</si>
  <si>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</si>
  <si>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</si>
  <si>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</si>
  <si>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</si>
  <si>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</si>
  <si>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</si>
  <si>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</si>
  <si>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</si>
  <si>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</si>
  <si>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</si>
  <si>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</si>
  <si>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</si>
  <si>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</si>
  <si>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</si>
  <si>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</si>
  <si>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</si>
  <si>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</si>
  <si>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</si>
  <si>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</si>
  <si>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</si>
  <si>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</si>
  <si>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</si>
  <si>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</si>
  <si>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</si>
  <si>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</si>
  <si>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</si>
  <si>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</si>
  <si>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</si>
  <si>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</si>
  <si>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</si>
  <si>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</si>
  <si>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</si>
  <si>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</si>
  <si>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</si>
  <si>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</si>
  <si>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</si>
  <si>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</si>
  <si>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</si>
  <si>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</si>
  <si>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</si>
  <si>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</si>
  <si>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</si>
  <si>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</si>
  <si>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</si>
  <si>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</si>
  <si>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</si>
  <si>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</si>
  <si>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</si>
  <si>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</si>
  <si>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</si>
  <si>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</si>
  <si>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</si>
  <si>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</si>
  <si>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</si>
  <si>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</si>
  <si>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</si>
  <si>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</si>
  <si>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</si>
  <si>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</si>
  <si>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</si>
  <si>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</si>
  <si>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</si>
  <si>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</si>
  <si>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</si>
  <si>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</si>
  <si>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</si>
  <si>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</si>
  <si>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</si>
  <si>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</si>
  <si>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</si>
  <si>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</si>
  <si>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</si>
  <si>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</si>
  <si>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</si>
  <si>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</si>
  <si>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</si>
  <si>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</si>
  <si>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</si>
  <si>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</si>
  <si>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</si>
  <si>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</si>
  <si>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</si>
  <si>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</si>
  <si>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</si>
  <si>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</si>
  <si>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</si>
  <si>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</si>
  <si>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</si>
  <si>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</si>
  <si>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</si>
  <si>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</si>
  <si>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</si>
  <si>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</si>
  <si>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</si>
  <si>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</si>
  <si>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</si>
  <si>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</si>
  <si>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</si>
  <si>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</si>
  <si>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</si>
  <si>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</si>
  <si>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</si>
  <si>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</si>
  <si>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</si>
  <si>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</si>
  <si>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</si>
  <si>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</si>
  <si>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</si>
  <si>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</si>
  <si>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</si>
  <si>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</si>
  <si>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</si>
  <si>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</si>
  <si>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</si>
  <si>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</si>
  <si>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</si>
  <si>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</si>
  <si>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</si>
  <si>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</si>
  <si>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</si>
  <si>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</si>
  <si>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</si>
  <si>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</si>
  <si>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</si>
  <si>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</si>
  <si>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</si>
  <si>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</si>
  <si>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</si>
  <si>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</si>
  <si>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</si>
  <si>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</si>
  <si>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</si>
  <si>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</si>
  <si>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</si>
  <si>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</si>
  <si>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</si>
  <si>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</si>
  <si>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</si>
  <si>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</si>
  <si>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</si>
  <si>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</si>
  <si>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</si>
  <si>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</si>
  <si>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</si>
  <si>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</si>
  <si>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</si>
  <si>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</si>
  <si>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</si>
  <si>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</si>
  <si>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</si>
  <si>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</si>
  <si>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</si>
  <si>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</si>
  <si>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</si>
  <si>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</si>
  <si>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</si>
  <si>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</si>
  <si>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</si>
  <si>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</si>
  <si>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</si>
  <si>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</si>
  <si>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</si>
  <si>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</si>
  <si>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</si>
  <si>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</si>
  <si>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</si>
  <si>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</si>
  <si>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</si>
  <si>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</si>
  <si>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</si>
  <si>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</si>
  <si>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</si>
  <si>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</si>
  <si>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</si>
  <si>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</si>
  <si>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</si>
  <si>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</si>
  <si>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</si>
  <si>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</si>
  <si>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</si>
  <si>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</si>
  <si>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</si>
  <si>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</si>
  <si>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</si>
  <si>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</si>
  <si>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</si>
  <si>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</si>
  <si>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</si>
  <si>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</si>
  <si>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</si>
  <si>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</si>
  <si>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</si>
  <si>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</si>
  <si>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</si>
  <si>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</si>
  <si>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</si>
  <si>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</si>
  <si>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</si>
  <si>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</si>
  <si>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</si>
  <si>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</si>
  <si>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</si>
  <si>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</si>
  <si>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</si>
  <si>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</si>
  <si>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</si>
  <si>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</si>
  <si>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</si>
  <si>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</si>
  <si>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</si>
  <si>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</si>
  <si>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</si>
  <si>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</si>
  <si>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</si>
  <si>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</si>
  <si>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</si>
  <si>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</si>
  <si>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</si>
  <si>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</si>
  <si>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</si>
  <si>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</si>
  <si>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</si>
  <si>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</si>
  <si>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</si>
  <si>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</si>
  <si>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</si>
  <si>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</si>
  <si>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</si>
  <si>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</si>
  <si>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</si>
  <si>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</si>
  <si>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</si>
  <si>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</si>
  <si>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</si>
  <si>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</si>
  <si>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</si>
  <si>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</si>
  <si>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</si>
  <si>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</si>
  <si>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</si>
  <si>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</si>
  <si>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</si>
  <si>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</si>
  <si>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</si>
  <si>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</si>
  <si>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</si>
  <si>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</si>
  <si>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</si>
  <si>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</si>
  <si>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</si>
  <si>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</si>
  <si>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</si>
  <si>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</si>
  <si>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</si>
  <si>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</si>
  <si>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</si>
  <si>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</si>
  <si>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</si>
  <si>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</si>
  <si>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</si>
  <si>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</si>
  <si>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</si>
  <si>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</si>
  <si>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</si>
  <si>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</si>
  <si>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</si>
  <si>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</si>
  <si>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</si>
  <si>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</si>
  <si>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</si>
  <si>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</si>
  <si>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</si>
  <si>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</si>
  <si>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</si>
  <si>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</si>
  <si>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</si>
  <si>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</si>
  <si>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</si>
  <si>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</si>
  <si>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</si>
  <si>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</si>
  <si>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</si>
  <si>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</si>
  <si>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</si>
  <si>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</si>
  <si>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</si>
  <si>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</si>
  <si>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</si>
  <si>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</si>
  <si>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</si>
  <si>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</si>
  <si>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</si>
  <si>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</si>
  <si>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</si>
  <si>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</si>
  <si>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</si>
  <si>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</si>
  <si>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</si>
  <si>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</si>
  <si>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</si>
  <si>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</si>
  <si>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</si>
  <si>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</si>
  <si>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</si>
  <si>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</si>
  <si>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</si>
  <si>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</si>
  <si>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</si>
  <si>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</si>
  <si>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</si>
  <si>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</si>
  <si>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</si>
  <si>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</si>
  <si>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</si>
  <si>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</si>
  <si>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</si>
  <si>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</si>
  <si>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</si>
  <si>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</si>
  <si>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</si>
  <si>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</si>
  <si>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</si>
  <si>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</si>
  <si>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</si>
  <si>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</si>
  <si>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</si>
  <si>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</si>
  <si>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</si>
  <si>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</si>
  <si>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</si>
  <si>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</si>
  <si>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</si>
  <si>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</si>
  <si>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</si>
  <si>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</si>
  <si>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</si>
  <si>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</si>
  <si>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</si>
  <si>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</si>
  <si>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</si>
  <si>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</si>
  <si>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</si>
  <si>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</si>
  <si>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</si>
  <si>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</si>
  <si>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</si>
  <si>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</si>
  <si>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</si>
  <si>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</si>
  <si>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</si>
  <si>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</si>
  <si>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</si>
  <si>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</si>
  <si>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</si>
  <si>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</si>
  <si>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</si>
  <si>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</si>
  <si>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</si>
  <si>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</si>
  <si>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</si>
  <si>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</si>
  <si>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</si>
  <si>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</si>
  <si>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</si>
  <si>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</si>
  <si>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</si>
  <si>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</si>
  <si>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</si>
  <si>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</si>
  <si>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</si>
  <si>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</si>
  <si>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</si>
  <si>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</si>
  <si>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</si>
  <si>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</si>
  <si>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</si>
  <si>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</si>
  <si>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</si>
  <si>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</si>
  <si>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</si>
  <si>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</si>
  <si>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</si>
  <si>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</si>
  <si>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</si>
  <si>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</si>
  <si>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</si>
  <si>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</si>
  <si>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</si>
  <si>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</si>
  <si>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</si>
  <si>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</si>
  <si>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</si>
  <si>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</si>
  <si>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</si>
  <si>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</si>
  <si>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</si>
  <si>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</si>
  <si>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</si>
  <si>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</si>
  <si>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</si>
  <si>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</si>
  <si>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</si>
  <si>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</si>
  <si>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</si>
  <si>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</si>
  <si>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</si>
  <si>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</si>
  <si>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</si>
  <si>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</si>
  <si>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</si>
  <si>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</si>
  <si>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</si>
  <si>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</si>
  <si>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</si>
  <si>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</si>
  <si>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</si>
  <si>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</si>
  <si>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</si>
  <si>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</si>
  <si>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</si>
  <si>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</si>
  <si>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</si>
  <si>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</si>
  <si>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</si>
  <si>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</si>
  <si>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</si>
  <si>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</si>
  <si>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</si>
  <si>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</si>
  <si>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</si>
  <si>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</si>
  <si>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</si>
  <si>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</si>
  <si>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</si>
  <si>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</si>
  <si>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</si>
  <si>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</si>
  <si>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</si>
  <si>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</si>
  <si>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</si>
  <si>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</si>
  <si>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</si>
  <si>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</si>
  <si>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</si>
  <si>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</si>
  <si>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</si>
  <si>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</si>
  <si>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</si>
  <si>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</si>
  <si>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</si>
  <si>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</si>
  <si>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</si>
  <si>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</si>
  <si>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</si>
  <si>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</si>
  <si>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</si>
  <si>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</si>
  <si>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</si>
  <si>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</si>
  <si>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</si>
  <si>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</si>
  <si>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</si>
  <si>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</si>
  <si>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</si>
  <si>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</si>
  <si>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</si>
  <si>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</si>
  <si>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</si>
  <si>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</si>
  <si>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</si>
  <si>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</si>
  <si>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</si>
  <si>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</si>
  <si>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</si>
  <si>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</si>
  <si>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</si>
  <si>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</si>
  <si>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</si>
  <si>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</si>
  <si>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</si>
  <si>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</si>
  <si>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</si>
  <si>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</si>
  <si>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</si>
  <si>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</si>
  <si>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</si>
  <si>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</si>
  <si>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</si>
  <si>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</si>
  <si>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</si>
  <si>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</si>
  <si>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</si>
  <si>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</si>
  <si>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</si>
  <si>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</si>
  <si>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</si>
  <si>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</si>
  <si>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</si>
  <si>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</si>
  <si>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</si>
  <si>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</si>
  <si>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</si>
  <si>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</si>
  <si>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</si>
  <si>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</si>
  <si>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</si>
  <si>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</si>
  <si>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</si>
  <si>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</si>
  <si>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</si>
  <si>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</si>
  <si>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</si>
  <si>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</si>
  <si>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</si>
  <si>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</si>
  <si>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</si>
  <si>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</si>
  <si>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</si>
  <si>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</si>
  <si>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</si>
  <si>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</si>
  <si>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</si>
  <si>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</si>
  <si>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</si>
  <si>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</si>
  <si>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</si>
  <si>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</si>
  <si>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</si>
  <si>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</si>
  <si>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</si>
  <si>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</si>
  <si>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</si>
  <si>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</si>
  <si>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</si>
  <si>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</si>
  <si>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</si>
  <si>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</si>
  <si>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</si>
  <si>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</si>
  <si>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</si>
  <si>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</si>
  <si>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</si>
  <si>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</si>
  <si>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</si>
  <si>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</si>
  <si>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</si>
  <si>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</si>
  <si>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</si>
  <si>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</si>
  <si>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</si>
  <si>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</si>
  <si>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</si>
  <si>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</si>
  <si>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</si>
  <si>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</si>
  <si>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</si>
  <si>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</si>
  <si>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</si>
  <si>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</si>
  <si>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</si>
  <si>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</si>
  <si>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</si>
  <si>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</si>
  <si>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</si>
  <si>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</si>
  <si>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</si>
  <si>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</si>
  <si>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</si>
  <si>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</si>
  <si>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</si>
  <si>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</si>
  <si>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</si>
  <si>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</si>
  <si>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</si>
  <si>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</si>
  <si>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</si>
  <si>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</si>
  <si>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</si>
  <si>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</si>
  <si>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</si>
  <si>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</si>
  <si>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</si>
  <si>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</si>
  <si>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</si>
  <si>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</si>
  <si>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</si>
  <si>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</si>
  <si>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</si>
  <si>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</si>
  <si>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</si>
  <si>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</si>
  <si>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</si>
  <si>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</si>
  <si>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</si>
  <si>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</si>
  <si>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</si>
  <si>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</si>
  <si>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</si>
  <si>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</si>
  <si>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</si>
  <si>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</si>
  <si>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</si>
  <si>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</si>
  <si>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</si>
  <si>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</si>
  <si>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</si>
  <si>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</si>
  <si>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</si>
  <si>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</si>
  <si>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</si>
  <si>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</si>
  <si>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</si>
  <si>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</si>
  <si>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</si>
  <si>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</si>
  <si>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</si>
  <si>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</si>
  <si>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</si>
  <si>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</si>
  <si>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</si>
  <si>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</si>
  <si>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</si>
  <si>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</si>
  <si>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</si>
  <si>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</si>
  <si>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</si>
  <si>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</si>
  <si>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</si>
  <si>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</si>
  <si>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</si>
  <si>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</si>
  <si>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</si>
  <si>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</si>
  <si>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</si>
  <si>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</si>
  <si>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</si>
  <si>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</si>
  <si>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</si>
  <si>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</si>
  <si>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</si>
  <si>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</si>
  <si>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</si>
  <si>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</si>
  <si>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</si>
  <si>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</si>
  <si>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</si>
  <si>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</si>
  <si>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</si>
  <si>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</si>
  <si>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</si>
  <si>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</si>
  <si>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</si>
  <si>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</si>
  <si>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</si>
  <si>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</si>
  <si>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</si>
  <si>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</si>
  <si>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</si>
  <si>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</si>
  <si>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</si>
  <si>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</si>
  <si>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</si>
  <si>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</si>
  <si>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</si>
  <si>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</si>
  <si>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</si>
  <si>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</si>
  <si>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</si>
  <si>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</si>
  <si>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</si>
  <si>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</si>
  <si>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</si>
  <si>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</si>
  <si>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</si>
  <si>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</si>
  <si>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</si>
  <si>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</si>
  <si>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</si>
  <si>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</si>
  <si>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</si>
  <si>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</si>
  <si>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</si>
  <si>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</si>
  <si>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</si>
  <si>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</si>
  <si>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</si>
  <si>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</si>
  <si>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</si>
  <si>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</si>
  <si>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</si>
  <si>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</si>
  <si>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</si>
  <si>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</si>
  <si>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</si>
  <si>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</si>
  <si>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</si>
  <si>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</si>
  <si>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</si>
  <si>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</si>
  <si>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</si>
  <si>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</si>
  <si>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</si>
  <si>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</si>
  <si>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</si>
  <si>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</si>
  <si>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</si>
  <si>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</si>
  <si>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</si>
  <si>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</si>
  <si>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</si>
  <si>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</si>
  <si>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</si>
  <si>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</si>
  <si>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</si>
  <si>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</si>
  <si>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</si>
  <si>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</si>
  <si>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</si>
  <si>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</si>
  <si>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</si>
  <si>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</si>
  <si>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</si>
  <si>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</si>
  <si>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</si>
  <si>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</si>
  <si>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</si>
  <si>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</si>
  <si>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</si>
  <si>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</si>
  <si>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</si>
  <si>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</si>
  <si>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</si>
  <si>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</si>
  <si>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</si>
  <si>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</si>
  <si>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</si>
  <si>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</si>
  <si>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</si>
  <si>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</si>
  <si>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</si>
  <si>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</si>
  <si>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</si>
  <si>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</si>
  <si>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</si>
  <si>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</si>
  <si>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</si>
  <si>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</si>
  <si>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</si>
  <si>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</si>
  <si>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</si>
  <si>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</si>
  <si>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</si>
  <si>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</si>
  <si>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</si>
  <si>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</si>
  <si>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</si>
  <si>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</si>
  <si>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</si>
  <si>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</si>
  <si>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</si>
  <si>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</si>
  <si>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</si>
  <si>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</si>
  <si>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</si>
  <si>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</si>
  <si>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</si>
  <si>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</si>
  <si>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</si>
  <si>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</si>
  <si>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</si>
  <si>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</si>
  <si>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</si>
  <si>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</si>
  <si>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</si>
  <si>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</si>
  <si>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</si>
  <si>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</si>
  <si>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</si>
  <si>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</si>
  <si>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</si>
  <si>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</si>
  <si>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</si>
  <si>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</si>
  <si>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</si>
  <si>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</si>
  <si>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</si>
  <si>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</si>
  <si>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</si>
  <si>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</si>
  <si>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</si>
  <si>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</si>
  <si>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</si>
  <si>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</si>
  <si>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</si>
  <si>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</si>
  <si>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</si>
  <si>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</si>
  <si>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</si>
  <si>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</si>
  <si>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</si>
  <si>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</si>
  <si>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</si>
  <si>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</si>
  <si>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</si>
  <si>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</si>
  <si>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</si>
  <si>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</si>
  <si>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</si>
  <si>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</si>
  <si>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</si>
  <si>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</si>
  <si>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</si>
  <si>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</si>
  <si>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</si>
  <si>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</si>
  <si>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</si>
  <si>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</si>
  <si>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</si>
  <si>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</si>
  <si>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</si>
  <si>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</si>
  <si>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</si>
  <si>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</si>
  <si>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</si>
  <si>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</si>
  <si>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</si>
  <si>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</si>
  <si>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</si>
  <si>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</si>
  <si>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</si>
  <si>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</si>
  <si>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</si>
  <si>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</si>
  <si>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</si>
  <si>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</si>
  <si>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</si>
  <si>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</si>
  <si>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</si>
  <si>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</si>
  <si>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</si>
  <si>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</si>
  <si>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</si>
  <si>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</si>
  <si>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</si>
  <si>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</si>
  <si>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</si>
  <si>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</si>
  <si>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</si>
  <si>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</si>
  <si>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</si>
  <si>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</si>
  <si>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</si>
  <si>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</si>
  <si>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</si>
  <si>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</si>
  <si>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</si>
  <si>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</si>
  <si>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</si>
  <si>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</si>
  <si>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</si>
  <si>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</si>
  <si>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</si>
  <si>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</si>
  <si>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</si>
  <si>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</si>
  <si>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</si>
  <si>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</si>
  <si>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</si>
  <si>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</si>
  <si>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</si>
  <si>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</si>
  <si>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</si>
  <si>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</si>
  <si>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</si>
  <si>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</si>
  <si>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</si>
  <si>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</si>
  <si>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</si>
  <si>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</si>
  <si>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</si>
  <si>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</si>
  <si>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</si>
  <si>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</si>
  <si>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</si>
  <si>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</si>
  <si>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</si>
  <si>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</si>
  <si>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</si>
  <si>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</si>
  <si>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</si>
  <si>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</si>
  <si>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</si>
  <si>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</si>
  <si>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</si>
  <si>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</si>
  <si>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</si>
  <si>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</si>
  <si>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</si>
  <si>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</si>
  <si>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</si>
  <si>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</si>
  <si>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</si>
  <si>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</si>
  <si>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</si>
  <si>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</si>
  <si>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</si>
  <si>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</si>
  <si>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</si>
  <si>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</si>
  <si>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</si>
  <si>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</si>
  <si>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</si>
  <si>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</si>
  <si>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</si>
  <si>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</si>
  <si>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</si>
  <si>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</si>
  <si>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</si>
  <si>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</si>
  <si>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</si>
  <si>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</si>
  <si>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</si>
  <si>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</si>
  <si>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</si>
  <si>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</si>
  <si>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</si>
  <si>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</si>
  <si>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</si>
  <si>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</si>
  <si>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</si>
  <si>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</si>
  <si>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</si>
  <si>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</si>
  <si>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</si>
  <si>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</si>
  <si>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</si>
  <si>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</si>
  <si>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</si>
  <si>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</si>
  <si>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</si>
  <si>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</si>
  <si>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</si>
  <si>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</si>
  <si>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</si>
  <si>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</si>
  <si>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</si>
  <si>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</si>
  <si>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</si>
  <si>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</si>
  <si>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</si>
  <si>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</si>
  <si>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</si>
  <si>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</si>
  <si>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</si>
  <si>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</si>
  <si>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</si>
  <si>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</si>
  <si>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</si>
  <si>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</si>
  <si>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</si>
  <si>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</si>
  <si>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</si>
  <si>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</si>
  <si>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</si>
  <si>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</si>
  <si>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</si>
  <si>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</si>
  <si>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</si>
  <si>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</si>
  <si>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</si>
  <si>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</si>
  <si>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</si>
  <si>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</si>
  <si>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</si>
  <si>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</si>
  <si>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</si>
  <si>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</si>
  <si>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</si>
  <si>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</si>
  <si>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</si>
  <si>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</si>
  <si>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</si>
  <si>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</si>
  <si>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</si>
  <si>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</si>
  <si>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</si>
  <si>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</si>
  <si>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</si>
  <si>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</si>
  <si>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</si>
  <si>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</si>
  <si>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</si>
  <si>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</si>
  <si>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</si>
  <si>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</si>
  <si>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</si>
  <si>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</si>
  <si>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</si>
  <si>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</si>
  <si>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</si>
  <si>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</si>
  <si>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</si>
  <si>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</si>
  <si>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</si>
  <si>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</si>
  <si>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</si>
  <si>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</si>
  <si>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</si>
  <si>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</si>
  <si>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</si>
  <si>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</si>
  <si>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</si>
  <si>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</si>
  <si>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</si>
  <si>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</si>
  <si>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</si>
  <si>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</si>
  <si>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</si>
  <si>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</si>
  <si>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</si>
  <si>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</si>
  <si>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</si>
  <si>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</si>
  <si>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</si>
  <si>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</si>
  <si>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</si>
  <si>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</si>
  <si>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</si>
  <si>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</si>
  <si>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</si>
  <si>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</si>
  <si>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</si>
  <si>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</si>
  <si>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</si>
  <si>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</si>
  <si>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</si>
  <si>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</si>
  <si>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</si>
  <si>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</si>
  <si>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</si>
  <si>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</si>
  <si>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</si>
  <si>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</si>
  <si>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</si>
  <si>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</si>
  <si>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</si>
  <si>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</si>
  <si>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</si>
  <si>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</si>
  <si>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</si>
  <si>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</si>
  <si>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</si>
  <si>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</si>
  <si>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</si>
  <si>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</si>
  <si>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</si>
  <si>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</si>
  <si>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</si>
  <si>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</si>
  <si>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</si>
  <si>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</si>
  <si>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</si>
  <si>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</si>
  <si>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</si>
  <si>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</si>
  <si>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</si>
  <si>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</si>
  <si>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</si>
  <si>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</si>
  <si>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</si>
  <si>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</si>
  <si>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</si>
  <si>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</si>
  <si>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</si>
  <si>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</si>
  <si>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</si>
  <si>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</si>
  <si>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</si>
  <si>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</si>
  <si>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</si>
  <si>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</si>
  <si>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</si>
  <si>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</si>
  <si>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</si>
  <si>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</si>
  <si>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</si>
  <si>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</si>
  <si>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</si>
  <si>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</si>
  <si>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</si>
  <si>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</si>
  <si>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</si>
  <si>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</si>
  <si>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</si>
  <si>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</si>
  <si>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</si>
  <si>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</si>
  <si>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</si>
  <si>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</si>
  <si>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</si>
  <si>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</si>
  <si>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</si>
  <si>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</si>
  <si>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</si>
  <si>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</si>
  <si>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</si>
  <si>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</si>
  <si>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</si>
  <si>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</si>
  <si>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</si>
  <si>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</si>
  <si>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</si>
  <si>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</si>
  <si>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</si>
  <si>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</si>
  <si>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</si>
  <si>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</si>
  <si>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</si>
  <si>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</si>
  <si>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</si>
  <si>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</si>
  <si>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</si>
  <si>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</si>
  <si>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</si>
  <si>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</si>
  <si>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</si>
  <si>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</si>
  <si>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</si>
  <si>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</si>
  <si>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</si>
  <si>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</si>
  <si>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</si>
  <si>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</si>
  <si>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</si>
  <si>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</si>
  <si>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</si>
  <si>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</si>
  <si>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</si>
  <si>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</si>
  <si>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</si>
  <si>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</si>
  <si>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</si>
  <si>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</si>
  <si>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</si>
  <si>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</si>
  <si>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</si>
  <si>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</si>
  <si>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</si>
  <si>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</si>
  <si>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</si>
  <si>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</si>
  <si>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</si>
  <si>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</si>
  <si>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</si>
  <si>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</si>
  <si>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</si>
  <si>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</si>
  <si>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</si>
  <si>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</si>
  <si>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</si>
  <si>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</si>
  <si>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</si>
  <si>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</si>
  <si>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</si>
  <si>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</si>
  <si>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</si>
  <si>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</si>
  <si>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</si>
  <si>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</si>
  <si>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</si>
  <si>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</si>
  <si>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</si>
  <si>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</si>
  <si>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</si>
  <si>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</si>
  <si>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</si>
  <si>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</si>
  <si>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</si>
  <si>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</si>
  <si>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</si>
  <si>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</si>
  <si>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</si>
  <si>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</si>
  <si>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</si>
  <si>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</si>
  <si>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</si>
  <si>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</si>
  <si>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</si>
  <si>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</si>
  <si>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</si>
  <si>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</si>
  <si>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</si>
  <si>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</si>
  <si>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</si>
  <si>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</si>
  <si>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</si>
  <si>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</si>
  <si>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</si>
  <si>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</si>
  <si>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</si>
  <si>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</si>
  <si>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</si>
  <si>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</si>
  <si>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</si>
  <si>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</si>
  <si>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</si>
  <si>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</si>
  <si>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</si>
  <si>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</si>
  <si>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</si>
  <si>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</si>
  <si>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</si>
  <si>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</si>
  <si>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</si>
  <si>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</si>
  <si>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</si>
  <si>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</si>
  <si>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</si>
  <si>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</si>
  <si>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</si>
  <si>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</si>
  <si>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</si>
  <si>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</si>
  <si>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</si>
  <si>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</si>
  <si>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</si>
  <si>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</si>
  <si>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</si>
  <si>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</si>
  <si>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</si>
  <si>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</si>
  <si>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</si>
  <si>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</si>
  <si>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</si>
  <si>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</si>
  <si>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</si>
  <si>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</si>
  <si>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</si>
  <si>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</si>
  <si>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</si>
  <si>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</si>
  <si>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</si>
  <si>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</si>
  <si>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</si>
  <si>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</si>
  <si>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</si>
  <si>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</si>
  <si>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</si>
  <si>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</si>
  <si>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</si>
  <si>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</si>
  <si>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</si>
  <si>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</si>
  <si>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</si>
  <si>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</si>
  <si>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</si>
  <si>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</si>
  <si>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</si>
  <si>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</si>
  <si>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</si>
  <si>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</si>
  <si>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</si>
  <si>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</si>
  <si>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</si>
  <si>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</si>
  <si>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</si>
  <si>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</si>
  <si>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</si>
  <si>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</si>
  <si>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</si>
  <si>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</si>
  <si>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</si>
  <si>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</si>
  <si>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</si>
  <si>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</si>
  <si>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</si>
  <si>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</si>
  <si>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</si>
  <si>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</si>
  <si>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</si>
  <si>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</si>
  <si>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</si>
  <si>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</si>
  <si>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</si>
  <si>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</si>
  <si>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</si>
  <si>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</si>
  <si>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</si>
  <si>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</si>
  <si>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</si>
  <si>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</si>
  <si>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</si>
  <si>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</si>
  <si>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</si>
  <si>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</si>
  <si>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</si>
  <si>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</si>
  <si>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</si>
  <si>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</si>
  <si>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</si>
  <si>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</si>
  <si>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</si>
  <si>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</si>
  <si>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</si>
  <si>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</si>
  <si>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</si>
  <si>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</si>
  <si>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</si>
  <si>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</si>
  <si>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</si>
  <si>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</si>
  <si>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</si>
  <si>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</si>
  <si>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</si>
  <si>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</si>
  <si>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</si>
  <si>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</si>
  <si>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</si>
  <si>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</si>
  <si>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</si>
  <si>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</si>
  <si>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</si>
  <si>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</si>
  <si>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</si>
  <si>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</si>
  <si>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</si>
  <si>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</si>
  <si>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</si>
  <si>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</si>
  <si>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</si>
  <si>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</si>
  <si>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</si>
  <si>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</si>
  <si>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</si>
  <si>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</si>
  <si>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</si>
  <si>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</si>
  <si>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</si>
  <si>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</si>
  <si>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</si>
  <si>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</si>
  <si>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</si>
  <si>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</si>
  <si>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</si>
  <si>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</si>
  <si>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</si>
  <si>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</si>
  <si>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</si>
  <si>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</si>
  <si>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</si>
  <si>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</si>
  <si>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</si>
  <si>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</si>
  <si>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</si>
  <si>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</si>
  <si>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</si>
  <si>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</si>
  <si>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</si>
  <si>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</si>
  <si>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</si>
  <si>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</si>
  <si>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</si>
  <si>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</si>
  <si>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</si>
  <si>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</si>
  <si>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</si>
  <si>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</si>
  <si>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</si>
  <si>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</si>
  <si>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</si>
  <si>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</si>
  <si>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</si>
  <si>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</si>
  <si>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</si>
  <si>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</si>
  <si>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</si>
  <si>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</si>
  <si>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</si>
  <si>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</si>
  <si>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</si>
  <si>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</si>
  <si>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</si>
  <si>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</si>
  <si>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</si>
  <si>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</si>
  <si>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</si>
  <si>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</si>
  <si>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</si>
  <si>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</si>
  <si>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</si>
  <si>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</si>
  <si>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</si>
  <si>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</si>
  <si>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</si>
  <si>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</si>
  <si>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</si>
  <si>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</si>
  <si>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</si>
  <si>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</si>
  <si>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</si>
  <si>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</si>
  <si>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</si>
  <si>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</si>
  <si>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</si>
  <si>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</si>
  <si>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</si>
  <si>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</si>
  <si>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</si>
  <si>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</si>
  <si>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</si>
  <si>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</si>
  <si>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</si>
  <si>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</si>
  <si>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</si>
  <si>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</si>
  <si>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</si>
  <si>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</si>
  <si>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</si>
  <si>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</si>
  <si>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</si>
  <si>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</si>
  <si>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</si>
  <si>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</si>
  <si>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</si>
  <si>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</si>
  <si>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</si>
  <si>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</si>
  <si>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</si>
  <si>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</si>
  <si>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</si>
  <si>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</si>
  <si>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</si>
  <si>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</si>
  <si>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</si>
  <si>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</si>
  <si>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</si>
  <si>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</si>
  <si>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</si>
  <si>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</si>
  <si>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</si>
  <si>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</si>
  <si>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</si>
  <si>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</si>
  <si>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</si>
  <si>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</si>
  <si>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</si>
  <si>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</si>
  <si>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</si>
  <si>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</si>
  <si>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</si>
  <si>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</si>
  <si>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</si>
  <si>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</si>
  <si>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</si>
  <si>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</si>
  <si>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</si>
  <si>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</si>
  <si>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</si>
  <si>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</si>
  <si>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</si>
  <si>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</si>
  <si>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</si>
  <si>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</si>
  <si>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</si>
  <si>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</si>
  <si>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</si>
  <si>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</si>
  <si>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</si>
  <si>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</si>
  <si>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</si>
  <si>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</si>
  <si>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</si>
  <si>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</si>
  <si>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</si>
  <si>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</si>
  <si>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</si>
  <si>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</si>
  <si>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</si>
  <si>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</si>
  <si>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</si>
  <si>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</si>
  <si>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</si>
  <si>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</si>
  <si>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</si>
  <si>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</si>
  <si>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</si>
  <si>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</si>
  <si>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</si>
  <si>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</si>
  <si>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</si>
  <si>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</si>
  <si>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</si>
  <si>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</si>
  <si>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</si>
  <si>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</si>
  <si>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</si>
  <si>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</si>
  <si>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</si>
  <si>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</si>
  <si>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</si>
  <si>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</si>
  <si>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</si>
  <si>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</si>
  <si>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</si>
  <si>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</si>
  <si>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</si>
  <si>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</si>
  <si>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</si>
  <si>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</si>
  <si>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</si>
  <si>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</si>
  <si>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</si>
  <si>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</si>
  <si>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</si>
  <si>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</si>
  <si>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</si>
  <si>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</si>
  <si>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</si>
  <si>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</si>
  <si>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</si>
  <si>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</si>
  <si>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</si>
  <si>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</si>
  <si>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</si>
  <si>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</si>
  <si>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</si>
  <si>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</si>
  <si>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</si>
  <si>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</si>
  <si>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</si>
  <si>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</si>
  <si>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</si>
  <si>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</si>
  <si>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</si>
  <si>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</si>
  <si>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</si>
  <si>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</si>
  <si>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</si>
  <si>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</si>
  <si>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</si>
  <si>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</si>
  <si>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</si>
  <si>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</si>
  <si>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</si>
  <si>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</si>
  <si>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</si>
  <si>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</si>
  <si>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</si>
  <si>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</si>
  <si>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</si>
  <si>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</si>
  <si>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</si>
  <si>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</si>
  <si>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</si>
  <si>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</si>
  <si>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</si>
  <si>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</si>
  <si>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</si>
  <si>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</si>
  <si>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</si>
  <si>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</si>
  <si>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</si>
  <si>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</si>
  <si>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</si>
  <si>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</si>
  <si>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</si>
  <si>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</si>
  <si>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</si>
  <si>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</si>
  <si>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</si>
  <si>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</si>
  <si>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</si>
  <si>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</si>
  <si>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</si>
  <si>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</si>
  <si>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</si>
  <si>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</si>
  <si>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</si>
  <si>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</si>
  <si>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</si>
  <si>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</si>
  <si>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</si>
  <si>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</si>
  <si>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</si>
  <si>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</si>
  <si>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</si>
  <si>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</si>
  <si>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</si>
  <si>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</si>
  <si>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</si>
  <si>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</si>
  <si>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</si>
  <si>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</si>
  <si>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</si>
  <si>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</si>
  <si>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</si>
  <si>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</si>
  <si>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</si>
  <si>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</si>
  <si>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</si>
  <si>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</si>
  <si>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</si>
  <si>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</si>
  <si>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</si>
  <si>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</si>
  <si>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</si>
  <si>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</si>
  <si>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</si>
  <si>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</si>
  <si>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</si>
  <si>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</si>
  <si>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</si>
  <si>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</si>
  <si>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</si>
  <si>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</si>
  <si>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</si>
  <si>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</si>
  <si>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</si>
  <si>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</si>
  <si>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</si>
  <si>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</si>
  <si>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</si>
  <si>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</si>
  <si>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</si>
  <si>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</si>
  <si>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</si>
  <si>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</si>
  <si>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</si>
  <si>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</si>
  <si>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</si>
  <si>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</si>
  <si>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</si>
  <si>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</si>
  <si>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</si>
  <si>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</si>
  <si>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</si>
  <si>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</si>
  <si>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</si>
  <si>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</si>
  <si>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</si>
  <si>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</si>
  <si>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</si>
  <si>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</si>
  <si>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</si>
  <si>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</si>
  <si>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</si>
  <si>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</si>
  <si>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</si>
  <si>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</si>
  <si>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</si>
  <si>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</si>
  <si>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</si>
  <si>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</si>
  <si>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</si>
  <si>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</si>
  <si>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</si>
  <si>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</si>
  <si>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</si>
  <si>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</si>
  <si>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</si>
  <si>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</si>
  <si>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</si>
  <si>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</si>
  <si>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</si>
  <si>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</si>
  <si>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</si>
  <si>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</si>
  <si>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</si>
  <si>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</si>
  <si>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</si>
  <si>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</si>
  <si>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</si>
  <si>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</si>
  <si>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</si>
  <si>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</si>
  <si>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</si>
  <si>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</si>
  <si>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</si>
  <si>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</si>
  <si>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</si>
  <si>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</si>
  <si>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</si>
  <si>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</si>
  <si>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</si>
  <si>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</si>
  <si>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</si>
  <si>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</si>
  <si>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</si>
  <si>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</si>
  <si>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</si>
  <si>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</si>
  <si>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</si>
  <si>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</si>
  <si>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</si>
  <si>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</si>
  <si>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</si>
  <si>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</si>
  <si>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</si>
  <si>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</si>
  <si>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</si>
  <si>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</si>
  <si>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</si>
  <si>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</si>
  <si>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</si>
  <si>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</si>
  <si>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</si>
  <si>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</si>
  <si>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</si>
  <si>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</si>
  <si>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</si>
  <si>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</si>
  <si>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</si>
  <si>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</si>
  <si>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</si>
  <si>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</si>
  <si>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</si>
  <si>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</si>
  <si>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</si>
  <si>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</si>
  <si>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</si>
  <si>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</si>
  <si>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</si>
  <si>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</si>
  <si>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</si>
  <si>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</si>
  <si>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</si>
  <si>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</si>
  <si>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</si>
  <si>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</si>
  <si>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</si>
  <si>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</si>
  <si>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</si>
  <si>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</si>
  <si>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</si>
  <si>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</si>
  <si>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</si>
  <si>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</si>
  <si>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</si>
  <si>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</si>
  <si>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</si>
  <si>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</si>
  <si>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</si>
  <si>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</si>
  <si>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</si>
  <si>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</si>
  <si>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</si>
  <si>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</si>
  <si>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</si>
  <si>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</si>
  <si>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</si>
  <si>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</si>
  <si>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</si>
  <si>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</si>
  <si>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</si>
  <si>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</si>
  <si>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</si>
  <si>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</si>
  <si>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</si>
  <si>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</si>
  <si>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</si>
  <si>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</si>
  <si>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</si>
  <si>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</si>
  <si>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</si>
  <si>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</si>
  <si>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</si>
  <si>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</si>
  <si>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</si>
  <si>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</si>
  <si>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</si>
  <si>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</si>
  <si>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</si>
  <si>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</si>
  <si>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</si>
  <si>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</si>
  <si>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</si>
  <si>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</si>
  <si>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</si>
  <si>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</si>
  <si>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</si>
  <si>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</si>
  <si>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</si>
  <si>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</si>
  <si>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</si>
  <si>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</si>
  <si>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</si>
  <si>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</si>
  <si>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</si>
  <si>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</si>
  <si>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</si>
  <si>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</si>
  <si>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</si>
  <si>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</si>
  <si>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</si>
  <si>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</si>
  <si>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</si>
  <si>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</si>
  <si>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</si>
  <si>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</si>
  <si>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</si>
  <si>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</si>
  <si>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</si>
  <si>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</si>
  <si>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</si>
  <si>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</si>
  <si>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</si>
  <si>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</si>
  <si>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</si>
  <si>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</si>
  <si>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</si>
  <si>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</si>
  <si>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</si>
  <si>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</si>
  <si>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</si>
  <si>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</si>
  <si>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</si>
  <si>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</si>
  <si>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</si>
  <si>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</si>
  <si>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</si>
  <si>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</si>
  <si>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</si>
  <si>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</si>
  <si>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</si>
  <si>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</si>
  <si>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</si>
  <si>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</si>
  <si>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</si>
  <si>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</si>
  <si>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</si>
  <si>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</si>
  <si>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</si>
  <si>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</si>
  <si>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</si>
  <si>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</si>
  <si>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</si>
  <si>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</si>
  <si>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</si>
  <si>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</si>
  <si>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</si>
  <si>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</si>
  <si>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</si>
  <si>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</si>
  <si>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</si>
  <si>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</si>
  <si>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</si>
  <si>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</si>
  <si>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</si>
  <si>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</si>
  <si>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</si>
  <si>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</si>
  <si>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</si>
  <si>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</si>
  <si>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</si>
  <si>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</si>
  <si>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</si>
  <si>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</si>
  <si>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</si>
  <si>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</si>
  <si>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</si>
  <si>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</si>
  <si>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</si>
  <si>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</si>
  <si>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</si>
  <si>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</si>
  <si>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</si>
  <si>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</si>
  <si>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</si>
  <si>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</si>
  <si>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</si>
  <si>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</si>
  <si>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</si>
  <si>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</si>
  <si>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</si>
  <si>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</si>
  <si>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</si>
  <si>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</si>
  <si>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</si>
  <si>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</si>
  <si>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</si>
  <si>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</si>
  <si>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</si>
  <si>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</si>
  <si>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</si>
  <si>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</si>
  <si>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</si>
  <si>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</si>
  <si>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</si>
  <si>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</si>
  <si>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</si>
  <si>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</si>
  <si>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</si>
  <si>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</si>
  <si>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</si>
  <si>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</si>
  <si>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</si>
  <si>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</si>
  <si>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</si>
  <si>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</si>
  <si>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</si>
  <si>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</si>
  <si>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</si>
  <si>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</si>
  <si>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</si>
  <si>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</si>
  <si>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</si>
  <si>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</si>
  <si>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</si>
  <si>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</si>
  <si>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</si>
  <si>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</si>
  <si>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</si>
  <si>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</si>
  <si>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</si>
  <si>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</si>
  <si>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</si>
  <si>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</si>
  <si>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</si>
  <si>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</si>
  <si>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</si>
  <si>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</si>
  <si>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</si>
  <si>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</si>
  <si>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</si>
  <si>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</si>
  <si>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</si>
  <si>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</si>
  <si>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</si>
  <si>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</si>
  <si>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</si>
  <si>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</si>
  <si>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</si>
  <si>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</si>
  <si>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</si>
  <si>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</si>
  <si>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</si>
  <si>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</si>
  <si>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</si>
  <si>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</si>
  <si>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</si>
  <si>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</si>
  <si>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</si>
  <si>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</si>
  <si>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</si>
  <si>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</si>
  <si>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</si>
  <si>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</si>
  <si>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</si>
  <si>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</si>
  <si>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</si>
  <si>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</si>
  <si>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</si>
  <si>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</si>
  <si>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</si>
  <si>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</si>
  <si>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</si>
  <si>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</si>
  <si>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</si>
  <si>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</si>
  <si>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</si>
  <si>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</si>
  <si>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</si>
  <si>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</si>
  <si>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</si>
  <si>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</si>
  <si>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</si>
  <si>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</si>
  <si>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</si>
  <si>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</si>
  <si>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</si>
  <si>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</si>
  <si>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</si>
  <si>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</si>
  <si>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</si>
  <si>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</si>
  <si>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</si>
  <si>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</si>
  <si>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</si>
  <si>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</si>
  <si>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</si>
  <si>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</si>
  <si>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</si>
  <si>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</si>
  <si>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</si>
  <si>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</si>
  <si>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</si>
  <si>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</si>
  <si>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</si>
  <si>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</si>
  <si>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</si>
  <si>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</si>
  <si>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</si>
  <si>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</si>
  <si>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</si>
  <si>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</si>
  <si>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</si>
  <si>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</si>
  <si>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</si>
  <si>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</si>
  <si>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</si>
  <si>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</si>
  <si>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</si>
  <si>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</si>
  <si>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</si>
  <si>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</si>
  <si>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</si>
  <si>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</si>
  <si>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</si>
  <si>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</si>
  <si>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</si>
  <si>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</si>
  <si>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</si>
  <si>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</si>
  <si>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</si>
  <si>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</si>
  <si>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</si>
  <si>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</si>
  <si>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</si>
  <si>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</si>
  <si>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</si>
  <si>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</si>
  <si>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</si>
  <si>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</si>
  <si>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</si>
  <si>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</si>
  <si>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</si>
  <si>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</si>
  <si>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</si>
  <si>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</si>
  <si>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</si>
  <si>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</si>
  <si>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</si>
  <si>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</si>
  <si>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</si>
  <si>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</si>
  <si>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</si>
  <si>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</si>
  <si>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</si>
  <si>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</si>
  <si>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</si>
  <si>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</si>
  <si>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</si>
  <si>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</si>
  <si>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</si>
  <si>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</si>
  <si>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</si>
  <si>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</si>
  <si>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</si>
  <si>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</si>
  <si>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</si>
  <si>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</si>
  <si>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</si>
  <si>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</si>
  <si>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</si>
  <si>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</si>
  <si>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</si>
  <si>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</si>
  <si>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</si>
  <si>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</si>
  <si>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</si>
  <si>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</si>
  <si>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</si>
  <si>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</si>
  <si>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</si>
  <si>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</si>
  <si>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</si>
  <si>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</si>
  <si>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</si>
  <si>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</si>
  <si>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</si>
  <si>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</si>
  <si>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</si>
  <si>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</si>
  <si>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</si>
  <si>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</si>
  <si>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</si>
  <si>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</si>
  <si>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</si>
  <si>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</si>
  <si>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</si>
  <si>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</si>
  <si>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</si>
  <si>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</si>
  <si>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</si>
  <si>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</si>
  <si>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</si>
  <si>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</si>
  <si>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</si>
  <si>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</si>
  <si>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</si>
  <si>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</si>
  <si>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</si>
  <si>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</si>
  <si>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</si>
  <si>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</si>
  <si>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</si>
  <si>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</si>
  <si>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</si>
  <si>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</si>
  <si>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</si>
  <si>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</si>
  <si>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</si>
  <si>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</si>
  <si>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</si>
  <si>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</si>
  <si>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</si>
  <si>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</si>
  <si>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</si>
  <si>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</si>
  <si>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</si>
  <si>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</si>
  <si>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</si>
  <si>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</si>
  <si>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</si>
  <si>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</si>
  <si>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</si>
  <si>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</si>
  <si>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</si>
  <si>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</si>
  <si>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</si>
  <si>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</si>
  <si>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</si>
  <si>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</si>
  <si>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</si>
  <si>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</si>
  <si>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</si>
  <si>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</si>
  <si>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</si>
  <si>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</si>
  <si>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</si>
  <si>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</si>
  <si>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</si>
  <si>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</si>
  <si>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</si>
  <si>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</si>
  <si>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</si>
  <si>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</si>
  <si>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</si>
  <si>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</si>
  <si>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</si>
  <si>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</si>
  <si>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</si>
  <si>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</si>
  <si>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</si>
  <si>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</si>
  <si>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</si>
  <si>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</si>
  <si>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</si>
  <si>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</si>
  <si>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</si>
  <si>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</si>
  <si>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</si>
  <si>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</si>
  <si>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</si>
  <si>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</si>
  <si>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</si>
  <si>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</si>
  <si>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</si>
  <si>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</si>
  <si>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</si>
  <si>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</si>
  <si>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</si>
  <si>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</si>
  <si>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</si>
  <si>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</si>
  <si>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</si>
  <si>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</si>
  <si>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</si>
  <si>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</si>
  <si>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</si>
  <si>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</si>
  <si>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</si>
  <si>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</si>
  <si>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</si>
  <si>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</si>
  <si>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</si>
  <si>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</si>
  <si>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</si>
  <si>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</si>
  <si>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</si>
  <si>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</si>
  <si>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</si>
  <si>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</si>
  <si>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</si>
  <si>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</si>
  <si>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</si>
  <si>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</si>
  <si>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</si>
  <si>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</si>
  <si>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</si>
  <si>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</si>
  <si>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</si>
  <si>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</si>
  <si>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</si>
  <si>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</si>
  <si>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</si>
  <si>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</si>
  <si>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</si>
  <si>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</si>
  <si>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</si>
  <si>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</si>
  <si>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</si>
  <si>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</si>
  <si>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</si>
  <si>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</si>
  <si>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</si>
  <si>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</si>
  <si>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</si>
  <si>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</si>
  <si>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</si>
  <si>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</si>
  <si>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</si>
  <si>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</si>
  <si>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</si>
  <si>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</si>
  <si>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</si>
  <si>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</si>
  <si>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</si>
  <si>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</si>
  <si>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</si>
  <si>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</si>
  <si>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</si>
  <si>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</si>
  <si>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</si>
  <si>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</si>
  <si>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</si>
  <si>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</si>
  <si>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</si>
  <si>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</si>
  <si>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</si>
  <si>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</si>
  <si>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</si>
  <si>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</si>
  <si>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</si>
  <si>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</si>
  <si>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</si>
  <si>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</si>
  <si>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</si>
  <si>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</si>
  <si>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</si>
  <si>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</si>
  <si>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</si>
  <si>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</si>
  <si>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</si>
  <si>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</si>
  <si>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</si>
  <si>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</si>
  <si>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</si>
  <si>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</si>
  <si>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</si>
  <si>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</si>
  <si>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</si>
  <si>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</si>
  <si>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</si>
  <si>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</si>
  <si>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</si>
  <si>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</si>
  <si>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</si>
  <si>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</si>
  <si>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</si>
  <si>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</si>
  <si>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</si>
  <si>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</si>
  <si>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</si>
  <si>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</si>
  <si>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</si>
  <si>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</si>
  <si>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</si>
  <si>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</si>
  <si>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</si>
  <si>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</si>
  <si>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</si>
  <si>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</si>
  <si>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</si>
  <si>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</si>
  <si>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</si>
  <si>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</si>
  <si>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</si>
  <si>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</si>
  <si>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</si>
  <si>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</si>
  <si>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</si>
  <si>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</si>
  <si>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</si>
  <si>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</si>
  <si>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</si>
  <si>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</si>
  <si>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</si>
  <si>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</si>
  <si>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</si>
  <si>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</si>
  <si>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</si>
  <si>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</si>
  <si>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</si>
  <si>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</si>
  <si>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</si>
  <si>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</si>
  <si>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</si>
  <si>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</si>
  <si>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</si>
  <si>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</si>
  <si>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</si>
  <si>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</si>
  <si>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</si>
  <si>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</si>
  <si>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</si>
  <si>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</si>
  <si>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</si>
  <si>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</si>
  <si>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</si>
  <si>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</si>
  <si>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</si>
  <si>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</si>
  <si>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</si>
  <si>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</si>
  <si>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</si>
  <si>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</si>
  <si>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</si>
  <si>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</si>
  <si>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</si>
  <si>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</si>
  <si>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</si>
  <si>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</si>
  <si>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</si>
  <si>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</si>
  <si>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</si>
  <si>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</si>
  <si>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</si>
  <si>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</si>
  <si>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</si>
  <si>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</si>
  <si>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</si>
  <si>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</si>
  <si>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</si>
  <si>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</si>
  <si>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</si>
  <si>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</si>
  <si>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</si>
  <si>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</si>
  <si>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</si>
  <si>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</si>
  <si>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</si>
  <si>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</si>
  <si>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</si>
  <si>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</si>
  <si>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</si>
  <si>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</si>
  <si>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</si>
  <si>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</si>
  <si>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</si>
  <si>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</si>
  <si>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</si>
  <si>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</si>
  <si>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</si>
  <si>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</si>
  <si>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</si>
  <si>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</si>
  <si>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</si>
  <si>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</si>
  <si>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</si>
  <si>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</si>
  <si>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</si>
  <si>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</si>
  <si>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</si>
  <si>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</si>
  <si>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</si>
  <si>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</si>
  <si>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</si>
  <si>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</si>
  <si>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</si>
  <si>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</si>
  <si>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</si>
  <si>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</si>
  <si>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</si>
  <si>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</si>
  <si>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</si>
  <si>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</si>
  <si>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</si>
  <si>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</si>
  <si>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</si>
  <si>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</si>
  <si>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</si>
  <si>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</si>
  <si>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</si>
  <si>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</si>
  <si>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</si>
  <si>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</si>
  <si>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</si>
  <si>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</si>
  <si>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</si>
  <si>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</si>
  <si>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</si>
  <si>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</si>
  <si>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</si>
  <si>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</si>
  <si>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</si>
  <si>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</si>
  <si>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</si>
  <si>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</si>
  <si>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</si>
  <si>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</si>
  <si>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</si>
  <si>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</si>
  <si>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</si>
  <si>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</si>
  <si>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</si>
  <si>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</si>
  <si>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</si>
  <si>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</si>
  <si>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</si>
  <si>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</si>
  <si>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</si>
  <si>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</si>
  <si>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</si>
  <si>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</si>
  <si>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</si>
  <si>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</si>
  <si>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</si>
  <si>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</si>
  <si>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</si>
  <si>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</si>
  <si>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</si>
  <si>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</si>
  <si>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</si>
  <si>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</si>
  <si>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</si>
  <si>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</si>
  <si>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</si>
  <si>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</si>
  <si>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</si>
  <si>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</si>
  <si>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</si>
  <si>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</si>
  <si>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</si>
  <si>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</si>
  <si>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</si>
  <si>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</si>
  <si>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</si>
  <si>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</si>
  <si>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</si>
  <si>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</si>
  <si>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</si>
  <si>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</si>
  <si>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</si>
  <si>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</si>
  <si>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</si>
  <si>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</si>
  <si>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</si>
  <si>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</si>
  <si>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</si>
  <si>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</si>
  <si>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</si>
  <si>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</si>
  <si>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</si>
  <si>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</si>
  <si>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</si>
  <si>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</si>
  <si>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</si>
  <si>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</si>
  <si>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</si>
  <si>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</si>
  <si>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</si>
  <si>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</si>
  <si>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</si>
  <si>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</si>
  <si>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</si>
  <si>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</si>
  <si>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</si>
  <si>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</si>
  <si>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</si>
  <si>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</si>
  <si>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</si>
  <si>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</si>
  <si>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</si>
  <si>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</si>
  <si>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</si>
  <si>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</si>
  <si>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</si>
  <si>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</si>
  <si>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</si>
  <si>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</si>
  <si>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</si>
  <si>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</si>
  <si>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</si>
  <si>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</si>
  <si>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</si>
  <si>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</si>
  <si>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</si>
  <si>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</si>
  <si>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</si>
  <si>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</si>
  <si>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</si>
  <si>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</si>
  <si>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</si>
  <si>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</si>
  <si>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</si>
  <si>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</si>
  <si>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</si>
  <si>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</si>
  <si>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</si>
  <si>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</si>
  <si>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</si>
  <si>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</si>
  <si>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</si>
  <si>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</si>
  <si>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</si>
  <si>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</si>
  <si>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</si>
  <si>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</si>
  <si>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</si>
  <si>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</si>
  <si>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</si>
  <si>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</si>
  <si>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</si>
  <si>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</si>
  <si>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</si>
  <si>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</si>
  <si>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</si>
  <si>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</si>
  <si>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</si>
  <si>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</si>
  <si>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</si>
  <si>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</si>
  <si>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</si>
  <si>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</si>
  <si>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</si>
  <si>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</si>
  <si>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</si>
  <si>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</si>
  <si>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</si>
  <si>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</si>
  <si>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</si>
  <si>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</si>
  <si>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</si>
  <si>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</si>
  <si>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</si>
  <si>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</si>
  <si>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</si>
  <si>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</si>
  <si>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</si>
  <si>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</si>
  <si>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</si>
  <si>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</si>
  <si>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</si>
  <si>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</si>
  <si>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</si>
  <si>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</si>
  <si>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</si>
  <si>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</si>
  <si>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</si>
  <si>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</si>
  <si>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</si>
  <si>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</si>
  <si>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</si>
  <si>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</si>
  <si>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</si>
  <si>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</si>
  <si>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</si>
  <si>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</si>
  <si>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</si>
  <si>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</si>
  <si>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</si>
  <si>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</si>
  <si>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</si>
  <si>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</si>
  <si>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</si>
  <si>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</si>
  <si>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</si>
  <si>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</si>
  <si>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</si>
  <si>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</si>
  <si>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</si>
  <si>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</si>
  <si>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</si>
  <si>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</si>
  <si>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</si>
  <si>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</si>
  <si>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</si>
  <si>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</si>
  <si>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</si>
  <si>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</si>
  <si>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</si>
  <si>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</si>
  <si>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</si>
  <si>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</si>
  <si>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</si>
  <si>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</si>
  <si>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</si>
  <si>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</si>
  <si>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</si>
  <si>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</si>
  <si>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</si>
  <si>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</si>
  <si>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</si>
  <si>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</si>
  <si>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</si>
  <si>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</si>
  <si>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</si>
  <si>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</si>
  <si>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</si>
  <si>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</si>
  <si>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</si>
  <si>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</si>
  <si>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</si>
  <si>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</si>
  <si>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</si>
  <si>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</si>
  <si>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</si>
  <si>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</si>
  <si>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</si>
  <si>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</si>
  <si>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</si>
  <si>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</si>
  <si>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</si>
  <si>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</si>
  <si>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</si>
  <si>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</si>
  <si>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</si>
  <si>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</si>
  <si>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</si>
  <si>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</si>
  <si>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</si>
  <si>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</si>
  <si>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</si>
  <si>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</si>
  <si>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</si>
  <si>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</si>
  <si>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</si>
  <si>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</si>
  <si>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</si>
  <si>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</si>
  <si>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</si>
  <si>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</si>
  <si>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</si>
  <si>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</si>
  <si>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</si>
  <si>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</si>
  <si>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</si>
  <si>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</si>
  <si>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</si>
  <si>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</si>
  <si>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</si>
  <si>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</si>
  <si>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</si>
  <si>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</si>
  <si>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</si>
  <si>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</si>
  <si>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</si>
  <si>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</si>
  <si>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</si>
  <si>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</si>
  <si>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</si>
  <si>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</si>
  <si>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</si>
  <si>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</si>
  <si>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</si>
  <si>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</si>
  <si>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</si>
  <si>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</si>
  <si>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</si>
  <si>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</si>
  <si>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</si>
  <si>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</si>
  <si>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</si>
  <si>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</si>
  <si>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</si>
  <si>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</si>
  <si>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</si>
  <si>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</si>
  <si>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</si>
  <si>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</si>
  <si>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</si>
  <si>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</si>
  <si>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</si>
  <si>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</si>
  <si>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</si>
  <si>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</si>
  <si>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</si>
  <si>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</si>
  <si>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</si>
  <si>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</si>
  <si>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</si>
  <si>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</si>
  <si>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</si>
  <si>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</si>
  <si>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</si>
  <si>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</si>
  <si>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</si>
  <si>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</si>
  <si>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</si>
  <si>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</si>
  <si>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</si>
  <si>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</si>
  <si>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</si>
  <si>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</si>
  <si>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</si>
  <si>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</si>
  <si>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</si>
  <si>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</si>
  <si>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</si>
  <si>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</si>
  <si>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</si>
  <si>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</si>
  <si>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</si>
  <si>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</si>
  <si>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</si>
  <si>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</si>
  <si>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</si>
  <si>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</si>
  <si>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</si>
  <si>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</si>
  <si>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</si>
  <si>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</si>
  <si>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</si>
  <si>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</si>
  <si>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</si>
  <si>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</si>
  <si>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</si>
  <si>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</si>
  <si>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</si>
  <si>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</si>
  <si>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</si>
  <si>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</si>
  <si>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</si>
  <si>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</si>
  <si>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</si>
  <si>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</si>
  <si>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</si>
  <si>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</si>
  <si>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</si>
  <si>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</si>
  <si>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</si>
  <si>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</si>
  <si>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</si>
  <si>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</si>
  <si>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</si>
  <si>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</si>
  <si>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</si>
  <si>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</si>
  <si>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</si>
  <si>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</si>
  <si>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</si>
  <si>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</si>
  <si>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</si>
  <si>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</si>
  <si>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</si>
  <si>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</si>
  <si>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</si>
  <si>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</si>
  <si>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</si>
  <si>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</si>
  <si>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</si>
  <si>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</si>
  <si>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</si>
  <si>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</si>
  <si>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</si>
  <si>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</si>
  <si>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</si>
  <si>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</si>
  <si>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</si>
  <si>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</si>
  <si>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</si>
  <si>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</si>
  <si>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</si>
  <si>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</si>
  <si>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</si>
  <si>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</si>
  <si>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</si>
  <si>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</si>
  <si>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</si>
  <si>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</si>
  <si>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</si>
  <si>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</si>
  <si>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</si>
  <si>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</si>
  <si>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</si>
  <si>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</si>
  <si>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</si>
  <si>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</si>
  <si>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</si>
  <si>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</si>
  <si>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</si>
  <si>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</si>
  <si>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</si>
  <si>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</si>
  <si>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</si>
  <si>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</si>
  <si>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</si>
  <si>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</si>
  <si>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</si>
  <si>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</si>
  <si>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</si>
  <si>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</si>
  <si>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</si>
  <si>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</si>
  <si>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</si>
  <si>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</si>
  <si>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</si>
  <si>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</si>
  <si>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</si>
  <si>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</si>
  <si>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</si>
  <si>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</si>
  <si>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</si>
  <si>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</si>
  <si>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</si>
  <si>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</si>
  <si>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</si>
  <si>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</si>
  <si>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</si>
  <si>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</si>
  <si>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</si>
  <si>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</si>
  <si>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</si>
  <si>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</si>
  <si>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</si>
  <si>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</si>
  <si>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</si>
  <si>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</si>
  <si>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</si>
  <si>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</si>
  <si>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</si>
  <si>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</si>
  <si>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</si>
  <si>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</si>
  <si>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</si>
  <si>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</si>
  <si>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</si>
  <si>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</si>
  <si>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</si>
  <si>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</si>
  <si>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</si>
  <si>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</si>
  <si>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</si>
  <si>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</si>
  <si>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</si>
  <si>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</si>
  <si>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</si>
  <si>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</si>
  <si>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</si>
  <si>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</si>
  <si>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</si>
  <si>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</si>
  <si>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</si>
  <si>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</si>
  <si>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</si>
  <si>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</si>
  <si>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</si>
  <si>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</si>
  <si>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</si>
  <si>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</si>
  <si>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</si>
  <si>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</si>
  <si>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</si>
  <si>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</si>
  <si>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</si>
  <si>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</si>
  <si>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</si>
  <si>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</si>
  <si>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</si>
  <si>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</si>
  <si>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</si>
  <si>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</si>
  <si>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</si>
  <si>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</si>
  <si>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</si>
  <si>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</si>
  <si>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</si>
  <si>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</si>
  <si>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</si>
  <si>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</si>
  <si>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</si>
  <si>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</si>
  <si>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</si>
  <si>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</si>
  <si>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</si>
  <si>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</si>
  <si>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</si>
  <si>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</si>
  <si>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</si>
  <si>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</si>
  <si>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</si>
  <si>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</si>
  <si>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</si>
  <si>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</si>
  <si>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</si>
  <si>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</si>
  <si>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</si>
  <si>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</si>
  <si>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</si>
  <si>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</si>
  <si>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</si>
  <si>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</si>
  <si>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</si>
  <si>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</si>
  <si>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</si>
  <si>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</si>
  <si>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</si>
  <si>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</si>
  <si>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</si>
  <si>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</si>
  <si>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</si>
  <si>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</si>
  <si>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</si>
  <si>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</si>
  <si>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</si>
  <si>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</si>
  <si>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</si>
  <si>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</si>
  <si>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</si>
  <si>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</si>
  <si>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</si>
  <si>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</si>
  <si>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</si>
  <si>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</si>
  <si>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</si>
  <si>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</si>
  <si>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</si>
  <si>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</si>
  <si>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</si>
  <si>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</si>
  <si>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</si>
  <si>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</si>
  <si>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</si>
  <si>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</si>
  <si>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</si>
  <si>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</si>
  <si>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</si>
  <si>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</si>
  <si>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</si>
  <si>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</si>
  <si>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</si>
  <si>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</si>
  <si>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</si>
  <si>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</si>
  <si>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</si>
  <si>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</si>
  <si>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</si>
  <si>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</si>
  <si>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</si>
  <si>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</si>
  <si>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</si>
  <si>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</si>
  <si>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</si>
  <si>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</si>
  <si>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</si>
  <si>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</si>
  <si>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</si>
  <si>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</si>
  <si>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</si>
  <si>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</si>
  <si>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</si>
  <si>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</si>
  <si>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</si>
  <si>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</si>
  <si>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</si>
  <si>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</si>
  <si>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</si>
  <si>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</si>
  <si>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</si>
  <si>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</si>
  <si>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</si>
  <si>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</si>
  <si>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</si>
  <si>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</si>
  <si>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</si>
  <si>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</si>
  <si>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</si>
  <si>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</si>
  <si>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</si>
  <si>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</si>
  <si>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</si>
  <si>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</si>
  <si>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</si>
  <si>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</si>
  <si>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</si>
  <si>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</si>
  <si>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</si>
  <si>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</si>
  <si>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</si>
  <si>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</si>
  <si>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</si>
  <si>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</si>
  <si>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</si>
  <si>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</si>
  <si>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</si>
  <si>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</si>
  <si>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</si>
  <si>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</si>
  <si>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</si>
  <si>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</si>
  <si>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</si>
  <si>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</si>
  <si>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</si>
  <si>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</si>
  <si>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</si>
  <si>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</si>
  <si>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</si>
  <si>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</si>
  <si>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</si>
  <si>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</si>
  <si>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</si>
  <si>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</si>
  <si>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</si>
  <si>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</si>
  <si>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</si>
  <si>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</si>
  <si>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</si>
  <si>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</si>
  <si>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</si>
  <si>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</si>
  <si>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</si>
  <si>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</si>
  <si>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</si>
  <si>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</si>
  <si>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</si>
  <si>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</si>
  <si>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</si>
  <si>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</si>
  <si>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</si>
  <si>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</si>
  <si>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</si>
  <si>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</si>
  <si>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</si>
  <si>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</si>
  <si>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</si>
  <si>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</si>
  <si>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</si>
  <si>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</si>
  <si>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</si>
  <si>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</si>
  <si>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</si>
  <si>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</si>
  <si>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</si>
  <si>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</si>
  <si>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</si>
  <si>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</si>
  <si>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</si>
  <si>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</si>
  <si>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</si>
  <si>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</si>
  <si>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</si>
  <si>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</si>
  <si>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</si>
  <si>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</si>
  <si>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</si>
  <si>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</si>
  <si>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</si>
  <si>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</si>
  <si>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</si>
  <si>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</si>
  <si>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</si>
  <si>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</si>
  <si>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</si>
  <si>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</si>
  <si>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</si>
  <si>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</si>
  <si>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</si>
  <si>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</si>
  <si>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</si>
  <si>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</si>
  <si>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</si>
  <si>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</si>
  <si>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</si>
  <si>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</si>
  <si>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</si>
  <si>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</si>
  <si>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</si>
  <si>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</si>
  <si>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</si>
  <si>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</si>
  <si>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</si>
  <si>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</si>
  <si>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</si>
  <si>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</si>
  <si>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</si>
  <si>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</si>
  <si>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</si>
  <si>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</si>
  <si>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</si>
  <si>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</si>
  <si>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</si>
  <si>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</si>
  <si>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</si>
  <si>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</si>
  <si>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</si>
  <si>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</si>
  <si>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</si>
  <si>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</si>
  <si>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</si>
  <si>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</si>
  <si>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</si>
  <si>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</si>
  <si>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</si>
  <si>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</si>
  <si>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</si>
  <si>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</si>
  <si>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</si>
  <si>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</si>
  <si>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</si>
  <si>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</si>
  <si>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</si>
  <si>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</si>
  <si>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</si>
  <si>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</si>
  <si>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</si>
  <si>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</si>
  <si>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</si>
  <si>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</si>
  <si>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</si>
  <si>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</si>
  <si>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</si>
  <si>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</si>
  <si>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</si>
  <si>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</si>
  <si>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</si>
  <si>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</si>
  <si>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</si>
  <si>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</si>
  <si>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</si>
  <si>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</si>
  <si>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</si>
  <si>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</si>
  <si>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</si>
  <si>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</si>
  <si>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</si>
  <si>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</si>
  <si>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</si>
  <si>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</si>
  <si>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</si>
  <si>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</si>
  <si>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</si>
  <si>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</si>
  <si>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</si>
  <si>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</si>
  <si>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</si>
  <si>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</si>
  <si>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</si>
  <si>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</si>
  <si>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</si>
  <si>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</si>
  <si>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</si>
  <si>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</si>
  <si>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</si>
  <si>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</si>
  <si>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</si>
  <si>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</si>
  <si>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</si>
  <si>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</si>
  <si>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</si>
  <si>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</si>
  <si>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</si>
  <si>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</si>
  <si>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</si>
  <si>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</si>
  <si>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</si>
  <si>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</si>
  <si>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</si>
  <si>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</si>
  <si>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</si>
  <si>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</si>
  <si>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</si>
  <si>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</si>
  <si>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</si>
  <si>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</si>
  <si>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</si>
  <si>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</si>
  <si>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</si>
  <si>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</si>
  <si>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</si>
  <si>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</si>
  <si>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</si>
  <si>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</si>
  <si>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</si>
  <si>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</si>
  <si>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</si>
  <si>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</si>
  <si>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</si>
  <si>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</si>
  <si>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</si>
  <si>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</si>
  <si>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</si>
  <si>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</si>
  <si>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</si>
  <si>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</si>
  <si>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</si>
  <si>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</si>
  <si>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</si>
  <si>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</si>
  <si>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</si>
  <si>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</si>
  <si>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</si>
  <si>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</si>
  <si>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</si>
  <si>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</si>
  <si>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</si>
  <si>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</si>
  <si>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</si>
  <si>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</si>
  <si>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</si>
  <si>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</si>
  <si>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</si>
  <si>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</si>
  <si>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</si>
  <si>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</si>
  <si>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</si>
  <si>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</si>
  <si>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</si>
  <si>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</si>
  <si>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</si>
  <si>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</si>
  <si>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</si>
  <si>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</si>
  <si>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</si>
  <si>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</si>
  <si>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</si>
  <si>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</si>
  <si>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</si>
  <si>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</si>
  <si>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</si>
  <si>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</si>
  <si>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</si>
  <si>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</si>
  <si>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</si>
  <si>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</si>
  <si>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</si>
  <si>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</si>
  <si>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</si>
  <si>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</si>
  <si>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</si>
  <si>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</si>
  <si>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</si>
  <si>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</si>
  <si>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</si>
  <si>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</si>
  <si>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</si>
  <si>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</si>
  <si>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</si>
  <si>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</si>
  <si>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</si>
  <si>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</si>
  <si>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</si>
  <si>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</si>
  <si>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</si>
  <si>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</si>
  <si>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</si>
  <si>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</si>
  <si>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</si>
  <si>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</si>
  <si>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</si>
  <si>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</si>
  <si>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</si>
  <si>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</si>
  <si>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</si>
  <si>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</si>
  <si>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</si>
  <si>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</si>
  <si>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</si>
  <si>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</si>
  <si>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</si>
  <si>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</si>
  <si>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</si>
  <si>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</si>
  <si>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</si>
  <si>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</si>
  <si>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</si>
  <si>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</si>
  <si>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</si>
  <si>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</si>
  <si>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</si>
  <si>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</si>
  <si>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</si>
  <si>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</si>
  <si>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</si>
  <si>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</si>
  <si>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</si>
  <si>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</si>
  <si>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</si>
  <si>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</si>
  <si>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</si>
  <si>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</si>
  <si>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</si>
  <si>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</si>
  <si>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</si>
  <si>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</si>
  <si>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</si>
  <si>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</si>
  <si>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</si>
  <si>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</si>
  <si>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</si>
  <si>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</si>
  <si>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</si>
  <si>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</si>
  <si>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</si>
  <si>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</si>
  <si>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</si>
  <si>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</si>
  <si>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</si>
  <si>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</si>
  <si>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</si>
  <si>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</si>
  <si>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</si>
  <si>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</si>
  <si>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</si>
  <si>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</si>
  <si>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</si>
  <si>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</si>
  <si>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</si>
  <si>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</si>
  <si>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</si>
  <si>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</si>
  <si>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</si>
  <si>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</si>
  <si>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</si>
  <si>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</si>
  <si>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</si>
  <si>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</si>
  <si>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</si>
  <si>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</si>
  <si>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</si>
  <si>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</si>
  <si>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</si>
  <si>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</si>
  <si>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</si>
  <si>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</si>
  <si>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</si>
  <si>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</si>
  <si>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</si>
  <si>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</si>
  <si>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</si>
  <si>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</si>
  <si>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</si>
  <si>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</si>
  <si>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</si>
  <si>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</si>
  <si>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</si>
  <si>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</si>
  <si>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</si>
  <si>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</si>
  <si>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</si>
  <si>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</si>
  <si>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</si>
  <si>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</si>
  <si>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</si>
  <si>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</si>
  <si>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</si>
  <si>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</si>
  <si>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</si>
  <si>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</si>
  <si>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</si>
  <si>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</si>
  <si>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</si>
  <si>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</si>
  <si>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</si>
  <si>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</si>
  <si>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</si>
  <si>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</si>
  <si>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</si>
  <si>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</si>
  <si>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</si>
  <si>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</si>
  <si>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</si>
  <si>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</si>
  <si>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</si>
  <si>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</si>
  <si>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</si>
  <si>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</si>
  <si>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</si>
  <si>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</si>
  <si>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</si>
  <si>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</si>
  <si>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</si>
  <si>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</si>
  <si>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</si>
  <si>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</si>
  <si>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</si>
  <si>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</si>
  <si>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</si>
  <si>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</si>
  <si>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</si>
  <si>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</si>
  <si>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</si>
  <si>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</si>
  <si>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</si>
  <si>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</si>
  <si>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</si>
  <si>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</si>
  <si>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</si>
  <si>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</si>
  <si>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</si>
  <si>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</si>
  <si>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</si>
  <si>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</si>
  <si>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</si>
  <si>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</si>
  <si>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</si>
  <si>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</si>
  <si>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</si>
  <si>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</si>
  <si>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</si>
  <si>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</si>
  <si>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</si>
  <si>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</si>
  <si>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</si>
  <si>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</si>
  <si>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</si>
  <si>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</si>
  <si>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</si>
  <si>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</si>
  <si>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</si>
  <si>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</si>
  <si>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</si>
  <si>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</si>
  <si>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</si>
  <si>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</si>
  <si>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</si>
  <si>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</si>
  <si>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</si>
  <si>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</si>
  <si>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</si>
  <si>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</si>
  <si>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</si>
  <si>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</si>
  <si>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</si>
  <si>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</si>
  <si>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</si>
  <si>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</si>
  <si>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</si>
  <si>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</si>
  <si>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</si>
  <si>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</si>
  <si>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</si>
  <si>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</si>
  <si>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</si>
  <si>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</si>
  <si>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</si>
  <si>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</si>
  <si>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</si>
  <si>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</si>
  <si>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</si>
  <si>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</si>
  <si>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</si>
  <si>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</si>
  <si>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</si>
  <si>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</si>
  <si>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</si>
  <si>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</si>
  <si>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</si>
  <si>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</si>
  <si>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</si>
  <si>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</si>
  <si>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</si>
  <si>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</si>
  <si>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</si>
  <si>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</si>
  <si>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</si>
  <si>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</si>
  <si>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</si>
  <si>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</si>
  <si>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</si>
  <si>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</si>
  <si>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</si>
  <si>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</si>
  <si>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</si>
  <si>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</si>
  <si>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</si>
  <si>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</si>
  <si>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</si>
  <si>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</si>
  <si>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</si>
  <si>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</si>
  <si>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</si>
  <si>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</si>
  <si>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</si>
  <si>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</si>
  <si>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</si>
  <si>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</si>
  <si>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</si>
  <si>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</si>
  <si>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</si>
  <si>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</si>
  <si>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</si>
  <si>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</si>
  <si>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</si>
  <si>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</si>
  <si>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</si>
  <si>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</si>
  <si>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</si>
  <si>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</si>
  <si>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</si>
  <si>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</si>
  <si>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</si>
  <si>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</si>
  <si>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</si>
  <si>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</si>
  <si>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</si>
  <si>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</si>
  <si>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</si>
  <si>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</si>
  <si>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</si>
  <si>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</si>
  <si>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</si>
  <si>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</si>
  <si>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</si>
  <si>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</si>
  <si>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</si>
  <si>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</si>
  <si>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</si>
  <si>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</si>
  <si>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</si>
  <si>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</si>
  <si>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</si>
  <si>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</si>
  <si>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</si>
  <si>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</si>
  <si>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</si>
  <si>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</si>
  <si>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</si>
  <si>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</si>
  <si>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</si>
  <si>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</si>
  <si>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</si>
  <si>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</si>
  <si>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</si>
  <si>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</si>
  <si>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</si>
  <si>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</si>
  <si>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</si>
  <si>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</si>
  <si>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</si>
  <si>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</si>
  <si>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</si>
  <si>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</si>
  <si>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</si>
  <si>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</si>
  <si>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</si>
  <si>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</si>
  <si>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</si>
  <si>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</si>
  <si>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</si>
  <si>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</si>
  <si>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</si>
  <si>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</si>
  <si>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</si>
  <si>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</si>
  <si>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</si>
  <si>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</si>
  <si>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</si>
  <si>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</si>
  <si>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</si>
  <si>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</si>
  <si>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</si>
  <si>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</si>
  <si>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</si>
  <si>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</si>
  <si>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</si>
  <si>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</si>
  <si>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</si>
  <si>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</si>
  <si>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</si>
  <si>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</si>
  <si>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</si>
  <si>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</si>
  <si>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</si>
  <si>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</si>
  <si>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</si>
  <si>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</si>
  <si>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</si>
  <si>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</si>
  <si>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</si>
  <si>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</si>
  <si>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</si>
  <si>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</si>
  <si>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</si>
  <si>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</si>
  <si>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</si>
  <si>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</si>
  <si>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</si>
  <si>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</si>
  <si>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</si>
  <si>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</si>
  <si>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</si>
  <si>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</si>
  <si>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</si>
  <si>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</si>
  <si>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</si>
  <si>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</si>
  <si>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</si>
  <si>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</si>
  <si>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</si>
  <si>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</si>
  <si>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</si>
  <si>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</si>
  <si>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</si>
  <si>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</si>
  <si>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</si>
  <si>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</si>
  <si>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</si>
  <si>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</si>
  <si>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</si>
  <si>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</si>
  <si>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</si>
  <si>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</si>
  <si>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</si>
  <si>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</si>
  <si>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</si>
  <si>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</si>
  <si>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</si>
  <si>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</si>
  <si>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</si>
  <si>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</si>
  <si>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</si>
  <si>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</si>
  <si>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</si>
  <si>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</si>
  <si>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</si>
  <si>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</si>
  <si>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</si>
  <si>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</si>
  <si>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</si>
  <si>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</si>
  <si>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</si>
  <si>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</si>
  <si>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</si>
  <si>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</si>
  <si>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</si>
  <si>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</si>
  <si>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</si>
  <si>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</si>
  <si>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</si>
  <si>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</si>
  <si>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</si>
  <si>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</si>
  <si>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</si>
  <si>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</si>
  <si>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</si>
  <si>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</si>
  <si>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</si>
  <si>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</si>
  <si>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</si>
  <si>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</si>
  <si>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</si>
  <si>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</si>
  <si>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</si>
  <si>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</si>
  <si>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</si>
  <si>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</si>
  <si>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</si>
  <si>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</si>
  <si>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</si>
  <si>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</si>
  <si>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</si>
  <si>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</si>
  <si>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</si>
  <si>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</si>
  <si>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</si>
  <si>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</si>
  <si>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</si>
  <si>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</si>
  <si>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</si>
  <si>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</si>
  <si>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</si>
  <si>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</si>
  <si>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</si>
  <si>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</si>
  <si>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</si>
  <si>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</si>
  <si>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</si>
  <si>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</si>
  <si>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</si>
  <si>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</si>
  <si>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</si>
  <si>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</si>
  <si>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</si>
  <si>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</si>
  <si>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</si>
  <si>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</si>
  <si>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</si>
  <si>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</si>
  <si>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</si>
  <si>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</si>
  <si>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</si>
  <si>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</si>
  <si>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</si>
  <si>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</si>
  <si>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</si>
  <si>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</si>
  <si>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</si>
  <si>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</si>
  <si>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</si>
  <si>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</si>
  <si>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</si>
  <si>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</si>
  <si>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</si>
  <si>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</si>
  <si>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</si>
  <si>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</si>
  <si>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</si>
  <si>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</si>
  <si>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</si>
  <si>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</si>
  <si>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</si>
  <si>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</si>
  <si>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</si>
  <si>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</si>
  <si>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</si>
  <si>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</si>
  <si>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</si>
  <si>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</si>
  <si>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</si>
  <si>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</si>
  <si>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</si>
  <si>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</si>
  <si>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</si>
  <si>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</si>
  <si>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</si>
  <si>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</si>
  <si>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</si>
  <si>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</si>
  <si>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</si>
  <si>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</si>
  <si>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</si>
  <si>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</si>
  <si>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</si>
  <si>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</si>
  <si>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</si>
  <si>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</si>
  <si>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</si>
  <si>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</si>
  <si>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</si>
  <si>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</si>
  <si>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</si>
  <si>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</si>
  <si>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</si>
  <si>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</si>
  <si>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</si>
  <si>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</si>
  <si>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</si>
  <si>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</si>
  <si>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</si>
  <si>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</si>
  <si>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</si>
  <si>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</si>
  <si>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</si>
  <si>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</si>
  <si>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</si>
  <si>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</si>
  <si>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</si>
  <si>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</si>
  <si>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</si>
  <si>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</si>
  <si>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</si>
  <si>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</si>
  <si>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</si>
  <si>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</si>
  <si>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</si>
  <si>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</si>
  <si>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</si>
  <si>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</si>
  <si>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</si>
  <si>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</si>
  <si>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</si>
  <si>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</si>
  <si>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</si>
  <si>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</si>
  <si>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</si>
  <si>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</si>
  <si>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</si>
  <si>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</si>
  <si>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</si>
  <si>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</si>
  <si>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</si>
  <si>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</si>
  <si>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</si>
  <si>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</si>
  <si>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</si>
  <si>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</si>
  <si>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</si>
  <si>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</si>
  <si>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</si>
  <si>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</si>
  <si>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</si>
  <si>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</si>
  <si>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</si>
  <si>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</si>
  <si>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</si>
  <si>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</si>
  <si>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</si>
  <si>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</si>
  <si>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</si>
  <si>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</si>
  <si>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</si>
  <si>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</si>
  <si>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</si>
  <si>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</si>
  <si>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</si>
  <si>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</si>
  <si>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</si>
  <si>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</si>
  <si>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</si>
  <si>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</si>
  <si>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</si>
  <si>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</si>
  <si>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</si>
  <si>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</si>
  <si>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</si>
  <si>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</si>
  <si>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</si>
  <si>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</si>
  <si>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</si>
  <si>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</si>
  <si>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</si>
  <si>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</si>
  <si>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</si>
  <si>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</si>
  <si>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</si>
  <si>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</si>
  <si>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</si>
  <si>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</si>
  <si>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</si>
  <si>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</si>
  <si>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</si>
  <si>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</si>
  <si>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</si>
  <si>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</si>
  <si>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</si>
  <si>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</si>
  <si>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</si>
  <si>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</si>
  <si>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</si>
  <si>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</si>
  <si>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</si>
  <si>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</si>
  <si>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</si>
  <si>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</si>
  <si>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</si>
  <si>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</si>
  <si>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</si>
  <si>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</si>
  <si>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</si>
  <si>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</si>
  <si>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</si>
  <si>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</si>
  <si>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</si>
  <si>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</si>
  <si>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</si>
  <si>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</si>
  <si>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</si>
  <si>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</si>
  <si>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</si>
  <si>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</si>
  <si>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</si>
  <si>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</si>
  <si>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</si>
  <si>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</si>
  <si>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</si>
  <si>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</si>
  <si>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</si>
  <si>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</si>
  <si>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</si>
  <si>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</si>
  <si>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</si>
  <si>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</si>
  <si>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</si>
  <si>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</si>
  <si>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</si>
  <si>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</si>
  <si>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</si>
  <si>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</si>
  <si>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</si>
  <si>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</si>
  <si>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</si>
  <si>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</si>
  <si>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</si>
  <si>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</si>
  <si>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</si>
  <si>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</si>
  <si>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</si>
  <si>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</si>
  <si>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</si>
  <si>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</si>
  <si>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</si>
  <si>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</si>
  <si>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</si>
  <si>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</si>
  <si>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</si>
  <si>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</si>
  <si>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</si>
  <si>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</si>
  <si>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</si>
  <si>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</si>
  <si>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</si>
  <si>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</si>
  <si>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</si>
  <si>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</si>
  <si>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</si>
  <si>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</si>
  <si>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</si>
  <si>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</si>
  <si>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</si>
  <si>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</si>
  <si>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</si>
  <si>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</si>
  <si>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</si>
  <si>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</si>
  <si>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</si>
  <si>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</si>
  <si>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</si>
  <si>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</si>
  <si>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</si>
  <si>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</si>
  <si>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</si>
  <si>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</si>
  <si>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</si>
  <si>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</si>
  <si>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</si>
  <si>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</si>
  <si>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</si>
  <si>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</si>
  <si>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</si>
  <si>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</si>
  <si>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</si>
  <si>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</si>
  <si>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</si>
  <si>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</si>
  <si>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</si>
  <si>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</si>
  <si>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</si>
  <si>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</si>
  <si>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</si>
  <si>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</si>
  <si>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</si>
  <si>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</si>
  <si>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</si>
  <si>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</si>
  <si>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</si>
  <si>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</si>
  <si>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</si>
  <si>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</si>
  <si>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</si>
  <si>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</si>
  <si>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</si>
  <si>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</si>
  <si>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</si>
  <si>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</si>
  <si>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</si>
  <si>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</si>
  <si>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</si>
  <si>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</si>
  <si>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</si>
  <si>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</si>
  <si>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</si>
  <si>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</si>
  <si>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</si>
  <si>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</si>
  <si>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</si>
  <si>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</si>
  <si>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</si>
  <si>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</si>
  <si>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</si>
  <si>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</si>
  <si>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</si>
  <si>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</si>
  <si>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</si>
  <si>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</si>
  <si>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</si>
  <si>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</si>
  <si>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</si>
  <si>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</si>
  <si>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</si>
  <si>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</si>
  <si>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</si>
  <si>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</si>
  <si>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</si>
  <si>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</si>
  <si>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</si>
  <si>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</si>
  <si>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</si>
  <si>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</si>
  <si>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</si>
  <si>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</si>
  <si>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</si>
  <si>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</si>
  <si>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</si>
  <si>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</si>
  <si>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</si>
  <si>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</si>
  <si>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</si>
  <si>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</si>
  <si>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</si>
  <si>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</si>
  <si>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</si>
  <si>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</si>
  <si>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</si>
  <si>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</si>
  <si>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</si>
  <si>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</si>
  <si>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</si>
  <si>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</si>
  <si>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</si>
  <si>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</si>
  <si>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</si>
  <si>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</si>
  <si>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</si>
  <si>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</si>
  <si>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</si>
  <si>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</si>
  <si>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</si>
  <si>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</si>
  <si>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</si>
  <si>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</si>
  <si>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</si>
  <si>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</si>
  <si>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</si>
  <si>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</si>
  <si>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</si>
  <si>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</si>
  <si>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</si>
  <si>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</si>
  <si>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</si>
  <si>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</si>
  <si>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</si>
  <si>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</si>
  <si>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</si>
  <si>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</si>
  <si>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</si>
  <si>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</si>
  <si>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</si>
  <si>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</si>
  <si>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</si>
  <si>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</si>
  <si>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</si>
  <si>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</si>
  <si>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</si>
  <si>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</si>
  <si>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</si>
  <si>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</si>
  <si>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</si>
  <si>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</si>
  <si>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</si>
  <si>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</si>
  <si>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</si>
  <si>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</si>
  <si>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</si>
  <si>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</si>
  <si>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</si>
  <si>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</si>
  <si>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</si>
  <si>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</si>
  <si>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</si>
  <si>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</si>
  <si>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</si>
  <si>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</si>
  <si>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</si>
  <si>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</si>
  <si>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</si>
  <si>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</si>
  <si>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</si>
  <si>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</si>
  <si>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</si>
  <si>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</si>
  <si>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</si>
  <si>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</si>
  <si>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</si>
  <si>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</si>
  <si>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</si>
  <si>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</si>
  <si>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</si>
  <si>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</si>
  <si>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</si>
  <si>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</si>
  <si>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</si>
  <si>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</si>
  <si>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</si>
  <si>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</si>
  <si>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</si>
  <si>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</si>
  <si>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</si>
  <si>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</si>
  <si>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</si>
  <si>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</si>
  <si>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</si>
  <si>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</si>
  <si>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</si>
  <si>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</si>
  <si>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</si>
  <si>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</si>
  <si>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</si>
  <si>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</si>
  <si>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</si>
  <si>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</si>
  <si>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</si>
  <si>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</si>
  <si>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</si>
  <si>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</si>
  <si>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</si>
  <si>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</si>
  <si>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</si>
  <si>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</si>
  <si>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</si>
  <si>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</si>
  <si>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</si>
  <si>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</si>
  <si>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</si>
  <si>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</si>
  <si>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</si>
  <si>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</si>
  <si>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</si>
  <si>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</si>
  <si>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</si>
  <si>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</si>
  <si>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</si>
  <si>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</si>
  <si>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</si>
  <si>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</si>
  <si>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</si>
  <si>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</si>
  <si>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</si>
  <si>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</si>
  <si>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</si>
  <si>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</si>
  <si>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</si>
  <si>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</si>
  <si>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</si>
  <si>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</si>
  <si>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</si>
  <si>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</si>
  <si>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</si>
  <si>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</si>
  <si>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</si>
  <si>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</si>
  <si>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</si>
  <si>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</si>
  <si>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</si>
  <si>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</si>
  <si>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</si>
  <si>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</si>
  <si>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</si>
  <si>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</si>
  <si>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</si>
  <si>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</si>
  <si>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</si>
  <si>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</si>
  <si>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</si>
  <si>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</si>
  <si>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</si>
  <si>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</si>
  <si>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</si>
  <si>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</si>
  <si>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</si>
  <si>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</si>
  <si>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</si>
  <si>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</si>
  <si>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</si>
  <si>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</si>
  <si>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</si>
  <si>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</si>
  <si>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</si>
  <si>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</si>
  <si>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</si>
  <si>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</si>
  <si>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</si>
  <si>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</si>
  <si>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</si>
  <si>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</si>
  <si>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</si>
  <si>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</si>
  <si>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</si>
  <si>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</si>
  <si>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</si>
  <si>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</si>
  <si>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</si>
  <si>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</si>
  <si>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</si>
  <si>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</si>
  <si>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</si>
  <si>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</si>
  <si>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</si>
  <si>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</si>
  <si>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</si>
  <si>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</si>
  <si>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</si>
  <si>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</si>
  <si>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</si>
  <si>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</si>
  <si>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</si>
  <si>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</si>
  <si>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</si>
  <si>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</si>
  <si>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</si>
  <si>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</si>
  <si>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</si>
  <si>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</si>
  <si>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</si>
  <si>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</si>
  <si>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</si>
  <si>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</si>
  <si>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</si>
  <si>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</si>
  <si>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</si>
  <si>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</si>
  <si>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</si>
  <si>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</si>
  <si>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</si>
  <si>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</si>
  <si>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</si>
  <si>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</si>
  <si>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</si>
  <si>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</si>
  <si>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</si>
  <si>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</si>
  <si>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</si>
  <si>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</si>
  <si>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</si>
  <si>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</si>
  <si>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</si>
  <si>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</si>
  <si>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</si>
  <si>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</si>
  <si>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</si>
  <si>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</si>
  <si>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</si>
  <si>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</si>
  <si>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</si>
  <si>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</si>
  <si>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</si>
  <si>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</si>
  <si>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</si>
  <si>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</si>
  <si>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</si>
  <si>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</si>
  <si>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</si>
  <si>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</si>
  <si>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</si>
  <si>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</si>
  <si>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</si>
  <si>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</si>
  <si>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</si>
  <si>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</si>
  <si>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</si>
  <si>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</si>
  <si>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</si>
  <si>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</si>
  <si>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</si>
  <si>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</si>
  <si>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</si>
  <si>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</si>
  <si>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</si>
  <si>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</si>
  <si>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</si>
  <si>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</si>
  <si>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</si>
  <si>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</si>
  <si>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</si>
  <si>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</si>
  <si>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</si>
  <si>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</si>
  <si>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</si>
  <si>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</si>
  <si>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</si>
  <si>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</si>
  <si>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</si>
  <si>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</si>
  <si>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</si>
  <si>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</si>
  <si>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</si>
  <si>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</si>
  <si>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</si>
  <si>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</si>
  <si>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</si>
  <si>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</si>
  <si>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</si>
  <si>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</si>
  <si>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</si>
  <si>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</si>
  <si>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</si>
  <si>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</si>
  <si>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</si>
  <si>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</si>
  <si>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</si>
  <si>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</si>
  <si>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</si>
  <si>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</si>
  <si>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</si>
  <si>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</si>
  <si>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</si>
  <si>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</si>
  <si>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</si>
  <si>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</si>
  <si>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</si>
  <si>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</si>
  <si>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</si>
  <si>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</si>
  <si>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</si>
  <si>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</si>
  <si>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</si>
  <si>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</si>
  <si>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</si>
  <si>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</si>
  <si>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</si>
  <si>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</si>
  <si>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</si>
  <si>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</si>
  <si>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</si>
  <si>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</si>
  <si>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</si>
  <si>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</si>
  <si>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</si>
  <si>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</si>
  <si>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</si>
  <si>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</si>
  <si>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</si>
  <si>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</si>
  <si>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</si>
  <si>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</si>
  <si>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</si>
  <si>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</si>
  <si>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</si>
  <si>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</si>
  <si>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</si>
  <si>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</si>
  <si>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</si>
  <si>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</si>
  <si>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</si>
  <si>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</si>
  <si>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</si>
  <si>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</si>
  <si>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</si>
  <si>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</si>
  <si>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</si>
  <si>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</si>
  <si>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</si>
  <si>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</si>
  <si>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</si>
  <si>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</si>
  <si>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</si>
  <si>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</si>
  <si>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</si>
  <si>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</si>
  <si>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</si>
  <si>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</si>
  <si>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</si>
  <si>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</si>
  <si>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</si>
  <si>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</si>
  <si>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</si>
  <si>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</si>
  <si>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</si>
  <si>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</si>
  <si>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</si>
  <si>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</si>
  <si>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</si>
  <si>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</si>
  <si>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</si>
  <si>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</si>
  <si>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</si>
  <si>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</si>
  <si>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</si>
  <si>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</si>
  <si>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</si>
  <si>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</si>
  <si>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</si>
  <si>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</si>
  <si>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</si>
  <si>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</si>
  <si>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</si>
  <si>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</si>
  <si>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</si>
  <si>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</si>
  <si>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</si>
  <si>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</si>
  <si>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</si>
  <si>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</si>
  <si>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</si>
  <si>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</si>
  <si>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</si>
  <si>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</si>
  <si>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</si>
  <si>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</si>
  <si>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</si>
  <si>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</si>
  <si>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</si>
  <si>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</si>
  <si>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</si>
  <si>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</si>
  <si>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</si>
  <si>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</si>
  <si>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</si>
  <si>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</si>
  <si>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</si>
  <si>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</si>
  <si>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</si>
  <si>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</si>
  <si>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</si>
  <si>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</si>
  <si>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</si>
  <si>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</si>
  <si>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</si>
  <si>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</si>
  <si>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</si>
  <si>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</si>
  <si>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</si>
  <si>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</si>
  <si>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</si>
  <si>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</si>
  <si>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</si>
  <si>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</si>
  <si>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</si>
  <si>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</si>
  <si>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</si>
  <si>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</si>
  <si>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</si>
  <si>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</si>
  <si>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</si>
  <si>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</si>
  <si>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</si>
  <si>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</si>
  <si>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</si>
  <si>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</si>
  <si>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</si>
  <si>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</si>
  <si>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</si>
  <si>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</si>
  <si>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</si>
  <si>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</si>
  <si>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</si>
  <si>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</si>
  <si>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</si>
  <si>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</si>
  <si>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</si>
  <si>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</si>
  <si>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</si>
  <si>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</si>
  <si>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</si>
  <si>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</si>
  <si>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</si>
  <si>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</si>
  <si>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</si>
  <si>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</si>
  <si>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</si>
  <si>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</si>
  <si>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</si>
  <si>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</si>
  <si>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</si>
  <si>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</si>
  <si>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</si>
  <si>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</si>
  <si>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</si>
  <si>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</si>
  <si>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</si>
  <si>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</si>
  <si>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</si>
  <si>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</si>
  <si>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</si>
  <si>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</si>
  <si>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</si>
  <si>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</si>
  <si>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</si>
  <si>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</si>
  <si>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</si>
  <si>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</si>
  <si>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</si>
  <si>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</si>
  <si>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</si>
  <si>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</si>
  <si>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</si>
  <si>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</si>
  <si>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</si>
  <si>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</si>
  <si>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</si>
  <si>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</si>
  <si>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</si>
  <si>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</si>
  <si>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</si>
  <si>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</si>
  <si>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</si>
  <si>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</si>
  <si>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</si>
  <si>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</si>
  <si>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</si>
  <si>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</si>
  <si>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</si>
  <si>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</si>
  <si>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</si>
  <si>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</si>
  <si>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</si>
  <si>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</si>
  <si>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</si>
  <si>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</si>
  <si>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</si>
  <si>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</si>
  <si>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</si>
  <si>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</si>
  <si>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</si>
  <si>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</si>
  <si>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</si>
  <si>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</si>
  <si>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</si>
  <si>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</si>
  <si>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</si>
  <si>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</si>
  <si>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</si>
  <si>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</si>
  <si>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</si>
  <si>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</si>
  <si>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</si>
  <si>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</si>
  <si>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</si>
  <si>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</si>
  <si>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</si>
  <si>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</si>
  <si>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</si>
  <si>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</si>
  <si>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</si>
  <si>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</si>
  <si>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</si>
  <si>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</si>
  <si>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</si>
  <si>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</si>
  <si>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</si>
  <si>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</si>
  <si>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</si>
  <si>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</si>
  <si>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</si>
  <si>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</si>
  <si>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</si>
  <si>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</si>
  <si>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</si>
  <si>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</si>
  <si>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</si>
  <si>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</si>
  <si>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</si>
  <si>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</si>
  <si>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</si>
  <si>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</si>
  <si>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</si>
  <si>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</si>
  <si>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</si>
  <si>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</si>
  <si>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</si>
  <si>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</si>
  <si>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</si>
  <si>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</si>
  <si>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</si>
  <si>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</si>
  <si>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</si>
  <si>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</si>
  <si>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</si>
  <si>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</si>
  <si>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</si>
  <si>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</si>
  <si>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</si>
  <si>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</si>
  <si>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</si>
  <si>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</si>
  <si>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</si>
  <si>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</si>
  <si>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</si>
  <si>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</si>
  <si>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</si>
  <si>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</si>
  <si>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</si>
  <si>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</si>
  <si>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</si>
  <si>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</si>
  <si>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</si>
  <si>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</si>
  <si>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</si>
  <si>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</si>
  <si>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</si>
  <si>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</si>
  <si>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</si>
  <si>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</si>
  <si>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</si>
  <si>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</si>
  <si>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</si>
  <si>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</si>
  <si>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</si>
  <si>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</si>
  <si>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</si>
  <si>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</si>
  <si>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</si>
  <si>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</si>
  <si>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</si>
  <si>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</si>
  <si>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</si>
  <si>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</si>
  <si>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</si>
  <si>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</si>
  <si>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</si>
  <si>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</si>
  <si>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</si>
  <si>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</si>
  <si>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</si>
  <si>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</si>
  <si>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</si>
  <si>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</si>
  <si>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</si>
  <si>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</si>
  <si>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</si>
  <si>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</si>
  <si>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</si>
  <si>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</si>
  <si>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</si>
  <si>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</si>
  <si>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</si>
  <si>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</si>
  <si>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</si>
  <si>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</si>
  <si>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</si>
  <si>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</si>
  <si>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</si>
  <si>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</si>
  <si>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</si>
  <si>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</si>
  <si>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</si>
  <si>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</si>
  <si>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</si>
  <si>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</si>
  <si>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</si>
  <si>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</si>
  <si>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</si>
  <si>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</si>
  <si>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</si>
  <si>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</si>
  <si>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</si>
  <si>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</si>
  <si>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</si>
  <si>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</si>
  <si>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</si>
  <si>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</si>
  <si>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</si>
  <si>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</si>
  <si>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</si>
  <si>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</si>
  <si>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</si>
  <si>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</si>
  <si>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</si>
  <si>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</si>
  <si>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</si>
  <si>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</si>
  <si>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</si>
  <si>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</si>
  <si>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</si>
  <si>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</si>
  <si>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</si>
  <si>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</si>
  <si>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</si>
  <si>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</si>
  <si>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</si>
  <si>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</si>
  <si>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</si>
  <si>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</si>
  <si>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</si>
  <si>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</si>
  <si>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</si>
  <si>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</si>
  <si>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</si>
  <si>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</si>
  <si>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</si>
  <si>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</si>
  <si>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</si>
  <si>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</si>
  <si>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</si>
  <si>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</si>
  <si>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</si>
  <si>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</si>
  <si>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</si>
  <si>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</si>
  <si>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</si>
  <si>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</si>
  <si>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</si>
  <si>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</si>
  <si>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</si>
  <si>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</si>
  <si>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</si>
  <si>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</si>
  <si>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</si>
  <si>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</si>
  <si>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</si>
  <si>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</si>
  <si>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</si>
  <si>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</si>
  <si>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</si>
  <si>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</si>
  <si>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</si>
  <si>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</si>
  <si>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</si>
  <si>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</si>
  <si>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</si>
  <si>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</si>
  <si>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</si>
  <si>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</si>
  <si>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</si>
  <si>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</si>
  <si>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</si>
  <si>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</si>
  <si>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</si>
  <si>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</si>
  <si>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</si>
  <si>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</si>
  <si>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</si>
  <si>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</si>
  <si>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</si>
  <si>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</si>
  <si>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</si>
  <si>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</si>
  <si>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</si>
  <si>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</si>
  <si>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</si>
  <si>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</si>
  <si>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</si>
  <si>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</si>
  <si>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</si>
  <si>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</si>
  <si>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</si>
  <si>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</si>
  <si>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</si>
  <si>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</si>
  <si>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</si>
  <si>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</si>
  <si>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</si>
  <si>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</si>
  <si>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</si>
  <si>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</si>
  <si>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</si>
  <si>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</si>
  <si>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</si>
  <si>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</si>
  <si>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</si>
  <si>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</si>
  <si>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</si>
  <si>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</si>
  <si>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</si>
  <si>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</si>
  <si>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</si>
  <si>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</si>
  <si>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</si>
  <si>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</si>
  <si>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</si>
  <si>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</si>
  <si>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</si>
  <si>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</si>
  <si>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</si>
  <si>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</si>
  <si>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</si>
  <si>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</si>
  <si>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</si>
  <si>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</si>
  <si>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</si>
  <si>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</si>
  <si>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</si>
  <si>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</si>
  <si>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</si>
  <si>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</si>
  <si>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</si>
  <si>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</si>
  <si>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</si>
  <si>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</si>
  <si>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</si>
  <si>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</si>
  <si>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</si>
  <si>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</si>
  <si>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</si>
  <si>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</si>
  <si>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</si>
  <si>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</si>
  <si>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</si>
  <si>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</si>
  <si>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</si>
  <si>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</si>
  <si>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</si>
  <si>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</si>
  <si>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</si>
  <si>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</si>
  <si>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</si>
  <si>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</si>
  <si>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</si>
  <si>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</si>
  <si>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</si>
  <si>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</si>
  <si>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</si>
  <si>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</si>
  <si>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</si>
  <si>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</si>
  <si>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</si>
  <si>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</si>
  <si>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</si>
  <si>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</si>
  <si>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</si>
  <si>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</si>
  <si>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</si>
  <si>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</si>
  <si>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</si>
  <si>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</si>
  <si>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</si>
  <si>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</si>
  <si>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</si>
  <si>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</si>
  <si>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</si>
  <si>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</si>
  <si>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</si>
  <si>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</si>
  <si>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</si>
  <si>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</si>
  <si>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</si>
  <si>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</si>
  <si>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</si>
  <si>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</si>
  <si>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</si>
  <si>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</si>
  <si>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</si>
  <si>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</si>
  <si>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</si>
  <si>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</si>
  <si>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</si>
  <si>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</si>
  <si>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</si>
  <si>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</si>
  <si>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</si>
  <si>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</si>
  <si>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</si>
  <si>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</si>
  <si>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</si>
  <si>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</si>
  <si>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</si>
  <si>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</si>
  <si>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</si>
  <si>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</si>
  <si>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</si>
  <si>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</si>
  <si>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</si>
  <si>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</si>
  <si>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</si>
  <si>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</si>
  <si>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</si>
  <si>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</si>
  <si>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</si>
  <si>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</si>
  <si>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</si>
  <si>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</si>
  <si>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</si>
  <si>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</si>
  <si>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</si>
  <si>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</si>
  <si>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</si>
  <si>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</si>
  <si>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</si>
  <si>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</si>
  <si>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</si>
  <si>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</si>
  <si>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</si>
  <si>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</si>
  <si>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</si>
  <si>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</si>
  <si>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</si>
  <si>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</si>
  <si>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</si>
  <si>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</si>
  <si>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</si>
  <si>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</si>
  <si>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</si>
  <si>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</si>
  <si>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</si>
  <si>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</si>
  <si>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</si>
  <si>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</si>
  <si>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</si>
  <si>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</si>
  <si>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</si>
  <si>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</si>
  <si>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</si>
  <si>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</si>
  <si>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</si>
  <si>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</si>
  <si>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</si>
  <si>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</si>
  <si>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</si>
  <si>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</si>
  <si>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</si>
  <si>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</si>
  <si>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</si>
  <si>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</si>
  <si>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</si>
  <si>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</si>
  <si>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</si>
  <si>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</si>
  <si>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</si>
  <si>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</si>
  <si>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</si>
  <si>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</si>
  <si>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</si>
  <si>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</si>
  <si>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</si>
  <si>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</si>
  <si>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</si>
  <si>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</si>
  <si>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</si>
  <si>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</si>
  <si>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</si>
  <si>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</si>
  <si>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</si>
  <si>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</si>
  <si>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</si>
  <si>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</si>
  <si>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</si>
  <si>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</si>
  <si>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</si>
  <si>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</si>
  <si>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</si>
  <si>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</si>
  <si>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</si>
  <si>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</si>
  <si>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</si>
  <si>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</si>
  <si>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</si>
  <si>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</si>
  <si>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</si>
  <si>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</si>
  <si>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</si>
  <si>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</si>
  <si>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</si>
  <si>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</si>
  <si>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</si>
  <si>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</si>
  <si>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</si>
  <si>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</si>
  <si>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</si>
  <si>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</si>
  <si>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 AND SUBCATEGORY</t>
  </si>
  <si>
    <t>Row Labels</t>
  </si>
  <si>
    <t>Grand Total</t>
  </si>
  <si>
    <t>Column Labels</t>
  </si>
  <si>
    <t>Count of outcomes</t>
  </si>
  <si>
    <t>(All)</t>
  </si>
  <si>
    <t>DATE CREATED COVERSION</t>
  </si>
  <si>
    <t>DATE ENDED CONVERSION</t>
  </si>
  <si>
    <t>parent category</t>
  </si>
  <si>
    <t>subcategory</t>
  </si>
  <si>
    <t>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</si>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</sst>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4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1"/>
      <name val="Calibri"/>
      <family val="2"/>
    </font>
    <font>
      <sz val="11"/>
      <color theme="1"/>
      <name val="Century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  <xf numFmtId="9" fontId="2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F86828"/>
      </font>
      <fill>
        <patternFill>
          <bgColor theme="5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86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56307233036336735"/>
          <c:y val="3.0408229569356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4-4089-8AF9-B7B8C8F5616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4-4089-8AF9-B7B8C8F5616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A4-4089-8AF9-B7B8C8F5616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A4-4089-8AF9-B7B8C8F56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6144480"/>
        <c:axId val="1046134912"/>
      </c:barChart>
      <c:catAx>
        <c:axId val="104614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34912"/>
        <c:crosses val="autoZero"/>
        <c:auto val="1"/>
        <c:lblAlgn val="ctr"/>
        <c:lblOffset val="100"/>
        <c:noMultiLvlLbl val="0"/>
      </c:catAx>
      <c:valAx>
        <c:axId val="1046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14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5-4BE3-8274-C2D5E31208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5-4BE3-8274-C2D5E31208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55-4BE3-8274-C2D5E31208D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55-4BE3-8274-C2D5E3120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392384"/>
        <c:axId val="575385312"/>
      </c:barChart>
      <c:catAx>
        <c:axId val="5753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85312"/>
        <c:crosses val="autoZero"/>
        <c:auto val="1"/>
        <c:lblAlgn val="ctr"/>
        <c:lblOffset val="100"/>
        <c:noMultiLvlLbl val="0"/>
      </c:catAx>
      <c:valAx>
        <c:axId val="5753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3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AA-4166-B578-31DB0B11E29A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AA-4166-B578-31DB0B11E29A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AA-4166-B578-31DB0B11E29A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AA-4166-B578-31DB0B11E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787776"/>
        <c:axId val="579786112"/>
      </c:lineChart>
      <c:catAx>
        <c:axId val="57978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86112"/>
        <c:crosses val="autoZero"/>
        <c:auto val="1"/>
        <c:lblAlgn val="ctr"/>
        <c:lblOffset val="100"/>
        <c:noMultiLvlLbl val="0"/>
      </c:catAx>
      <c:valAx>
        <c:axId val="5797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8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/>
              <a:t>Theater</a:t>
            </a:r>
            <a:r>
              <a:rPr lang="en-CA" sz="1100" b="1" baseline="0"/>
              <a:t> Outcomes Based on Launch Date</a:t>
            </a:r>
            <a:endParaRPr lang="en-CA" sz="1100" b="1"/>
          </a:p>
        </c:rich>
      </c:tx>
      <c:layout>
        <c:manualLayout>
          <c:xMode val="edge"/>
          <c:yMode val="edge"/>
          <c:x val="0.29102296450939458"/>
          <c:y val="9.98104403616214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3-495A-B913-7D50A0DA9E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3-495A-B913-7D50A0DA9E6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93-495A-B913-7D50A0DA9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5501888"/>
        <c:axId val="1775503136"/>
      </c:lineChart>
      <c:catAx>
        <c:axId val="17755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503136"/>
        <c:crosses val="autoZero"/>
        <c:auto val="1"/>
        <c:lblAlgn val="ctr"/>
        <c:lblOffset val="100"/>
        <c:noMultiLvlLbl val="0"/>
      </c:catAx>
      <c:valAx>
        <c:axId val="17755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5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 baseline="0">
                <a:latin typeface="Calibri" panose="020F0502020204030204" pitchFamily="34" charset="0"/>
                <a:cs typeface="Calibri" panose="020F0502020204030204" pitchFamily="34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0.23076923076923078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D-4668-828D-563B460577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0.76923076923076927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DD-4668-828D-563B460577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D-4668-828D-563B46057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766496"/>
        <c:axId val="1368775648"/>
      </c:lineChart>
      <c:catAx>
        <c:axId val="13687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75648"/>
        <c:crosses val="autoZero"/>
        <c:auto val="1"/>
        <c:lblAlgn val="ctr"/>
        <c:lblOffset val="100"/>
        <c:noMultiLvlLbl val="0"/>
      </c:catAx>
      <c:valAx>
        <c:axId val="13687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582930</xdr:colOff>
      <xdr:row>16</xdr:row>
      <xdr:rowOff>130492</xdr:rowOff>
    </xdr:from>
    <xdr:to>
      <xdr:col>9</xdr:col>
      <xdr:colOff>125730</xdr:colOff>
      <xdr:row>31</xdr:row>
      <xdr:rowOff>159067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4E4BF-B237-4DD3-9668-234663232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12</xdr:row>
      <xdr:rowOff>24765</xdr:rowOff>
    </xdr:from>
    <xdr:to>
      <xdr:col>14</xdr:col>
      <xdr:colOff>440055</xdr:colOff>
      <xdr:row>26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89EE8-1DA5-4FA2-991D-4FAB807CE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487680</xdr:colOff>
      <xdr:row>20</xdr:row>
      <xdr:rowOff>88582</xdr:rowOff>
    </xdr:from>
    <xdr:to>
      <xdr:col>12</xdr:col>
      <xdr:colOff>182880</xdr:colOff>
      <xdr:row>35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E9D47-643C-4BE6-980D-19FE22405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</xdr:colOff>
      <xdr:row>20</xdr:row>
      <xdr:rowOff>48577</xdr:rowOff>
    </xdr:from>
    <xdr:to>
      <xdr:col>13</xdr:col>
      <xdr:colOff>38100</xdr:colOff>
      <xdr:row>38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B8C44-6BB4-4EEF-88AF-57FD48405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</xdr:row>
      <xdr:rowOff>76200</xdr:rowOff>
    </xdr:from>
    <xdr:to>
      <xdr:col>0</xdr:col>
      <xdr:colOff>647700</xdr:colOff>
      <xdr:row>4</xdr:row>
      <xdr:rowOff>36195</xdr:rowOff>
    </xdr:to>
    <xdr:sp macro="" textlink="">
      <xdr:nvSpPr>
        <xdr:cNvPr id="10241" name="AutoShape 1" descr="Goal column with twelve rows of ranges">
          <a:extLst>
            <a:ext uri="{FF2B5EF4-FFF2-40B4-BE49-F238E27FC236}">
              <a16:creationId xmlns:a16="http://schemas.microsoft.com/office/drawing/2014/main" id="{0EB73F8F-B4A1-4B05-B107-EEB3507577B7}"/>
            </a:ext>
          </a:extLst>
        </xdr:cNvPr>
        <xdr:cNvSpPr>
          <a:spLocks noChangeAspect="1" noChangeArrowheads="1"/>
        </xdr:cNvSpPr>
      </xdr:nvSpPr>
      <xdr:spPr bwMode="auto">
        <a:xfrm>
          <a:off x="342900" y="428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1169670</xdr:colOff>
      <xdr:row>14</xdr:row>
      <xdr:rowOff>139065</xdr:rowOff>
    </xdr:from>
    <xdr:to>
      <xdr:col>10</xdr:col>
      <xdr:colOff>537210</xdr:colOff>
      <xdr:row>30</xdr:row>
      <xdr:rowOff>78105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D521B9-1752-4C4F-B5C9-9BB5BF6EB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Failed%20US%20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 Based on Launch Date"/>
      <sheetName val="Kickstarter"/>
      <sheetName val="Successful US  Kickstarter"/>
      <sheetName val="Failed US Kickstarter"/>
      <sheetName val="Descriptive Statistics"/>
      <sheetName val="Edinburgh Research"/>
      <sheetName val="Successful US Kickstarter"/>
    </sheetNames>
    <sheetDataSet>
      <sheetData sheetId="0"/>
      <sheetData sheetId="1"/>
      <sheetData sheetId="2"/>
      <sheetData sheetId="3"/>
      <sheetData sheetId="4">
        <row r="1">
          <cell r="D1" t="str">
            <v>goal</v>
          </cell>
          <cell r="E1" t="str">
            <v>pledged</v>
          </cell>
        </row>
        <row r="2">
          <cell r="D2">
            <v>100000</v>
          </cell>
          <cell r="E2">
            <v>100036</v>
          </cell>
        </row>
        <row r="3">
          <cell r="D3">
            <v>35000</v>
          </cell>
          <cell r="E3">
            <v>56079.83</v>
          </cell>
        </row>
        <row r="4">
          <cell r="D4">
            <v>40000</v>
          </cell>
          <cell r="E4">
            <v>51184</v>
          </cell>
        </row>
        <row r="5">
          <cell r="D5">
            <v>40000</v>
          </cell>
          <cell r="E5">
            <v>40153</v>
          </cell>
        </row>
        <row r="6">
          <cell r="D6">
            <v>35000</v>
          </cell>
          <cell r="E6">
            <v>40043.25</v>
          </cell>
        </row>
        <row r="7">
          <cell r="D7">
            <v>35000</v>
          </cell>
          <cell r="E7">
            <v>35275.64</v>
          </cell>
        </row>
        <row r="8">
          <cell r="D8">
            <v>35000</v>
          </cell>
          <cell r="E8">
            <v>35123</v>
          </cell>
        </row>
        <row r="9">
          <cell r="D9">
            <v>31000</v>
          </cell>
          <cell r="E9">
            <v>31820.5</v>
          </cell>
        </row>
        <row r="10">
          <cell r="D10">
            <v>30000</v>
          </cell>
          <cell r="E10">
            <v>30891.1</v>
          </cell>
        </row>
        <row r="11">
          <cell r="D11">
            <v>30000</v>
          </cell>
          <cell r="E11">
            <v>30610</v>
          </cell>
        </row>
        <row r="12">
          <cell r="D12">
            <v>23000</v>
          </cell>
          <cell r="E12">
            <v>27541</v>
          </cell>
        </row>
        <row r="13">
          <cell r="D13">
            <v>25000</v>
          </cell>
          <cell r="E13">
            <v>25388</v>
          </cell>
        </row>
        <row r="14">
          <cell r="D14">
            <v>23000</v>
          </cell>
          <cell r="E14">
            <v>24418.6</v>
          </cell>
        </row>
        <row r="15">
          <cell r="D15">
            <v>20000</v>
          </cell>
          <cell r="E15">
            <v>23505</v>
          </cell>
        </row>
        <row r="16">
          <cell r="D16">
            <v>20000</v>
          </cell>
          <cell r="E16">
            <v>21905</v>
          </cell>
        </row>
        <row r="17">
          <cell r="D17">
            <v>21000</v>
          </cell>
          <cell r="E17">
            <v>21904</v>
          </cell>
        </row>
        <row r="18">
          <cell r="D18">
            <v>20000</v>
          </cell>
          <cell r="E18">
            <v>21573</v>
          </cell>
        </row>
        <row r="19">
          <cell r="D19">
            <v>20000</v>
          </cell>
          <cell r="E19">
            <v>20365</v>
          </cell>
        </row>
        <row r="20">
          <cell r="D20">
            <v>20000</v>
          </cell>
          <cell r="E20">
            <v>20120</v>
          </cell>
        </row>
        <row r="21">
          <cell r="D21">
            <v>20000</v>
          </cell>
          <cell r="E21">
            <v>20022</v>
          </cell>
        </row>
        <row r="22">
          <cell r="D22">
            <v>15000</v>
          </cell>
          <cell r="E22">
            <v>17444</v>
          </cell>
        </row>
        <row r="23">
          <cell r="D23">
            <v>15000</v>
          </cell>
          <cell r="E23">
            <v>16465</v>
          </cell>
        </row>
        <row r="24">
          <cell r="D24">
            <v>15500</v>
          </cell>
          <cell r="E24">
            <v>15705</v>
          </cell>
        </row>
        <row r="25">
          <cell r="D25">
            <v>15000</v>
          </cell>
          <cell r="E25">
            <v>15677.5</v>
          </cell>
        </row>
        <row r="26">
          <cell r="D26">
            <v>15000</v>
          </cell>
          <cell r="E26">
            <v>15535</v>
          </cell>
        </row>
        <row r="27">
          <cell r="D27">
            <v>15000</v>
          </cell>
          <cell r="E27">
            <v>15481</v>
          </cell>
        </row>
        <row r="28">
          <cell r="D28">
            <v>10000</v>
          </cell>
          <cell r="E28">
            <v>15443</v>
          </cell>
        </row>
        <row r="29">
          <cell r="D29">
            <v>15000</v>
          </cell>
          <cell r="E29">
            <v>15335</v>
          </cell>
        </row>
        <row r="30">
          <cell r="D30">
            <v>15000</v>
          </cell>
          <cell r="E30">
            <v>15327</v>
          </cell>
        </row>
        <row r="31">
          <cell r="D31">
            <v>15000</v>
          </cell>
          <cell r="E31">
            <v>15315</v>
          </cell>
        </row>
        <row r="32">
          <cell r="D32">
            <v>15000</v>
          </cell>
          <cell r="E32">
            <v>15265</v>
          </cell>
        </row>
        <row r="33">
          <cell r="D33">
            <v>15000</v>
          </cell>
          <cell r="E33">
            <v>15126</v>
          </cell>
        </row>
        <row r="34">
          <cell r="D34">
            <v>5000</v>
          </cell>
          <cell r="E34">
            <v>15121</v>
          </cell>
        </row>
        <row r="35">
          <cell r="D35">
            <v>13000</v>
          </cell>
          <cell r="E35">
            <v>14450</v>
          </cell>
        </row>
        <row r="36">
          <cell r="D36">
            <v>10000</v>
          </cell>
          <cell r="E36">
            <v>12806</v>
          </cell>
        </row>
        <row r="37">
          <cell r="D37">
            <v>10000</v>
          </cell>
          <cell r="E37">
            <v>12795</v>
          </cell>
        </row>
        <row r="38">
          <cell r="D38">
            <v>10000</v>
          </cell>
          <cell r="E38">
            <v>12730.42</v>
          </cell>
        </row>
        <row r="39">
          <cell r="D39">
            <v>12200</v>
          </cell>
          <cell r="E39">
            <v>12571</v>
          </cell>
        </row>
        <row r="40">
          <cell r="D40">
            <v>12000</v>
          </cell>
          <cell r="E40">
            <v>12348.5</v>
          </cell>
        </row>
        <row r="41">
          <cell r="D41">
            <v>10000</v>
          </cell>
          <cell r="E41">
            <v>12325</v>
          </cell>
        </row>
        <row r="42">
          <cell r="D42">
            <v>10000</v>
          </cell>
          <cell r="E42">
            <v>12178</v>
          </cell>
        </row>
        <row r="43">
          <cell r="D43">
            <v>12000</v>
          </cell>
          <cell r="E43">
            <v>12095</v>
          </cell>
        </row>
        <row r="44">
          <cell r="D44">
            <v>12000</v>
          </cell>
          <cell r="E44">
            <v>12000</v>
          </cell>
        </row>
        <row r="45">
          <cell r="D45">
            <v>11737</v>
          </cell>
          <cell r="E45">
            <v>11747.18</v>
          </cell>
        </row>
        <row r="46">
          <cell r="D46">
            <v>7500</v>
          </cell>
          <cell r="E46">
            <v>11530</v>
          </cell>
        </row>
        <row r="47">
          <cell r="D47">
            <v>10000</v>
          </cell>
          <cell r="E47">
            <v>11450</v>
          </cell>
        </row>
        <row r="48">
          <cell r="D48">
            <v>10000</v>
          </cell>
          <cell r="E48">
            <v>11363</v>
          </cell>
        </row>
        <row r="49">
          <cell r="D49">
            <v>9500</v>
          </cell>
          <cell r="E49">
            <v>11335.7</v>
          </cell>
        </row>
        <row r="50">
          <cell r="D50">
            <v>10000</v>
          </cell>
          <cell r="E50">
            <v>11122</v>
          </cell>
        </row>
        <row r="51">
          <cell r="D51">
            <v>10500</v>
          </cell>
          <cell r="E51">
            <v>11045</v>
          </cell>
        </row>
        <row r="52">
          <cell r="D52">
            <v>10000</v>
          </cell>
          <cell r="E52">
            <v>10685</v>
          </cell>
        </row>
        <row r="53">
          <cell r="D53">
            <v>10000</v>
          </cell>
          <cell r="E53">
            <v>10603</v>
          </cell>
        </row>
        <row r="54">
          <cell r="D54">
            <v>10000</v>
          </cell>
          <cell r="E54">
            <v>10555</v>
          </cell>
        </row>
        <row r="55">
          <cell r="D55">
            <v>10000</v>
          </cell>
          <cell r="E55">
            <v>10440</v>
          </cell>
        </row>
        <row r="56">
          <cell r="D56">
            <v>10000</v>
          </cell>
          <cell r="E56">
            <v>10300</v>
          </cell>
        </row>
        <row r="57">
          <cell r="D57">
            <v>10000</v>
          </cell>
          <cell r="E57">
            <v>10299</v>
          </cell>
        </row>
        <row r="58">
          <cell r="D58">
            <v>10000</v>
          </cell>
          <cell r="E58">
            <v>10235</v>
          </cell>
        </row>
        <row r="59">
          <cell r="D59">
            <v>10000</v>
          </cell>
          <cell r="E59">
            <v>10173</v>
          </cell>
        </row>
        <row r="60">
          <cell r="D60">
            <v>10000</v>
          </cell>
          <cell r="E60">
            <v>10156</v>
          </cell>
        </row>
        <row r="61">
          <cell r="D61">
            <v>10000</v>
          </cell>
          <cell r="E61">
            <v>10133</v>
          </cell>
        </row>
        <row r="62">
          <cell r="D62">
            <v>10000</v>
          </cell>
          <cell r="E62">
            <v>10115</v>
          </cell>
        </row>
        <row r="63">
          <cell r="D63">
            <v>10000</v>
          </cell>
          <cell r="E63">
            <v>10085</v>
          </cell>
        </row>
        <row r="64">
          <cell r="D64">
            <v>3000</v>
          </cell>
          <cell r="E64">
            <v>10067.5</v>
          </cell>
        </row>
        <row r="65">
          <cell r="D65">
            <v>10000</v>
          </cell>
          <cell r="E65">
            <v>10065</v>
          </cell>
        </row>
        <row r="66">
          <cell r="D66">
            <v>10000</v>
          </cell>
          <cell r="E66">
            <v>10041</v>
          </cell>
        </row>
        <row r="67">
          <cell r="D67">
            <v>10000</v>
          </cell>
          <cell r="E67">
            <v>10031</v>
          </cell>
        </row>
        <row r="68">
          <cell r="D68">
            <v>8500</v>
          </cell>
          <cell r="E68">
            <v>9801</v>
          </cell>
        </row>
        <row r="69">
          <cell r="D69">
            <v>9500</v>
          </cell>
          <cell r="E69">
            <v>9525</v>
          </cell>
        </row>
        <row r="70">
          <cell r="D70">
            <v>5000</v>
          </cell>
          <cell r="E70">
            <v>8740</v>
          </cell>
        </row>
        <row r="71">
          <cell r="D71">
            <v>8000</v>
          </cell>
          <cell r="E71">
            <v>8348</v>
          </cell>
        </row>
        <row r="72">
          <cell r="D72">
            <v>8000</v>
          </cell>
          <cell r="E72">
            <v>8241</v>
          </cell>
        </row>
        <row r="73">
          <cell r="D73">
            <v>8000</v>
          </cell>
          <cell r="E73">
            <v>8227</v>
          </cell>
        </row>
        <row r="74">
          <cell r="D74">
            <v>7500</v>
          </cell>
          <cell r="E74">
            <v>8207</v>
          </cell>
        </row>
        <row r="75">
          <cell r="D75">
            <v>8000</v>
          </cell>
          <cell r="E75">
            <v>8110</v>
          </cell>
        </row>
        <row r="76">
          <cell r="D76">
            <v>8000</v>
          </cell>
          <cell r="E76">
            <v>8010</v>
          </cell>
        </row>
        <row r="77">
          <cell r="D77">
            <v>8000</v>
          </cell>
          <cell r="E77">
            <v>8001</v>
          </cell>
        </row>
        <row r="78">
          <cell r="D78">
            <v>7000</v>
          </cell>
          <cell r="E78">
            <v>7905</v>
          </cell>
        </row>
        <row r="79">
          <cell r="D79">
            <v>6000</v>
          </cell>
          <cell r="E79">
            <v>7877</v>
          </cell>
        </row>
        <row r="80">
          <cell r="D80">
            <v>7750</v>
          </cell>
          <cell r="E80">
            <v>7860</v>
          </cell>
        </row>
        <row r="81">
          <cell r="D81">
            <v>5000</v>
          </cell>
          <cell r="E81">
            <v>7810</v>
          </cell>
        </row>
        <row r="82">
          <cell r="D82">
            <v>7000</v>
          </cell>
          <cell r="E82">
            <v>7365</v>
          </cell>
        </row>
        <row r="83">
          <cell r="D83">
            <v>7000</v>
          </cell>
          <cell r="E83">
            <v>7164</v>
          </cell>
        </row>
        <row r="84">
          <cell r="D84">
            <v>6000</v>
          </cell>
          <cell r="E84">
            <v>7140</v>
          </cell>
        </row>
        <row r="85">
          <cell r="D85">
            <v>7000</v>
          </cell>
          <cell r="E85">
            <v>7062</v>
          </cell>
        </row>
        <row r="86">
          <cell r="D86">
            <v>6000</v>
          </cell>
          <cell r="E86">
            <v>7015</v>
          </cell>
        </row>
        <row r="87">
          <cell r="D87">
            <v>5800</v>
          </cell>
          <cell r="E87">
            <v>6628</v>
          </cell>
        </row>
        <row r="88">
          <cell r="D88">
            <v>6500</v>
          </cell>
          <cell r="E88">
            <v>6505</v>
          </cell>
        </row>
        <row r="89">
          <cell r="D89">
            <v>6000</v>
          </cell>
          <cell r="E89">
            <v>6360</v>
          </cell>
        </row>
        <row r="90">
          <cell r="D90">
            <v>5000</v>
          </cell>
          <cell r="E90">
            <v>6300</v>
          </cell>
        </row>
        <row r="91">
          <cell r="D91">
            <v>6000</v>
          </cell>
          <cell r="E91">
            <v>6215</v>
          </cell>
        </row>
        <row r="92">
          <cell r="D92">
            <v>5800</v>
          </cell>
          <cell r="E92">
            <v>6155</v>
          </cell>
        </row>
        <row r="93">
          <cell r="D93">
            <v>6000</v>
          </cell>
          <cell r="E93">
            <v>6100</v>
          </cell>
        </row>
        <row r="94">
          <cell r="D94">
            <v>5000</v>
          </cell>
          <cell r="E94">
            <v>6080</v>
          </cell>
        </row>
        <row r="95">
          <cell r="D95">
            <v>5000</v>
          </cell>
          <cell r="E95">
            <v>6030</v>
          </cell>
        </row>
        <row r="96">
          <cell r="D96">
            <v>6000</v>
          </cell>
          <cell r="E96">
            <v>6000.66</v>
          </cell>
        </row>
        <row r="97">
          <cell r="D97">
            <v>6000</v>
          </cell>
          <cell r="E97">
            <v>6000</v>
          </cell>
        </row>
        <row r="98">
          <cell r="D98">
            <v>6000</v>
          </cell>
          <cell r="E98">
            <v>6000</v>
          </cell>
        </row>
        <row r="99">
          <cell r="D99">
            <v>5000</v>
          </cell>
          <cell r="E99">
            <v>5940</v>
          </cell>
        </row>
        <row r="100">
          <cell r="D100">
            <v>5500</v>
          </cell>
          <cell r="E100">
            <v>5845</v>
          </cell>
        </row>
        <row r="101">
          <cell r="D101">
            <v>5000</v>
          </cell>
          <cell r="E101">
            <v>5813</v>
          </cell>
        </row>
        <row r="102">
          <cell r="D102">
            <v>5500</v>
          </cell>
          <cell r="E102">
            <v>5771</v>
          </cell>
        </row>
        <row r="103">
          <cell r="D103">
            <v>3000</v>
          </cell>
          <cell r="E103">
            <v>5739</v>
          </cell>
        </row>
        <row r="104">
          <cell r="D104">
            <v>5000</v>
          </cell>
          <cell r="E104">
            <v>5700</v>
          </cell>
        </row>
        <row r="105">
          <cell r="D105">
            <v>5000</v>
          </cell>
          <cell r="E105">
            <v>5696</v>
          </cell>
        </row>
        <row r="106">
          <cell r="D106">
            <v>5000</v>
          </cell>
          <cell r="E106">
            <v>5673</v>
          </cell>
        </row>
        <row r="107">
          <cell r="D107">
            <v>5000</v>
          </cell>
          <cell r="E107">
            <v>5671.11</v>
          </cell>
        </row>
        <row r="108">
          <cell r="D108">
            <v>5500</v>
          </cell>
          <cell r="E108">
            <v>5623</v>
          </cell>
        </row>
        <row r="109">
          <cell r="D109">
            <v>4999</v>
          </cell>
          <cell r="E109">
            <v>5604</v>
          </cell>
        </row>
        <row r="110">
          <cell r="D110">
            <v>5500</v>
          </cell>
          <cell r="E110">
            <v>5600</v>
          </cell>
        </row>
        <row r="111">
          <cell r="D111">
            <v>5000</v>
          </cell>
          <cell r="E111">
            <v>5526</v>
          </cell>
        </row>
        <row r="112">
          <cell r="D112">
            <v>5500</v>
          </cell>
          <cell r="E112">
            <v>5516</v>
          </cell>
        </row>
        <row r="113">
          <cell r="D113">
            <v>5000</v>
          </cell>
          <cell r="E113">
            <v>5481</v>
          </cell>
        </row>
        <row r="114">
          <cell r="D114">
            <v>5000</v>
          </cell>
          <cell r="E114">
            <v>5478</v>
          </cell>
        </row>
        <row r="115">
          <cell r="D115">
            <v>5000</v>
          </cell>
          <cell r="E115">
            <v>5462</v>
          </cell>
        </row>
        <row r="116">
          <cell r="D116">
            <v>3871</v>
          </cell>
          <cell r="E116">
            <v>5366</v>
          </cell>
        </row>
        <row r="117">
          <cell r="D117">
            <v>3350</v>
          </cell>
          <cell r="E117">
            <v>5358</v>
          </cell>
        </row>
        <row r="118">
          <cell r="D118">
            <v>5000</v>
          </cell>
          <cell r="E118">
            <v>5295</v>
          </cell>
        </row>
        <row r="119">
          <cell r="D119">
            <v>5000</v>
          </cell>
          <cell r="E119">
            <v>5285</v>
          </cell>
        </row>
        <row r="120">
          <cell r="D120">
            <v>5000</v>
          </cell>
          <cell r="E120">
            <v>5271</v>
          </cell>
        </row>
        <row r="121">
          <cell r="D121">
            <v>5000</v>
          </cell>
          <cell r="E121">
            <v>5260.92</v>
          </cell>
        </row>
        <row r="122">
          <cell r="D122">
            <v>5000</v>
          </cell>
          <cell r="E122">
            <v>5234</v>
          </cell>
        </row>
        <row r="123">
          <cell r="D123">
            <v>5000</v>
          </cell>
          <cell r="E123">
            <v>5232</v>
          </cell>
        </row>
        <row r="124">
          <cell r="D124">
            <v>5000</v>
          </cell>
          <cell r="E124">
            <v>5226</v>
          </cell>
        </row>
        <row r="125">
          <cell r="D125">
            <v>4500</v>
          </cell>
          <cell r="E125">
            <v>5221</v>
          </cell>
        </row>
        <row r="126">
          <cell r="D126">
            <v>5000</v>
          </cell>
          <cell r="E126">
            <v>5175</v>
          </cell>
        </row>
        <row r="127">
          <cell r="D127">
            <v>5000</v>
          </cell>
          <cell r="E127">
            <v>5116.18</v>
          </cell>
        </row>
        <row r="128">
          <cell r="D128">
            <v>5000</v>
          </cell>
          <cell r="E128">
            <v>5100</v>
          </cell>
        </row>
        <row r="129">
          <cell r="D129">
            <v>4000</v>
          </cell>
          <cell r="E129">
            <v>5100</v>
          </cell>
        </row>
        <row r="130">
          <cell r="D130">
            <v>4000</v>
          </cell>
          <cell r="E130">
            <v>5086</v>
          </cell>
        </row>
        <row r="131">
          <cell r="D131">
            <v>5000</v>
          </cell>
          <cell r="E131">
            <v>5070</v>
          </cell>
        </row>
        <row r="132">
          <cell r="D132">
            <v>4000</v>
          </cell>
          <cell r="E132">
            <v>5050</v>
          </cell>
        </row>
        <row r="133">
          <cell r="D133">
            <v>5000</v>
          </cell>
          <cell r="E133">
            <v>5040</v>
          </cell>
        </row>
        <row r="134">
          <cell r="D134">
            <v>5000</v>
          </cell>
          <cell r="E134">
            <v>5035.6899999999996</v>
          </cell>
        </row>
        <row r="135">
          <cell r="D135">
            <v>5000</v>
          </cell>
          <cell r="E135">
            <v>5024</v>
          </cell>
        </row>
        <row r="136">
          <cell r="D136">
            <v>5000</v>
          </cell>
          <cell r="E136">
            <v>5012.25</v>
          </cell>
        </row>
        <row r="137">
          <cell r="D137">
            <v>5000</v>
          </cell>
          <cell r="E137">
            <v>5000</v>
          </cell>
        </row>
        <row r="138">
          <cell r="D138">
            <v>4900</v>
          </cell>
          <cell r="E138">
            <v>4900</v>
          </cell>
        </row>
        <row r="139">
          <cell r="D139">
            <v>4200</v>
          </cell>
          <cell r="E139">
            <v>4794.82</v>
          </cell>
        </row>
        <row r="140">
          <cell r="D140">
            <v>3000</v>
          </cell>
          <cell r="E140">
            <v>4656</v>
          </cell>
        </row>
        <row r="141">
          <cell r="D141">
            <v>4300</v>
          </cell>
          <cell r="E141">
            <v>4610</v>
          </cell>
        </row>
        <row r="142">
          <cell r="D142">
            <v>4500</v>
          </cell>
          <cell r="E142">
            <v>4569</v>
          </cell>
        </row>
        <row r="143">
          <cell r="D143">
            <v>4500</v>
          </cell>
          <cell r="E143">
            <v>4565</v>
          </cell>
        </row>
        <row r="144">
          <cell r="D144">
            <v>4500</v>
          </cell>
          <cell r="E144">
            <v>4511</v>
          </cell>
        </row>
        <row r="145">
          <cell r="D145">
            <v>3500</v>
          </cell>
          <cell r="E145">
            <v>4450</v>
          </cell>
        </row>
        <row r="146">
          <cell r="D146">
            <v>4000</v>
          </cell>
          <cell r="E146">
            <v>4443</v>
          </cell>
        </row>
        <row r="147">
          <cell r="D147">
            <v>3000</v>
          </cell>
          <cell r="E147">
            <v>4371</v>
          </cell>
        </row>
        <row r="148">
          <cell r="D148">
            <v>3500</v>
          </cell>
          <cell r="E148">
            <v>4340</v>
          </cell>
        </row>
        <row r="149">
          <cell r="D149">
            <v>4000</v>
          </cell>
          <cell r="E149">
            <v>4296</v>
          </cell>
        </row>
        <row r="150">
          <cell r="D150">
            <v>3500</v>
          </cell>
          <cell r="E150">
            <v>4280</v>
          </cell>
        </row>
        <row r="151">
          <cell r="D151">
            <v>4000</v>
          </cell>
          <cell r="E151">
            <v>4250</v>
          </cell>
        </row>
        <row r="152">
          <cell r="D152">
            <v>4000</v>
          </cell>
          <cell r="E152">
            <v>4216</v>
          </cell>
        </row>
        <row r="153">
          <cell r="D153">
            <v>3000</v>
          </cell>
          <cell r="E153">
            <v>4176</v>
          </cell>
        </row>
        <row r="154">
          <cell r="D154">
            <v>3000</v>
          </cell>
          <cell r="E154">
            <v>4145</v>
          </cell>
        </row>
        <row r="155">
          <cell r="D155">
            <v>4000</v>
          </cell>
          <cell r="E155">
            <v>4090</v>
          </cell>
        </row>
        <row r="156">
          <cell r="D156">
            <v>3000</v>
          </cell>
          <cell r="E156">
            <v>4085</v>
          </cell>
        </row>
        <row r="157">
          <cell r="D157">
            <v>4000</v>
          </cell>
          <cell r="E157">
            <v>4081</v>
          </cell>
        </row>
        <row r="158">
          <cell r="D158">
            <v>3750</v>
          </cell>
          <cell r="E158">
            <v>4055</v>
          </cell>
        </row>
        <row r="159">
          <cell r="D159">
            <v>3000</v>
          </cell>
          <cell r="E159">
            <v>4050</v>
          </cell>
        </row>
        <row r="160">
          <cell r="D160">
            <v>3400</v>
          </cell>
          <cell r="E160">
            <v>4050</v>
          </cell>
        </row>
        <row r="161">
          <cell r="D161">
            <v>4000</v>
          </cell>
          <cell r="E161">
            <v>4040</v>
          </cell>
        </row>
        <row r="162">
          <cell r="D162">
            <v>4000</v>
          </cell>
          <cell r="E162">
            <v>4035</v>
          </cell>
        </row>
        <row r="163">
          <cell r="D163">
            <v>4000</v>
          </cell>
          <cell r="E163">
            <v>4018</v>
          </cell>
        </row>
        <row r="164">
          <cell r="D164">
            <v>4000</v>
          </cell>
          <cell r="E164">
            <v>4005</v>
          </cell>
        </row>
        <row r="165">
          <cell r="D165">
            <v>3000</v>
          </cell>
          <cell r="E165">
            <v>4004</v>
          </cell>
        </row>
        <row r="166">
          <cell r="D166">
            <v>4000</v>
          </cell>
          <cell r="E166">
            <v>4002</v>
          </cell>
        </row>
        <row r="167">
          <cell r="D167">
            <v>3800</v>
          </cell>
          <cell r="E167">
            <v>4000.22</v>
          </cell>
        </row>
        <row r="168">
          <cell r="D168">
            <v>4000</v>
          </cell>
          <cell r="E168">
            <v>4000</v>
          </cell>
        </row>
        <row r="169">
          <cell r="D169">
            <v>3500</v>
          </cell>
          <cell r="E169">
            <v>3900</v>
          </cell>
        </row>
        <row r="170">
          <cell r="D170">
            <v>3500</v>
          </cell>
          <cell r="E170">
            <v>3880</v>
          </cell>
        </row>
        <row r="171">
          <cell r="D171">
            <v>3500</v>
          </cell>
          <cell r="E171">
            <v>3800</v>
          </cell>
        </row>
        <row r="172">
          <cell r="D172">
            <v>3000</v>
          </cell>
          <cell r="E172">
            <v>3773</v>
          </cell>
        </row>
        <row r="173">
          <cell r="D173">
            <v>3500</v>
          </cell>
          <cell r="E173">
            <v>3760</v>
          </cell>
        </row>
        <row r="174">
          <cell r="D174">
            <v>3000</v>
          </cell>
          <cell r="E174">
            <v>3732</v>
          </cell>
        </row>
        <row r="175">
          <cell r="D175">
            <v>3500</v>
          </cell>
          <cell r="E175">
            <v>3710</v>
          </cell>
        </row>
        <row r="176">
          <cell r="D176">
            <v>3405</v>
          </cell>
          <cell r="E176">
            <v>3670</v>
          </cell>
        </row>
        <row r="177">
          <cell r="D177">
            <v>3500</v>
          </cell>
          <cell r="E177">
            <v>3660</v>
          </cell>
        </row>
        <row r="178">
          <cell r="D178">
            <v>3500</v>
          </cell>
          <cell r="E178">
            <v>3659</v>
          </cell>
        </row>
        <row r="179">
          <cell r="D179">
            <v>3000</v>
          </cell>
          <cell r="E179">
            <v>3636</v>
          </cell>
        </row>
        <row r="180">
          <cell r="D180">
            <v>2800</v>
          </cell>
          <cell r="E180">
            <v>3572.12</v>
          </cell>
        </row>
        <row r="181">
          <cell r="D181">
            <v>3000</v>
          </cell>
          <cell r="E181">
            <v>3550</v>
          </cell>
        </row>
        <row r="182">
          <cell r="D182">
            <v>3500</v>
          </cell>
          <cell r="E182">
            <v>3535</v>
          </cell>
        </row>
        <row r="183">
          <cell r="D183">
            <v>3500</v>
          </cell>
          <cell r="E183">
            <v>3530</v>
          </cell>
        </row>
        <row r="184">
          <cell r="D184">
            <v>3500</v>
          </cell>
          <cell r="E184">
            <v>3514</v>
          </cell>
        </row>
        <row r="185">
          <cell r="D185">
            <v>3000</v>
          </cell>
          <cell r="E185">
            <v>3506</v>
          </cell>
        </row>
        <row r="186">
          <cell r="D186">
            <v>3000</v>
          </cell>
          <cell r="E186">
            <v>3486</v>
          </cell>
        </row>
        <row r="187">
          <cell r="D187">
            <v>3000</v>
          </cell>
          <cell r="E187">
            <v>3485</v>
          </cell>
        </row>
        <row r="188">
          <cell r="D188">
            <v>3300</v>
          </cell>
          <cell r="E188">
            <v>3449</v>
          </cell>
        </row>
        <row r="189">
          <cell r="D189">
            <v>3000</v>
          </cell>
          <cell r="E189">
            <v>3440</v>
          </cell>
        </row>
        <row r="190">
          <cell r="D190">
            <v>3000</v>
          </cell>
          <cell r="E190">
            <v>3407</v>
          </cell>
        </row>
        <row r="191">
          <cell r="D191">
            <v>3100</v>
          </cell>
          <cell r="E191">
            <v>3395</v>
          </cell>
        </row>
        <row r="192">
          <cell r="D192">
            <v>3000</v>
          </cell>
          <cell r="E192">
            <v>3385</v>
          </cell>
        </row>
        <row r="193">
          <cell r="D193">
            <v>3000</v>
          </cell>
          <cell r="E193">
            <v>3383</v>
          </cell>
        </row>
        <row r="194">
          <cell r="D194">
            <v>3300</v>
          </cell>
          <cell r="E194">
            <v>3366</v>
          </cell>
        </row>
        <row r="195">
          <cell r="D195">
            <v>3300</v>
          </cell>
          <cell r="E195">
            <v>3350</v>
          </cell>
        </row>
        <row r="196">
          <cell r="D196">
            <v>3000</v>
          </cell>
          <cell r="E196">
            <v>3330</v>
          </cell>
        </row>
        <row r="197">
          <cell r="D197">
            <v>3000</v>
          </cell>
          <cell r="E197">
            <v>3320</v>
          </cell>
        </row>
        <row r="198">
          <cell r="D198">
            <v>3000</v>
          </cell>
          <cell r="E198">
            <v>3319</v>
          </cell>
        </row>
        <row r="199">
          <cell r="D199">
            <v>3300</v>
          </cell>
          <cell r="E199">
            <v>3315</v>
          </cell>
        </row>
        <row r="200">
          <cell r="D200">
            <v>2800</v>
          </cell>
          <cell r="E200">
            <v>3315</v>
          </cell>
        </row>
        <row r="201">
          <cell r="D201">
            <v>3000</v>
          </cell>
          <cell r="E201">
            <v>3292</v>
          </cell>
        </row>
        <row r="202">
          <cell r="D202">
            <v>3000</v>
          </cell>
          <cell r="E202">
            <v>3275</v>
          </cell>
        </row>
        <row r="203">
          <cell r="D203">
            <v>3000</v>
          </cell>
          <cell r="E203">
            <v>3255</v>
          </cell>
        </row>
        <row r="204">
          <cell r="D204">
            <v>3000</v>
          </cell>
          <cell r="E204">
            <v>3255</v>
          </cell>
        </row>
        <row r="205">
          <cell r="D205">
            <v>3200</v>
          </cell>
          <cell r="E205">
            <v>3205</v>
          </cell>
        </row>
        <row r="206">
          <cell r="D206">
            <v>3000</v>
          </cell>
          <cell r="E206">
            <v>3190</v>
          </cell>
        </row>
        <row r="207">
          <cell r="D207">
            <v>2800</v>
          </cell>
          <cell r="E207">
            <v>3175</v>
          </cell>
        </row>
        <row r="208">
          <cell r="D208">
            <v>3000</v>
          </cell>
          <cell r="E208">
            <v>3160</v>
          </cell>
        </row>
        <row r="209">
          <cell r="D209">
            <v>3000</v>
          </cell>
          <cell r="E209">
            <v>3148</v>
          </cell>
        </row>
        <row r="210">
          <cell r="D210">
            <v>3000</v>
          </cell>
          <cell r="E210">
            <v>3133</v>
          </cell>
        </row>
        <row r="211">
          <cell r="D211">
            <v>2500</v>
          </cell>
          <cell r="E211">
            <v>3120</v>
          </cell>
        </row>
        <row r="212">
          <cell r="D212">
            <v>2500</v>
          </cell>
          <cell r="E212">
            <v>3105</v>
          </cell>
        </row>
        <row r="213">
          <cell r="D213">
            <v>3000</v>
          </cell>
          <cell r="E213">
            <v>3105</v>
          </cell>
        </row>
        <row r="214">
          <cell r="D214">
            <v>2600</v>
          </cell>
          <cell r="E214">
            <v>3081</v>
          </cell>
        </row>
        <row r="215">
          <cell r="D215">
            <v>3000</v>
          </cell>
          <cell r="E215">
            <v>3080</v>
          </cell>
        </row>
        <row r="216">
          <cell r="D216">
            <v>3000</v>
          </cell>
          <cell r="E216">
            <v>3061</v>
          </cell>
        </row>
        <row r="217">
          <cell r="D217">
            <v>3000</v>
          </cell>
          <cell r="E217">
            <v>3058</v>
          </cell>
        </row>
        <row r="218">
          <cell r="D218">
            <v>3000</v>
          </cell>
          <cell r="E218">
            <v>3048</v>
          </cell>
        </row>
        <row r="219">
          <cell r="D219">
            <v>3000</v>
          </cell>
          <cell r="E219">
            <v>3045</v>
          </cell>
        </row>
        <row r="220">
          <cell r="D220">
            <v>3000</v>
          </cell>
          <cell r="E220">
            <v>3035</v>
          </cell>
        </row>
        <row r="221">
          <cell r="D221">
            <v>3000</v>
          </cell>
          <cell r="E221">
            <v>3034</v>
          </cell>
        </row>
        <row r="222">
          <cell r="D222">
            <v>3000</v>
          </cell>
          <cell r="E222">
            <v>3030</v>
          </cell>
        </row>
        <row r="223">
          <cell r="D223">
            <v>3000</v>
          </cell>
          <cell r="E223">
            <v>3030</v>
          </cell>
        </row>
        <row r="224">
          <cell r="D224">
            <v>3000</v>
          </cell>
          <cell r="E224">
            <v>3000</v>
          </cell>
        </row>
        <row r="225">
          <cell r="D225">
            <v>2500</v>
          </cell>
          <cell r="E225">
            <v>3000</v>
          </cell>
        </row>
        <row r="226">
          <cell r="D226">
            <v>2500</v>
          </cell>
          <cell r="E226">
            <v>2935</v>
          </cell>
        </row>
        <row r="227">
          <cell r="D227">
            <v>2827</v>
          </cell>
          <cell r="E227">
            <v>2925</v>
          </cell>
        </row>
        <row r="228">
          <cell r="D228">
            <v>2700</v>
          </cell>
          <cell r="E228">
            <v>2923</v>
          </cell>
        </row>
        <row r="229">
          <cell r="D229">
            <v>850</v>
          </cell>
          <cell r="E229">
            <v>2879</v>
          </cell>
        </row>
        <row r="230">
          <cell r="D230">
            <v>1000</v>
          </cell>
          <cell r="E230">
            <v>2870</v>
          </cell>
        </row>
        <row r="231">
          <cell r="D231">
            <v>2600</v>
          </cell>
          <cell r="E231">
            <v>2857</v>
          </cell>
        </row>
        <row r="232">
          <cell r="D232">
            <v>2500</v>
          </cell>
          <cell r="E232">
            <v>2856</v>
          </cell>
        </row>
        <row r="233">
          <cell r="D233">
            <v>2500</v>
          </cell>
          <cell r="E233">
            <v>2804.16</v>
          </cell>
        </row>
        <row r="234">
          <cell r="D234">
            <v>2000</v>
          </cell>
          <cell r="E234">
            <v>2804</v>
          </cell>
        </row>
        <row r="235">
          <cell r="D235">
            <v>2500</v>
          </cell>
          <cell r="E235">
            <v>2746</v>
          </cell>
        </row>
        <row r="236">
          <cell r="D236">
            <v>2500</v>
          </cell>
          <cell r="E236">
            <v>2725</v>
          </cell>
        </row>
        <row r="237">
          <cell r="D237">
            <v>2500</v>
          </cell>
          <cell r="E237">
            <v>2705</v>
          </cell>
        </row>
        <row r="238">
          <cell r="D238">
            <v>2500</v>
          </cell>
          <cell r="E238">
            <v>2669</v>
          </cell>
        </row>
        <row r="239">
          <cell r="D239">
            <v>2500</v>
          </cell>
          <cell r="E239">
            <v>2650</v>
          </cell>
        </row>
        <row r="240">
          <cell r="D240">
            <v>1800</v>
          </cell>
          <cell r="E240">
            <v>2635</v>
          </cell>
        </row>
        <row r="241">
          <cell r="D241">
            <v>1500</v>
          </cell>
          <cell r="E241">
            <v>2630</v>
          </cell>
        </row>
        <row r="242">
          <cell r="D242">
            <v>2500</v>
          </cell>
          <cell r="E242">
            <v>2600</v>
          </cell>
        </row>
        <row r="243">
          <cell r="D243">
            <v>2500</v>
          </cell>
          <cell r="E243">
            <v>2594</v>
          </cell>
        </row>
        <row r="244">
          <cell r="D244">
            <v>2500</v>
          </cell>
          <cell r="E244">
            <v>2575</v>
          </cell>
        </row>
        <row r="245">
          <cell r="D245">
            <v>2500</v>
          </cell>
          <cell r="E245">
            <v>2565</v>
          </cell>
        </row>
        <row r="246">
          <cell r="D246">
            <v>2500</v>
          </cell>
          <cell r="E246">
            <v>2565</v>
          </cell>
        </row>
        <row r="247">
          <cell r="D247">
            <v>2500</v>
          </cell>
          <cell r="E247">
            <v>2560</v>
          </cell>
        </row>
        <row r="248">
          <cell r="D248">
            <v>2000</v>
          </cell>
          <cell r="E248">
            <v>2560</v>
          </cell>
        </row>
        <row r="249">
          <cell r="D249">
            <v>2500</v>
          </cell>
          <cell r="E249">
            <v>2560</v>
          </cell>
        </row>
        <row r="250">
          <cell r="D250">
            <v>1500</v>
          </cell>
          <cell r="E250">
            <v>2560</v>
          </cell>
        </row>
        <row r="251">
          <cell r="D251">
            <v>2000</v>
          </cell>
          <cell r="E251">
            <v>2545</v>
          </cell>
        </row>
        <row r="252">
          <cell r="D252">
            <v>2500</v>
          </cell>
          <cell r="E252">
            <v>2525</v>
          </cell>
        </row>
        <row r="253">
          <cell r="D253">
            <v>2500</v>
          </cell>
          <cell r="E253">
            <v>2520</v>
          </cell>
        </row>
        <row r="254">
          <cell r="D254">
            <v>2500</v>
          </cell>
          <cell r="E254">
            <v>2520</v>
          </cell>
        </row>
        <row r="255">
          <cell r="D255">
            <v>2500</v>
          </cell>
          <cell r="E255">
            <v>2501</v>
          </cell>
        </row>
        <row r="256">
          <cell r="D256">
            <v>2500</v>
          </cell>
          <cell r="E256">
            <v>2500</v>
          </cell>
        </row>
        <row r="257">
          <cell r="D257">
            <v>2500</v>
          </cell>
          <cell r="E257">
            <v>2500</v>
          </cell>
        </row>
        <row r="258">
          <cell r="D258">
            <v>2500</v>
          </cell>
          <cell r="E258">
            <v>2500</v>
          </cell>
        </row>
        <row r="259">
          <cell r="D259">
            <v>2000</v>
          </cell>
          <cell r="E259">
            <v>2410</v>
          </cell>
        </row>
        <row r="260">
          <cell r="D260">
            <v>2000</v>
          </cell>
          <cell r="E260">
            <v>2405</v>
          </cell>
        </row>
        <row r="261">
          <cell r="D261">
            <v>2000</v>
          </cell>
          <cell r="E261">
            <v>2405</v>
          </cell>
        </row>
        <row r="262">
          <cell r="D262">
            <v>1800</v>
          </cell>
          <cell r="E262">
            <v>2361</v>
          </cell>
        </row>
        <row r="263">
          <cell r="D263">
            <v>2000</v>
          </cell>
          <cell r="E263">
            <v>2321</v>
          </cell>
        </row>
        <row r="264">
          <cell r="D264">
            <v>2100</v>
          </cell>
          <cell r="E264">
            <v>2305</v>
          </cell>
        </row>
        <row r="265">
          <cell r="D265">
            <v>2000</v>
          </cell>
          <cell r="E265">
            <v>2300</v>
          </cell>
        </row>
        <row r="266">
          <cell r="D266">
            <v>2000</v>
          </cell>
          <cell r="E266">
            <v>2287</v>
          </cell>
        </row>
        <row r="267">
          <cell r="D267">
            <v>2000</v>
          </cell>
          <cell r="E267">
            <v>2257</v>
          </cell>
        </row>
        <row r="268">
          <cell r="D268">
            <v>2000</v>
          </cell>
          <cell r="E268">
            <v>2245</v>
          </cell>
        </row>
        <row r="269">
          <cell r="D269">
            <v>2000</v>
          </cell>
          <cell r="E269">
            <v>2202</v>
          </cell>
        </row>
        <row r="270">
          <cell r="D270">
            <v>2000</v>
          </cell>
          <cell r="E270">
            <v>2193</v>
          </cell>
        </row>
        <row r="271">
          <cell r="D271">
            <v>1900</v>
          </cell>
          <cell r="E271">
            <v>2182</v>
          </cell>
        </row>
        <row r="272">
          <cell r="D272">
            <v>2000</v>
          </cell>
          <cell r="E272">
            <v>2155</v>
          </cell>
        </row>
        <row r="273">
          <cell r="D273">
            <v>2000</v>
          </cell>
          <cell r="E273">
            <v>2152</v>
          </cell>
        </row>
        <row r="274">
          <cell r="D274">
            <v>2000</v>
          </cell>
          <cell r="E274">
            <v>2145</v>
          </cell>
        </row>
        <row r="275">
          <cell r="D275">
            <v>1500</v>
          </cell>
          <cell r="E275">
            <v>2140</v>
          </cell>
        </row>
        <row r="276">
          <cell r="D276">
            <v>2100</v>
          </cell>
          <cell r="E276">
            <v>2140</v>
          </cell>
        </row>
        <row r="277">
          <cell r="D277">
            <v>2100</v>
          </cell>
          <cell r="E277">
            <v>2119.9899999999998</v>
          </cell>
        </row>
        <row r="278">
          <cell r="D278">
            <v>2000</v>
          </cell>
          <cell r="E278">
            <v>2110</v>
          </cell>
        </row>
        <row r="279">
          <cell r="D279">
            <v>2000</v>
          </cell>
          <cell r="E279">
            <v>2107</v>
          </cell>
        </row>
        <row r="280">
          <cell r="D280">
            <v>1500</v>
          </cell>
          <cell r="E280">
            <v>2102</v>
          </cell>
        </row>
        <row r="281">
          <cell r="D281">
            <v>2000</v>
          </cell>
          <cell r="E281">
            <v>2100</v>
          </cell>
        </row>
        <row r="282">
          <cell r="D282">
            <v>700</v>
          </cell>
          <cell r="E282">
            <v>2100</v>
          </cell>
        </row>
        <row r="283">
          <cell r="D283">
            <v>1800</v>
          </cell>
          <cell r="E283">
            <v>2086</v>
          </cell>
        </row>
        <row r="284">
          <cell r="D284">
            <v>1800</v>
          </cell>
          <cell r="E284">
            <v>2076</v>
          </cell>
        </row>
        <row r="285">
          <cell r="D285">
            <v>2000</v>
          </cell>
          <cell r="E285">
            <v>2060</v>
          </cell>
        </row>
        <row r="286">
          <cell r="D286">
            <v>2000</v>
          </cell>
          <cell r="E286">
            <v>2055</v>
          </cell>
        </row>
        <row r="287">
          <cell r="D287">
            <v>2000</v>
          </cell>
          <cell r="E287">
            <v>2050</v>
          </cell>
        </row>
        <row r="288">
          <cell r="D288">
            <v>2000</v>
          </cell>
          <cell r="E288">
            <v>2050</v>
          </cell>
        </row>
        <row r="289">
          <cell r="D289">
            <v>2000</v>
          </cell>
          <cell r="E289">
            <v>2047</v>
          </cell>
        </row>
        <row r="290">
          <cell r="D290">
            <v>2000</v>
          </cell>
          <cell r="E290">
            <v>2041</v>
          </cell>
        </row>
        <row r="291">
          <cell r="D291">
            <v>2000</v>
          </cell>
          <cell r="E291">
            <v>2030</v>
          </cell>
        </row>
        <row r="292">
          <cell r="D292">
            <v>2000</v>
          </cell>
          <cell r="E292">
            <v>2025</v>
          </cell>
        </row>
        <row r="293">
          <cell r="D293">
            <v>2000</v>
          </cell>
          <cell r="E293">
            <v>2020</v>
          </cell>
        </row>
        <row r="294">
          <cell r="D294">
            <v>1600</v>
          </cell>
          <cell r="E294">
            <v>2015</v>
          </cell>
        </row>
        <row r="295">
          <cell r="D295">
            <v>2000</v>
          </cell>
          <cell r="E295">
            <v>2015</v>
          </cell>
        </row>
        <row r="296">
          <cell r="D296">
            <v>1500</v>
          </cell>
          <cell r="E296">
            <v>2002.22</v>
          </cell>
        </row>
        <row r="297">
          <cell r="D297">
            <v>2000</v>
          </cell>
          <cell r="E297">
            <v>2000</v>
          </cell>
        </row>
        <row r="298">
          <cell r="D298">
            <v>2000</v>
          </cell>
          <cell r="E298">
            <v>2000</v>
          </cell>
        </row>
        <row r="299">
          <cell r="D299">
            <v>2000</v>
          </cell>
          <cell r="E299">
            <v>2000</v>
          </cell>
        </row>
        <row r="300">
          <cell r="D300">
            <v>1750</v>
          </cell>
          <cell r="E300">
            <v>1955</v>
          </cell>
        </row>
        <row r="301">
          <cell r="D301">
            <v>1500</v>
          </cell>
          <cell r="E301">
            <v>1876</v>
          </cell>
        </row>
        <row r="302">
          <cell r="D302">
            <v>1000</v>
          </cell>
          <cell r="E302">
            <v>1860</v>
          </cell>
        </row>
        <row r="303">
          <cell r="D303">
            <v>1000</v>
          </cell>
          <cell r="E303">
            <v>1855</v>
          </cell>
        </row>
        <row r="304">
          <cell r="D304">
            <v>1300</v>
          </cell>
          <cell r="E304">
            <v>1835</v>
          </cell>
        </row>
        <row r="305">
          <cell r="D305">
            <v>1500</v>
          </cell>
          <cell r="E305">
            <v>1826</v>
          </cell>
        </row>
        <row r="306">
          <cell r="D306">
            <v>1500</v>
          </cell>
          <cell r="E306">
            <v>1820</v>
          </cell>
        </row>
        <row r="307">
          <cell r="D307">
            <v>1800</v>
          </cell>
          <cell r="E307">
            <v>1805</v>
          </cell>
        </row>
        <row r="308">
          <cell r="D308">
            <v>1500</v>
          </cell>
          <cell r="E308">
            <v>1800</v>
          </cell>
        </row>
        <row r="309">
          <cell r="D309">
            <v>1500</v>
          </cell>
          <cell r="E309">
            <v>1788.57</v>
          </cell>
        </row>
        <row r="310">
          <cell r="D310">
            <v>1500</v>
          </cell>
          <cell r="E310">
            <v>1766</v>
          </cell>
        </row>
        <row r="311">
          <cell r="D311">
            <v>1700</v>
          </cell>
          <cell r="E311">
            <v>1700.01</v>
          </cell>
        </row>
        <row r="312">
          <cell r="D312">
            <v>1551</v>
          </cell>
          <cell r="E312">
            <v>1686</v>
          </cell>
        </row>
        <row r="313">
          <cell r="D313">
            <v>1500</v>
          </cell>
          <cell r="E313">
            <v>1661</v>
          </cell>
        </row>
        <row r="314">
          <cell r="D314">
            <v>1650</v>
          </cell>
          <cell r="E314">
            <v>1660</v>
          </cell>
        </row>
        <row r="315">
          <cell r="D315">
            <v>1500</v>
          </cell>
          <cell r="E315">
            <v>1650.69</v>
          </cell>
        </row>
        <row r="316">
          <cell r="D316">
            <v>1500</v>
          </cell>
          <cell r="E316">
            <v>1650</v>
          </cell>
        </row>
        <row r="317">
          <cell r="D317">
            <v>1500</v>
          </cell>
          <cell r="E317">
            <v>1635</v>
          </cell>
        </row>
        <row r="318">
          <cell r="D318">
            <v>1200</v>
          </cell>
          <cell r="E318">
            <v>1616.14</v>
          </cell>
        </row>
        <row r="319">
          <cell r="D319">
            <v>1000</v>
          </cell>
          <cell r="E319">
            <v>1610</v>
          </cell>
        </row>
        <row r="320">
          <cell r="D320">
            <v>1500</v>
          </cell>
          <cell r="E320">
            <v>1587</v>
          </cell>
        </row>
        <row r="321">
          <cell r="D321">
            <v>1500</v>
          </cell>
          <cell r="E321">
            <v>1565</v>
          </cell>
        </row>
        <row r="322">
          <cell r="D322">
            <v>1500</v>
          </cell>
          <cell r="E322">
            <v>1536</v>
          </cell>
        </row>
        <row r="323">
          <cell r="D323">
            <v>1000</v>
          </cell>
          <cell r="E323">
            <v>1534</v>
          </cell>
        </row>
        <row r="324">
          <cell r="D324">
            <v>1000</v>
          </cell>
          <cell r="E324">
            <v>1532</v>
          </cell>
        </row>
        <row r="325">
          <cell r="D325">
            <v>1500</v>
          </cell>
          <cell r="E325">
            <v>1527.5</v>
          </cell>
        </row>
        <row r="326">
          <cell r="D326">
            <v>1500</v>
          </cell>
          <cell r="E326">
            <v>1510</v>
          </cell>
        </row>
        <row r="327">
          <cell r="D327">
            <v>1500</v>
          </cell>
          <cell r="E327">
            <v>1500</v>
          </cell>
        </row>
        <row r="328">
          <cell r="D328">
            <v>800</v>
          </cell>
          <cell r="E328">
            <v>1365</v>
          </cell>
        </row>
        <row r="329">
          <cell r="D329">
            <v>1150</v>
          </cell>
          <cell r="E329">
            <v>1330</v>
          </cell>
        </row>
        <row r="330">
          <cell r="D330">
            <v>1250</v>
          </cell>
          <cell r="E330">
            <v>1316</v>
          </cell>
        </row>
        <row r="331">
          <cell r="D331">
            <v>1000</v>
          </cell>
          <cell r="E331">
            <v>1312</v>
          </cell>
        </row>
        <row r="332">
          <cell r="D332">
            <v>1250</v>
          </cell>
          <cell r="E332">
            <v>1300</v>
          </cell>
        </row>
        <row r="333">
          <cell r="D333">
            <v>1050</v>
          </cell>
          <cell r="E333">
            <v>1296</v>
          </cell>
        </row>
        <row r="334">
          <cell r="D334">
            <v>1000</v>
          </cell>
          <cell r="E334">
            <v>1280</v>
          </cell>
        </row>
        <row r="335">
          <cell r="D335">
            <v>1000</v>
          </cell>
          <cell r="E335">
            <v>1275</v>
          </cell>
        </row>
        <row r="336">
          <cell r="D336">
            <v>1000</v>
          </cell>
          <cell r="E336">
            <v>1260</v>
          </cell>
        </row>
        <row r="337">
          <cell r="D337">
            <v>1200</v>
          </cell>
          <cell r="E337">
            <v>1256</v>
          </cell>
        </row>
        <row r="338">
          <cell r="D338">
            <v>1250</v>
          </cell>
          <cell r="E338">
            <v>1250</v>
          </cell>
        </row>
        <row r="339">
          <cell r="D339">
            <v>800</v>
          </cell>
          <cell r="E339">
            <v>1246</v>
          </cell>
        </row>
        <row r="340">
          <cell r="D340">
            <v>700</v>
          </cell>
          <cell r="E340">
            <v>1225</v>
          </cell>
        </row>
        <row r="341">
          <cell r="D341">
            <v>750</v>
          </cell>
          <cell r="E341">
            <v>1220</v>
          </cell>
        </row>
        <row r="342">
          <cell r="D342">
            <v>1000</v>
          </cell>
          <cell r="E342">
            <v>1218</v>
          </cell>
        </row>
        <row r="343">
          <cell r="D343">
            <v>978</v>
          </cell>
          <cell r="E343">
            <v>1216</v>
          </cell>
        </row>
        <row r="344">
          <cell r="D344">
            <v>1000</v>
          </cell>
          <cell r="E344">
            <v>1200</v>
          </cell>
        </row>
        <row r="345">
          <cell r="D345">
            <v>1200</v>
          </cell>
          <cell r="E345">
            <v>1200</v>
          </cell>
        </row>
        <row r="346">
          <cell r="D346">
            <v>1000</v>
          </cell>
          <cell r="E346">
            <v>1197</v>
          </cell>
        </row>
        <row r="347">
          <cell r="D347">
            <v>900</v>
          </cell>
          <cell r="E347">
            <v>1175</v>
          </cell>
        </row>
        <row r="348">
          <cell r="D348">
            <v>960</v>
          </cell>
          <cell r="E348">
            <v>1142</v>
          </cell>
        </row>
        <row r="349">
          <cell r="D349">
            <v>1000</v>
          </cell>
          <cell r="E349">
            <v>1130</v>
          </cell>
        </row>
        <row r="350">
          <cell r="D350">
            <v>1100</v>
          </cell>
          <cell r="E350">
            <v>1125</v>
          </cell>
        </row>
        <row r="351">
          <cell r="D351">
            <v>1000</v>
          </cell>
          <cell r="E351">
            <v>1120</v>
          </cell>
        </row>
        <row r="352">
          <cell r="D352">
            <v>1000</v>
          </cell>
          <cell r="E352">
            <v>1119</v>
          </cell>
        </row>
        <row r="353">
          <cell r="D353">
            <v>1050</v>
          </cell>
          <cell r="E353">
            <v>1115</v>
          </cell>
        </row>
        <row r="354">
          <cell r="D354">
            <v>500</v>
          </cell>
          <cell r="E354">
            <v>1115</v>
          </cell>
        </row>
        <row r="355">
          <cell r="D355">
            <v>1000</v>
          </cell>
          <cell r="E355">
            <v>1110</v>
          </cell>
        </row>
        <row r="356">
          <cell r="D356">
            <v>500</v>
          </cell>
          <cell r="E356">
            <v>1105</v>
          </cell>
        </row>
        <row r="357">
          <cell r="D357">
            <v>1000</v>
          </cell>
          <cell r="E357">
            <v>1101</v>
          </cell>
        </row>
        <row r="358">
          <cell r="D358">
            <v>500</v>
          </cell>
          <cell r="E358">
            <v>1090</v>
          </cell>
        </row>
        <row r="359">
          <cell r="D359">
            <v>1000</v>
          </cell>
          <cell r="E359">
            <v>1078</v>
          </cell>
        </row>
        <row r="360">
          <cell r="D360">
            <v>1000</v>
          </cell>
          <cell r="E360">
            <v>1066.8</v>
          </cell>
        </row>
        <row r="361">
          <cell r="D361">
            <v>1000</v>
          </cell>
          <cell r="E361">
            <v>1064</v>
          </cell>
        </row>
        <row r="362">
          <cell r="D362">
            <v>1000</v>
          </cell>
          <cell r="E362">
            <v>1063</v>
          </cell>
        </row>
        <row r="363">
          <cell r="D363">
            <v>500</v>
          </cell>
          <cell r="E363">
            <v>1055</v>
          </cell>
        </row>
        <row r="364">
          <cell r="D364">
            <v>1000</v>
          </cell>
          <cell r="E364">
            <v>1046</v>
          </cell>
        </row>
        <row r="365">
          <cell r="D365">
            <v>750</v>
          </cell>
          <cell r="E365">
            <v>1043</v>
          </cell>
        </row>
        <row r="366">
          <cell r="D366">
            <v>1000</v>
          </cell>
          <cell r="E366">
            <v>1035</v>
          </cell>
        </row>
        <row r="367">
          <cell r="D367">
            <v>1000</v>
          </cell>
          <cell r="E367">
            <v>1035</v>
          </cell>
        </row>
        <row r="368">
          <cell r="D368">
            <v>800</v>
          </cell>
          <cell r="E368">
            <v>1030</v>
          </cell>
        </row>
        <row r="369">
          <cell r="D369">
            <v>900</v>
          </cell>
          <cell r="E369">
            <v>1025</v>
          </cell>
        </row>
        <row r="370">
          <cell r="D370">
            <v>500</v>
          </cell>
          <cell r="E370">
            <v>1010</v>
          </cell>
        </row>
        <row r="371">
          <cell r="D371">
            <v>1000</v>
          </cell>
          <cell r="E371">
            <v>1000.99</v>
          </cell>
        </row>
        <row r="372">
          <cell r="D372">
            <v>1000</v>
          </cell>
          <cell r="E372">
            <v>1000</v>
          </cell>
        </row>
        <row r="373">
          <cell r="D373">
            <v>750</v>
          </cell>
          <cell r="E373">
            <v>971</v>
          </cell>
        </row>
        <row r="374">
          <cell r="D374">
            <v>900</v>
          </cell>
          <cell r="E374">
            <v>905</v>
          </cell>
        </row>
        <row r="375">
          <cell r="D375">
            <v>800</v>
          </cell>
          <cell r="E375">
            <v>900</v>
          </cell>
        </row>
        <row r="376">
          <cell r="D376">
            <v>800</v>
          </cell>
          <cell r="E376">
            <v>875</v>
          </cell>
        </row>
        <row r="377">
          <cell r="D377">
            <v>500</v>
          </cell>
          <cell r="E377">
            <v>791</v>
          </cell>
        </row>
        <row r="378">
          <cell r="D378">
            <v>600</v>
          </cell>
          <cell r="E378">
            <v>780</v>
          </cell>
        </row>
        <row r="379">
          <cell r="D379">
            <v>650</v>
          </cell>
          <cell r="E379">
            <v>760</v>
          </cell>
        </row>
        <row r="380">
          <cell r="D380">
            <v>700</v>
          </cell>
          <cell r="E380">
            <v>730</v>
          </cell>
        </row>
        <row r="381">
          <cell r="D381">
            <v>600</v>
          </cell>
          <cell r="E381">
            <v>718</v>
          </cell>
        </row>
        <row r="382">
          <cell r="D382">
            <v>500</v>
          </cell>
          <cell r="E382">
            <v>695</v>
          </cell>
        </row>
        <row r="383">
          <cell r="D383">
            <v>500</v>
          </cell>
          <cell r="E383">
            <v>660</v>
          </cell>
        </row>
        <row r="384">
          <cell r="D384">
            <v>650</v>
          </cell>
          <cell r="E384">
            <v>658</v>
          </cell>
        </row>
        <row r="385">
          <cell r="D385">
            <v>500</v>
          </cell>
          <cell r="E385">
            <v>650</v>
          </cell>
        </row>
        <row r="386">
          <cell r="D386">
            <v>500</v>
          </cell>
          <cell r="E386">
            <v>650</v>
          </cell>
        </row>
        <row r="387">
          <cell r="D387">
            <v>500</v>
          </cell>
          <cell r="E387">
            <v>631</v>
          </cell>
        </row>
        <row r="388">
          <cell r="D388">
            <v>500</v>
          </cell>
          <cell r="E388">
            <v>610</v>
          </cell>
        </row>
        <row r="389">
          <cell r="D389">
            <v>500</v>
          </cell>
          <cell r="E389">
            <v>606</v>
          </cell>
        </row>
        <row r="390">
          <cell r="D390">
            <v>350</v>
          </cell>
          <cell r="E390">
            <v>593</v>
          </cell>
        </row>
        <row r="391">
          <cell r="D391">
            <v>500</v>
          </cell>
          <cell r="E391">
            <v>570</v>
          </cell>
        </row>
        <row r="392">
          <cell r="D392">
            <v>500</v>
          </cell>
          <cell r="E392">
            <v>570</v>
          </cell>
        </row>
        <row r="393">
          <cell r="D393">
            <v>250</v>
          </cell>
          <cell r="E393">
            <v>570</v>
          </cell>
        </row>
        <row r="394">
          <cell r="D394">
            <v>500</v>
          </cell>
          <cell r="E394">
            <v>550</v>
          </cell>
        </row>
        <row r="395">
          <cell r="D395">
            <v>500</v>
          </cell>
          <cell r="E395">
            <v>537</v>
          </cell>
        </row>
        <row r="396">
          <cell r="D396">
            <v>500</v>
          </cell>
          <cell r="E396">
            <v>530.11</v>
          </cell>
        </row>
        <row r="397">
          <cell r="D397">
            <v>500</v>
          </cell>
          <cell r="E397">
            <v>530</v>
          </cell>
        </row>
        <row r="398">
          <cell r="D398">
            <v>500</v>
          </cell>
          <cell r="E398">
            <v>520</v>
          </cell>
        </row>
        <row r="399">
          <cell r="D399">
            <v>250</v>
          </cell>
          <cell r="E399">
            <v>505</v>
          </cell>
        </row>
        <row r="400">
          <cell r="D400">
            <v>500</v>
          </cell>
          <cell r="E400">
            <v>501</v>
          </cell>
        </row>
        <row r="401">
          <cell r="D401">
            <v>450</v>
          </cell>
          <cell r="E401">
            <v>485</v>
          </cell>
        </row>
        <row r="402">
          <cell r="D402">
            <v>400</v>
          </cell>
          <cell r="E402">
            <v>400</v>
          </cell>
        </row>
        <row r="403">
          <cell r="D403">
            <v>250</v>
          </cell>
          <cell r="E403">
            <v>375</v>
          </cell>
        </row>
        <row r="404">
          <cell r="D404">
            <v>350</v>
          </cell>
          <cell r="E404">
            <v>355</v>
          </cell>
        </row>
        <row r="405">
          <cell r="D405">
            <v>250</v>
          </cell>
          <cell r="E405">
            <v>350</v>
          </cell>
        </row>
        <row r="406">
          <cell r="D406">
            <v>300</v>
          </cell>
          <cell r="E406">
            <v>312</v>
          </cell>
        </row>
        <row r="407">
          <cell r="D407">
            <v>200</v>
          </cell>
          <cell r="E407">
            <v>277</v>
          </cell>
        </row>
        <row r="408">
          <cell r="D408">
            <v>250</v>
          </cell>
          <cell r="E408">
            <v>251</v>
          </cell>
        </row>
        <row r="409">
          <cell r="D409">
            <v>250</v>
          </cell>
          <cell r="E409">
            <v>250</v>
          </cell>
        </row>
        <row r="410">
          <cell r="D410">
            <v>100</v>
          </cell>
          <cell r="E410">
            <v>225</v>
          </cell>
        </row>
        <row r="411">
          <cell r="D411">
            <v>200</v>
          </cell>
          <cell r="E411">
            <v>200</v>
          </cell>
        </row>
        <row r="412">
          <cell r="D412">
            <v>100</v>
          </cell>
          <cell r="E412">
            <v>100</v>
          </cell>
        </row>
        <row r="413">
          <cell r="D413">
            <v>10</v>
          </cell>
          <cell r="E413">
            <v>13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 Based on Launch Date"/>
      <sheetName val="Kickstarter"/>
      <sheetName val="Successful US  Kickstarter"/>
      <sheetName val="Failed US Kickstarter"/>
      <sheetName val="Descriptive Statistics"/>
      <sheetName val="Edinburgh Research"/>
      <sheetName val=" Failed US Kickstarter"/>
    </sheetNames>
    <sheetDataSet>
      <sheetData sheetId="0"/>
      <sheetData sheetId="1"/>
      <sheetData sheetId="2"/>
      <sheetData sheetId="3"/>
      <sheetData sheetId="4"/>
      <sheetData sheetId="5">
        <row r="1">
          <cell r="E1" t="str">
            <v>pledged</v>
          </cell>
        </row>
        <row r="2">
          <cell r="E2">
            <v>12521</v>
          </cell>
        </row>
        <row r="3">
          <cell r="E3">
            <v>10775</v>
          </cell>
        </row>
        <row r="4">
          <cell r="E4">
            <v>6301.76</v>
          </cell>
        </row>
        <row r="5">
          <cell r="E5">
            <v>4066</v>
          </cell>
        </row>
        <row r="6">
          <cell r="E6">
            <v>3905</v>
          </cell>
        </row>
        <row r="7">
          <cell r="E7">
            <v>3877</v>
          </cell>
        </row>
        <row r="8">
          <cell r="E8">
            <v>3685</v>
          </cell>
        </row>
        <row r="9">
          <cell r="E9">
            <v>3530</v>
          </cell>
        </row>
        <row r="10">
          <cell r="E10">
            <v>3405</v>
          </cell>
        </row>
        <row r="11">
          <cell r="E11">
            <v>3045</v>
          </cell>
        </row>
        <row r="12">
          <cell r="E12">
            <v>2993</v>
          </cell>
        </row>
        <row r="13">
          <cell r="E13">
            <v>2823</v>
          </cell>
        </row>
        <row r="14">
          <cell r="E14">
            <v>2800</v>
          </cell>
        </row>
        <row r="15">
          <cell r="E15">
            <v>2524</v>
          </cell>
        </row>
        <row r="16">
          <cell r="E16">
            <v>2500</v>
          </cell>
        </row>
        <row r="17">
          <cell r="E17">
            <v>2485</v>
          </cell>
        </row>
        <row r="18">
          <cell r="E18">
            <v>2366</v>
          </cell>
        </row>
        <row r="19">
          <cell r="E19">
            <v>2290</v>
          </cell>
        </row>
        <row r="20">
          <cell r="E20">
            <v>2129</v>
          </cell>
        </row>
        <row r="21">
          <cell r="E21">
            <v>2030</v>
          </cell>
        </row>
        <row r="22">
          <cell r="E22">
            <v>1908</v>
          </cell>
        </row>
        <row r="23">
          <cell r="E23">
            <v>1862</v>
          </cell>
        </row>
        <row r="24">
          <cell r="E24">
            <v>1788</v>
          </cell>
        </row>
        <row r="25">
          <cell r="E25">
            <v>1782</v>
          </cell>
        </row>
        <row r="26">
          <cell r="E26">
            <v>1742</v>
          </cell>
        </row>
        <row r="27">
          <cell r="E27">
            <v>1697</v>
          </cell>
        </row>
        <row r="28">
          <cell r="E28">
            <v>1362</v>
          </cell>
        </row>
        <row r="29">
          <cell r="E29">
            <v>1335</v>
          </cell>
        </row>
        <row r="30">
          <cell r="E30">
            <v>1305</v>
          </cell>
        </row>
        <row r="31">
          <cell r="E31">
            <v>1225</v>
          </cell>
        </row>
        <row r="32">
          <cell r="E32">
            <v>1156</v>
          </cell>
        </row>
        <row r="33">
          <cell r="E33">
            <v>1142</v>
          </cell>
        </row>
        <row r="34">
          <cell r="E34">
            <v>1126</v>
          </cell>
        </row>
        <row r="35">
          <cell r="E35">
            <v>1102</v>
          </cell>
        </row>
        <row r="36">
          <cell r="E36">
            <v>1065</v>
          </cell>
        </row>
        <row r="37">
          <cell r="E37">
            <v>1060</v>
          </cell>
        </row>
        <row r="38">
          <cell r="E38">
            <v>1000</v>
          </cell>
        </row>
        <row r="39">
          <cell r="E39">
            <v>953</v>
          </cell>
        </row>
        <row r="40">
          <cell r="E40">
            <v>872</v>
          </cell>
        </row>
        <row r="41">
          <cell r="E41">
            <v>842</v>
          </cell>
        </row>
        <row r="42">
          <cell r="E42">
            <v>795</v>
          </cell>
        </row>
        <row r="43">
          <cell r="E43">
            <v>759</v>
          </cell>
        </row>
        <row r="44">
          <cell r="E44">
            <v>750</v>
          </cell>
        </row>
        <row r="45">
          <cell r="E45">
            <v>730</v>
          </cell>
        </row>
        <row r="46">
          <cell r="E46">
            <v>715</v>
          </cell>
        </row>
        <row r="47">
          <cell r="E47">
            <v>657</v>
          </cell>
        </row>
        <row r="48">
          <cell r="E48">
            <v>651</v>
          </cell>
        </row>
        <row r="49">
          <cell r="E49">
            <v>650</v>
          </cell>
        </row>
        <row r="50">
          <cell r="E50">
            <v>641</v>
          </cell>
        </row>
        <row r="51">
          <cell r="E51">
            <v>641</v>
          </cell>
        </row>
        <row r="52">
          <cell r="E52">
            <v>625</v>
          </cell>
        </row>
        <row r="53">
          <cell r="E53">
            <v>622</v>
          </cell>
        </row>
        <row r="54">
          <cell r="E54">
            <v>620</v>
          </cell>
        </row>
        <row r="55">
          <cell r="E55">
            <v>620</v>
          </cell>
        </row>
        <row r="56">
          <cell r="E56">
            <v>565</v>
          </cell>
        </row>
        <row r="57">
          <cell r="E57">
            <v>561</v>
          </cell>
        </row>
        <row r="58">
          <cell r="E58">
            <v>550</v>
          </cell>
        </row>
        <row r="59">
          <cell r="E59">
            <v>550</v>
          </cell>
        </row>
        <row r="60">
          <cell r="E60">
            <v>541</v>
          </cell>
        </row>
        <row r="61">
          <cell r="E61">
            <v>527</v>
          </cell>
        </row>
        <row r="62">
          <cell r="E62">
            <v>520</v>
          </cell>
        </row>
        <row r="63">
          <cell r="E63">
            <v>504</v>
          </cell>
        </row>
        <row r="64">
          <cell r="E64">
            <v>500</v>
          </cell>
        </row>
        <row r="65">
          <cell r="E65">
            <v>497</v>
          </cell>
        </row>
        <row r="66">
          <cell r="E66">
            <v>490</v>
          </cell>
        </row>
        <row r="67">
          <cell r="E67">
            <v>467</v>
          </cell>
        </row>
        <row r="68">
          <cell r="E68">
            <v>460</v>
          </cell>
        </row>
        <row r="69">
          <cell r="E69">
            <v>453</v>
          </cell>
        </row>
        <row r="70">
          <cell r="E70">
            <v>450</v>
          </cell>
        </row>
        <row r="71">
          <cell r="E71">
            <v>437</v>
          </cell>
        </row>
        <row r="72">
          <cell r="E72">
            <v>427</v>
          </cell>
        </row>
        <row r="73">
          <cell r="E73">
            <v>425</v>
          </cell>
        </row>
        <row r="74">
          <cell r="E74">
            <v>413</v>
          </cell>
        </row>
        <row r="75">
          <cell r="E75">
            <v>410</v>
          </cell>
        </row>
        <row r="76">
          <cell r="E76">
            <v>400</v>
          </cell>
        </row>
        <row r="77">
          <cell r="E77">
            <v>397</v>
          </cell>
        </row>
        <row r="78">
          <cell r="E78">
            <v>362</v>
          </cell>
        </row>
        <row r="79">
          <cell r="E79">
            <v>358</v>
          </cell>
        </row>
        <row r="80">
          <cell r="E80">
            <v>350</v>
          </cell>
        </row>
        <row r="81">
          <cell r="E81">
            <v>316</v>
          </cell>
        </row>
        <row r="82">
          <cell r="E82">
            <v>311</v>
          </cell>
        </row>
        <row r="83">
          <cell r="E83">
            <v>301</v>
          </cell>
        </row>
        <row r="84">
          <cell r="E84">
            <v>300</v>
          </cell>
        </row>
        <row r="85">
          <cell r="E85">
            <v>300</v>
          </cell>
        </row>
        <row r="86">
          <cell r="E86">
            <v>292</v>
          </cell>
        </row>
        <row r="87">
          <cell r="E87">
            <v>285</v>
          </cell>
        </row>
        <row r="88">
          <cell r="E88">
            <v>273</v>
          </cell>
        </row>
        <row r="89">
          <cell r="E89">
            <v>271</v>
          </cell>
        </row>
        <row r="90">
          <cell r="E90">
            <v>266</v>
          </cell>
        </row>
        <row r="91">
          <cell r="E91">
            <v>264</v>
          </cell>
        </row>
        <row r="92">
          <cell r="E92">
            <v>260</v>
          </cell>
        </row>
        <row r="93">
          <cell r="E93">
            <v>260</v>
          </cell>
        </row>
        <row r="94">
          <cell r="E94">
            <v>252</v>
          </cell>
        </row>
        <row r="95">
          <cell r="E95">
            <v>251</v>
          </cell>
        </row>
        <row r="96">
          <cell r="E96">
            <v>240</v>
          </cell>
        </row>
        <row r="97">
          <cell r="E97">
            <v>225</v>
          </cell>
        </row>
        <row r="98">
          <cell r="E98">
            <v>215</v>
          </cell>
        </row>
        <row r="99">
          <cell r="E99">
            <v>214</v>
          </cell>
        </row>
        <row r="100">
          <cell r="E100">
            <v>211</v>
          </cell>
        </row>
        <row r="101">
          <cell r="E101">
            <v>211</v>
          </cell>
        </row>
        <row r="102">
          <cell r="E102">
            <v>204</v>
          </cell>
        </row>
        <row r="103">
          <cell r="E103">
            <v>202</v>
          </cell>
        </row>
        <row r="104">
          <cell r="E104">
            <v>201</v>
          </cell>
        </row>
        <row r="105">
          <cell r="E105">
            <v>200</v>
          </cell>
        </row>
        <row r="106">
          <cell r="E106">
            <v>195</v>
          </cell>
        </row>
        <row r="107">
          <cell r="E107">
            <v>189</v>
          </cell>
        </row>
        <row r="108">
          <cell r="E108">
            <v>185</v>
          </cell>
        </row>
        <row r="109">
          <cell r="E109">
            <v>185</v>
          </cell>
        </row>
        <row r="110">
          <cell r="E110">
            <v>177</v>
          </cell>
        </row>
        <row r="111">
          <cell r="E111">
            <v>170</v>
          </cell>
        </row>
        <row r="112">
          <cell r="E112">
            <v>165</v>
          </cell>
        </row>
        <row r="113">
          <cell r="E113">
            <v>153</v>
          </cell>
        </row>
        <row r="114">
          <cell r="E114">
            <v>150</v>
          </cell>
        </row>
        <row r="115">
          <cell r="E115">
            <v>146</v>
          </cell>
        </row>
        <row r="116">
          <cell r="E116">
            <v>137</v>
          </cell>
        </row>
        <row r="117">
          <cell r="E117">
            <v>136</v>
          </cell>
        </row>
        <row r="118">
          <cell r="E118">
            <v>135</v>
          </cell>
        </row>
        <row r="119">
          <cell r="E119">
            <v>135</v>
          </cell>
        </row>
        <row r="120">
          <cell r="E120">
            <v>130</v>
          </cell>
        </row>
        <row r="121">
          <cell r="E121">
            <v>126</v>
          </cell>
        </row>
        <row r="122">
          <cell r="E122">
            <v>125</v>
          </cell>
        </row>
        <row r="123">
          <cell r="E123">
            <v>125</v>
          </cell>
        </row>
        <row r="124">
          <cell r="E124">
            <v>118</v>
          </cell>
        </row>
        <row r="125">
          <cell r="E125">
            <v>110</v>
          </cell>
        </row>
        <row r="126">
          <cell r="E126">
            <v>105</v>
          </cell>
        </row>
        <row r="127">
          <cell r="E127">
            <v>101</v>
          </cell>
        </row>
        <row r="128">
          <cell r="E128">
            <v>100</v>
          </cell>
        </row>
        <row r="129">
          <cell r="E129">
            <v>100</v>
          </cell>
        </row>
        <row r="130">
          <cell r="E130">
            <v>100</v>
          </cell>
        </row>
        <row r="131">
          <cell r="E131">
            <v>100</v>
          </cell>
        </row>
        <row r="132">
          <cell r="E132">
            <v>100</v>
          </cell>
        </row>
        <row r="133">
          <cell r="E133">
            <v>100</v>
          </cell>
        </row>
        <row r="134">
          <cell r="E134">
            <v>95</v>
          </cell>
        </row>
        <row r="135">
          <cell r="E135">
            <v>95</v>
          </cell>
        </row>
        <row r="136">
          <cell r="E136">
            <v>94</v>
          </cell>
        </row>
        <row r="137">
          <cell r="E137">
            <v>80</v>
          </cell>
        </row>
        <row r="138">
          <cell r="E138">
            <v>70</v>
          </cell>
        </row>
        <row r="139">
          <cell r="E139">
            <v>65</v>
          </cell>
        </row>
        <row r="140">
          <cell r="E140">
            <v>61</v>
          </cell>
        </row>
        <row r="141">
          <cell r="E141">
            <v>60</v>
          </cell>
        </row>
        <row r="142">
          <cell r="E142">
            <v>59</v>
          </cell>
        </row>
        <row r="143">
          <cell r="E143">
            <v>55</v>
          </cell>
        </row>
        <row r="144">
          <cell r="E144">
            <v>51</v>
          </cell>
        </row>
        <row r="145">
          <cell r="E145">
            <v>50</v>
          </cell>
        </row>
        <row r="146">
          <cell r="E146">
            <v>50</v>
          </cell>
        </row>
        <row r="147">
          <cell r="E147">
            <v>50</v>
          </cell>
        </row>
        <row r="148">
          <cell r="E148">
            <v>47</v>
          </cell>
        </row>
        <row r="149">
          <cell r="E149">
            <v>45</v>
          </cell>
        </row>
        <row r="150">
          <cell r="E150">
            <v>45</v>
          </cell>
        </row>
        <row r="151">
          <cell r="E151">
            <v>45</v>
          </cell>
        </row>
        <row r="152">
          <cell r="E152">
            <v>41</v>
          </cell>
        </row>
        <row r="153">
          <cell r="E153">
            <v>40</v>
          </cell>
        </row>
        <row r="154">
          <cell r="E154">
            <v>39</v>
          </cell>
        </row>
        <row r="155">
          <cell r="E155">
            <v>38</v>
          </cell>
        </row>
        <row r="156">
          <cell r="E156">
            <v>37</v>
          </cell>
        </row>
        <row r="157">
          <cell r="E157">
            <v>34.950000000000003</v>
          </cell>
        </row>
        <row r="158">
          <cell r="E158">
            <v>32</v>
          </cell>
        </row>
        <row r="159">
          <cell r="E159">
            <v>32</v>
          </cell>
        </row>
        <row r="160">
          <cell r="E160">
            <v>29</v>
          </cell>
        </row>
        <row r="161">
          <cell r="E161">
            <v>29</v>
          </cell>
        </row>
        <row r="162">
          <cell r="E162">
            <v>27</v>
          </cell>
        </row>
        <row r="163">
          <cell r="E163">
            <v>26</v>
          </cell>
        </row>
        <row r="164">
          <cell r="E164">
            <v>26</v>
          </cell>
        </row>
        <row r="165">
          <cell r="E165">
            <v>25</v>
          </cell>
        </row>
        <row r="166">
          <cell r="E166">
            <v>25</v>
          </cell>
        </row>
        <row r="167">
          <cell r="E167">
            <v>25</v>
          </cell>
        </row>
        <row r="168">
          <cell r="E168">
            <v>25</v>
          </cell>
        </row>
        <row r="169">
          <cell r="E169">
            <v>25</v>
          </cell>
        </row>
        <row r="170">
          <cell r="E170">
            <v>25</v>
          </cell>
        </row>
        <row r="171">
          <cell r="E171">
            <v>25</v>
          </cell>
        </row>
        <row r="172">
          <cell r="E172">
            <v>23</v>
          </cell>
        </row>
        <row r="173">
          <cell r="E173">
            <v>23</v>
          </cell>
        </row>
        <row r="174">
          <cell r="E174">
            <v>21</v>
          </cell>
        </row>
        <row r="175">
          <cell r="E175">
            <v>21</v>
          </cell>
        </row>
        <row r="176">
          <cell r="E176">
            <v>20</v>
          </cell>
        </row>
        <row r="177">
          <cell r="E177">
            <v>20</v>
          </cell>
        </row>
        <row r="178">
          <cell r="E178">
            <v>20</v>
          </cell>
        </row>
        <row r="179">
          <cell r="E179">
            <v>20</v>
          </cell>
        </row>
        <row r="180">
          <cell r="E180">
            <v>16</v>
          </cell>
        </row>
        <row r="181">
          <cell r="E181">
            <v>15</v>
          </cell>
        </row>
        <row r="182">
          <cell r="E182">
            <v>11</v>
          </cell>
        </row>
        <row r="183">
          <cell r="E183">
            <v>11</v>
          </cell>
        </row>
        <row r="184">
          <cell r="E184">
            <v>11</v>
          </cell>
        </row>
        <row r="185">
          <cell r="E185">
            <v>10</v>
          </cell>
        </row>
        <row r="186">
          <cell r="E186">
            <v>10</v>
          </cell>
        </row>
        <row r="187">
          <cell r="E187">
            <v>10</v>
          </cell>
        </row>
        <row r="188">
          <cell r="E188">
            <v>10</v>
          </cell>
        </row>
        <row r="189">
          <cell r="E189">
            <v>10</v>
          </cell>
        </row>
        <row r="190">
          <cell r="E190">
            <v>7</v>
          </cell>
        </row>
        <row r="191">
          <cell r="E191">
            <v>7</v>
          </cell>
        </row>
        <row r="192">
          <cell r="E192">
            <v>6</v>
          </cell>
        </row>
        <row r="193">
          <cell r="E193">
            <v>5</v>
          </cell>
        </row>
        <row r="194">
          <cell r="E194">
            <v>5</v>
          </cell>
        </row>
        <row r="195">
          <cell r="E195">
            <v>5</v>
          </cell>
        </row>
        <row r="196">
          <cell r="E196">
            <v>5</v>
          </cell>
        </row>
        <row r="197">
          <cell r="E197">
            <v>5</v>
          </cell>
        </row>
        <row r="198">
          <cell r="E198">
            <v>3</v>
          </cell>
        </row>
        <row r="199">
          <cell r="E199">
            <v>3</v>
          </cell>
        </row>
        <row r="200">
          <cell r="E200">
            <v>3</v>
          </cell>
        </row>
        <row r="201">
          <cell r="E201">
            <v>3</v>
          </cell>
        </row>
        <row r="202">
          <cell r="E202">
            <v>2</v>
          </cell>
        </row>
        <row r="203">
          <cell r="E203">
            <v>2</v>
          </cell>
        </row>
        <row r="204">
          <cell r="E204">
            <v>2</v>
          </cell>
        </row>
        <row r="205">
          <cell r="E205">
            <v>1</v>
          </cell>
        </row>
        <row r="206">
          <cell r="E206">
            <v>1</v>
          </cell>
        </row>
        <row r="207">
          <cell r="E207">
            <v>1</v>
          </cell>
        </row>
        <row r="208">
          <cell r="E208">
            <v>1</v>
          </cell>
        </row>
        <row r="209">
          <cell r="E209">
            <v>1</v>
          </cell>
        </row>
        <row r="210">
          <cell r="E210">
            <v>1</v>
          </cell>
        </row>
        <row r="211">
          <cell r="E211">
            <v>1</v>
          </cell>
        </row>
        <row r="212">
          <cell r="E212">
            <v>1</v>
          </cell>
        </row>
        <row r="213">
          <cell r="E213">
            <v>0</v>
          </cell>
        </row>
        <row r="214">
          <cell r="E214">
            <v>0</v>
          </cell>
        </row>
        <row r="215">
          <cell r="E215">
            <v>0</v>
          </cell>
        </row>
        <row r="216">
          <cell r="E216">
            <v>0</v>
          </cell>
        </row>
        <row r="217">
          <cell r="E217">
            <v>0</v>
          </cell>
        </row>
        <row r="218">
          <cell r="E218">
            <v>0</v>
          </cell>
        </row>
        <row r="219">
          <cell r="E219">
            <v>0</v>
          </cell>
        </row>
        <row r="220">
          <cell r="E220">
            <v>0</v>
          </cell>
        </row>
        <row r="221">
          <cell r="E221">
            <v>0</v>
          </cell>
        </row>
        <row r="222">
          <cell r="E222">
            <v>0</v>
          </cell>
        </row>
        <row r="223">
          <cell r="E223">
            <v>0</v>
          </cell>
        </row>
        <row r="224">
          <cell r="E224">
            <v>0</v>
          </cell>
        </row>
        <row r="225">
          <cell r="E225">
            <v>0</v>
          </cell>
        </row>
        <row r="226">
          <cell r="E226">
            <v>0</v>
          </cell>
        </row>
        <row r="227">
          <cell r="E227">
            <v>0</v>
          </cell>
        </row>
        <row r="228">
          <cell r="E228">
            <v>0</v>
          </cell>
        </row>
        <row r="229">
          <cell r="E229">
            <v>0</v>
          </cell>
        </row>
        <row r="230">
          <cell r="E230">
            <v>0</v>
          </cell>
        </row>
        <row r="231">
          <cell r="E231">
            <v>0</v>
          </cell>
        </row>
        <row r="232">
          <cell r="E232">
            <v>0</v>
          </cell>
        </row>
        <row r="233">
          <cell r="E233">
            <v>0</v>
          </cell>
        </row>
        <row r="234">
          <cell r="E234">
            <v>0</v>
          </cell>
        </row>
        <row r="235">
          <cell r="E235">
            <v>0</v>
          </cell>
        </row>
        <row r="236">
          <cell r="E236">
            <v>0</v>
          </cell>
        </row>
        <row r="237">
          <cell r="E237">
            <v>0</v>
          </cell>
        </row>
        <row r="238">
          <cell r="E238">
            <v>0</v>
          </cell>
        </row>
        <row r="239">
          <cell r="E239">
            <v>0</v>
          </cell>
        </row>
        <row r="240">
          <cell r="E240">
            <v>0</v>
          </cell>
        </row>
        <row r="241">
          <cell r="E241">
            <v>0</v>
          </cell>
        </row>
        <row r="242">
          <cell r="E242">
            <v>0</v>
          </cell>
        </row>
        <row r="243">
          <cell r="E243">
            <v>0</v>
          </cell>
        </row>
        <row r="244">
          <cell r="E244">
            <v>0</v>
          </cell>
        </row>
        <row r="245">
          <cell r="E245">
            <v>0</v>
          </cell>
        </row>
        <row r="246">
          <cell r="E246">
            <v>0</v>
          </cell>
        </row>
        <row r="247">
          <cell r="E247">
            <v>0</v>
          </cell>
        </row>
        <row r="248">
          <cell r="E248">
            <v>0</v>
          </cell>
        </row>
        <row r="249">
          <cell r="E249">
            <v>0</v>
          </cell>
        </row>
        <row r="250">
          <cell r="E250">
            <v>0</v>
          </cell>
        </row>
        <row r="251">
          <cell r="E251">
            <v>0</v>
          </cell>
        </row>
      </sheetData>
      <sheetData sheetId="6"/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" refreshedDate="44796.65416377315" createdVersion="5" refreshedVersion="5" minRefreshableVersion="3" recordCount="4114" xr:uid="{00000000-000A-0000-FFFF-FFFF01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AND SUB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eti" refreshedDate="44798.545911921297" createdVersion="7" refreshedVersion="7" minRefreshableVersion="3" recordCount="4114" xr:uid="{2D034FF5-2AB2-4186-A3AC-2918E630B1D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72FD9-113D-4EE0-9F40-90382EDCA0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40FA4-7A8C-4990-986A-40F0EF9A6AD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E579B-7E47-4630-8824-0F6C2C336A6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E9E83-E68E-4ADA-93AA-A504580F298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0C50-3C22-4887-A224-DB9E1ED8B4A2}">
  <dimension ref="A1:F14"/>
  <sheetViews>
    <sheetView workbookViewId="0">
      <selection activeCell="A4" sqref="A4"/>
    </sheetView>
  </sheetViews>
  <sheetFormatPr defaultRowHeight="13.8" x14ac:dyDescent="0.25"/>
  <cols>
    <col min="1" max="1" width="17.3984375" customWidth="1"/>
    <col min="2" max="2" width="15.69921875" customWidth="1"/>
    <col min="3" max="3" width="5.8984375" customWidth="1"/>
    <col min="4" max="4" width="4" customWidth="1"/>
    <col min="5" max="5" width="9.59765625" customWidth="1"/>
    <col min="6" max="6" width="10.8984375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2" t="s">
        <v>8320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8318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8312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8322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8359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DB01A-64D1-459B-BD96-3FD7DDA1CF8E}">
  <dimension ref="A1:F47"/>
  <sheetViews>
    <sheetView workbookViewId="0">
      <selection activeCell="A5" sqref="A5"/>
    </sheetView>
  </sheetViews>
  <sheetFormatPr defaultRowHeight="13.8" x14ac:dyDescent="0.25"/>
  <cols>
    <col min="1" max="1" width="35" customWidth="1"/>
    <col min="2" max="2" width="15.69921875" customWidth="1"/>
    <col min="3" max="3" width="5.8984375" customWidth="1"/>
    <col min="4" max="4" width="4" customWidth="1"/>
    <col min="5" max="5" width="9.59765625" customWidth="1"/>
    <col min="6" max="6" width="10.8984375" customWidth="1"/>
  </cols>
  <sheetData>
    <row r="1" spans="1:6" x14ac:dyDescent="0.25">
      <c r="A1" s="11" t="s">
        <v>8222</v>
      </c>
      <c r="B1" t="s">
        <v>8362</v>
      </c>
    </row>
    <row r="2" spans="1:6" x14ac:dyDescent="0.25">
      <c r="A2" s="11" t="s">
        <v>8357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8338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8348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8355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8340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8321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8324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8329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8351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8317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8308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8349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8335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8334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8354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8332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8352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8313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8350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8325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8337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8311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8356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8330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8336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8342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8319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8314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8323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8316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8331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8347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8309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8341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8353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8359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C5E73-DEF6-4DE6-9FA5-E00F3102CC99}">
  <dimension ref="A1:F18"/>
  <sheetViews>
    <sheetView workbookViewId="0">
      <selection activeCell="A3" sqref="A3"/>
    </sheetView>
  </sheetViews>
  <sheetFormatPr defaultRowHeight="13.8" x14ac:dyDescent="0.25"/>
  <cols>
    <col min="1" max="1" width="35" customWidth="1"/>
    <col min="2" max="2" width="15.69921875" customWidth="1"/>
    <col min="3" max="3" width="5.8984375" customWidth="1"/>
    <col min="4" max="4" width="4" customWidth="1"/>
    <col min="5" max="5" width="9.59765625" customWidth="1"/>
    <col min="6" max="6" width="10.8984375" customWidth="1"/>
  </cols>
  <sheetData>
    <row r="1" spans="1:6" x14ac:dyDescent="0.25">
      <c r="A1" s="11" t="s">
        <v>8357</v>
      </c>
      <c r="B1" t="s">
        <v>8322</v>
      </c>
    </row>
    <row r="2" spans="1:6" x14ac:dyDescent="0.25">
      <c r="A2" s="11" t="s">
        <v>8368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8369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8371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8372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8373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8375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autoFilter ref="A1:F18" xr:uid="{E9FC5E73-DEF6-4DE6-9FA5-E00F3102CC99}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4115"/>
  <sheetViews>
    <sheetView zoomScale="95" zoomScaleNormal="95" workbookViewId="0">
      <selection activeCell="O3" sqref="O3"/>
    </sheetView>
  </sheetViews>
  <sheetFormatPr defaultColWidth="8.69921875" defaultRowHeight="13.8" x14ac:dyDescent="0.25"/>
  <cols>
    <col min="2" max="2" width="38.3984375" style="3" customWidth="1"/>
    <col min="3" max="3" width="40.296875" style="3" customWidth="1"/>
    <col min="4" max="4" width="15.59765625" style="6" customWidth="1"/>
    <col min="5" max="5" width="16.3984375" style="8" customWidth="1"/>
    <col min="6" max="6" width="21.296875" customWidth="1"/>
    <col min="7" max="7" width="17.69921875" customWidth="1"/>
    <col min="8" max="8" width="19.69921875" customWidth="1"/>
    <col min="9" max="9" width="19.296875" customWidth="1"/>
    <col min="10" max="10" width="17.69921875" customWidth="1"/>
    <col min="11" max="11" width="15.3984375" customWidth="1"/>
    <col min="12" max="12" width="24.3984375" customWidth="1"/>
    <col min="13" max="13" width="36.3984375" customWidth="1"/>
    <col min="14" max="14" width="41" customWidth="1"/>
    <col min="15" max="15" width="17.296875" customWidth="1"/>
    <col min="16" max="16" width="18.296875" customWidth="1"/>
    <col min="17" max="17" width="41" customWidth="1"/>
    <col min="18" max="18" width="15.69921875" customWidth="1"/>
    <col min="19" max="19" width="24.59765625" style="15" customWidth="1"/>
    <col min="20" max="20" width="26.59765625" style="15" customWidth="1"/>
    <col min="37" max="37" width="8.69921875" customWidth="1"/>
  </cols>
  <sheetData>
    <row r="1" spans="1:37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8305</v>
      </c>
      <c r="P1" s="1" t="s">
        <v>8306</v>
      </c>
      <c r="Q1" s="9" t="s">
        <v>8365</v>
      </c>
      <c r="R1" s="1" t="s">
        <v>8366</v>
      </c>
      <c r="S1" s="14" t="s">
        <v>8363</v>
      </c>
      <c r="T1" s="14" t="s">
        <v>8364</v>
      </c>
      <c r="U1" s="18" t="s">
        <v>8368</v>
      </c>
      <c r="AK1" s="1"/>
    </row>
    <row r="2" spans="1:37" ht="41.4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YEAR(S:S)</f>
        <v>2013</v>
      </c>
    </row>
    <row r="3" spans="1:37" ht="55.2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YEAR(S:S)</f>
        <v>2016</v>
      </c>
    </row>
    <row r="4" spans="1:37" ht="41.4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37" ht="27.6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37" ht="27.6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37" ht="55.2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37" ht="55.2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37" ht="55.2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37" ht="55.2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37" ht="41.4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37" ht="41.4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37" ht="41.4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37" ht="41.4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37" ht="27.6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37" ht="41.4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5.2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55.2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5.2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5.2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5.2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1.4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1.4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1.4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1.4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1.4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1.4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55.2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7.6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55.2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1.4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1.4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5.2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1.4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1.4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7.6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55.2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55.2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55.2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1.4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1.4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1.4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1.4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5.2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1.4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5.2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5.2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55.2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5.2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55.2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55.2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1.4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1.4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55.2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7.6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7.6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55.2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7.6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5.2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55.2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55.2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5.2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5.2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1.4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1.4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55.2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55.2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8307</v>
      </c>
      <c r="R67" t="s">
        <v>8308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YEAR(S:S)</f>
        <v>2016</v>
      </c>
    </row>
    <row r="68" spans="1:21" ht="55.2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8307</v>
      </c>
      <c r="R68" t="s">
        <v>8309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5.2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8307</v>
      </c>
      <c r="R69" t="s">
        <v>8308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55.2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8320</v>
      </c>
      <c r="R70" t="s">
        <v>8321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9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8322</v>
      </c>
      <c r="R71" t="s">
        <v>8323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1.4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8307</v>
      </c>
      <c r="R72" t="s">
        <v>8308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1.4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8307</v>
      </c>
      <c r="R73" t="s">
        <v>8314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1.4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8307</v>
      </c>
      <c r="R74" t="s">
        <v>8308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55.2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8307</v>
      </c>
      <c r="R75" t="s">
        <v>8314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55.2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8307</v>
      </c>
      <c r="R76" t="s">
        <v>8309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5.2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8307</v>
      </c>
      <c r="R77" t="s">
        <v>8314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1.4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8307</v>
      </c>
      <c r="R78" t="s">
        <v>8308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5.2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8307</v>
      </c>
      <c r="R79" t="s">
        <v>8309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1.4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8315</v>
      </c>
      <c r="R80" t="s">
        <v>8316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8307</v>
      </c>
      <c r="R81" t="s">
        <v>8308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1.4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8318</v>
      </c>
      <c r="R82" t="s">
        <v>8319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55.2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8307</v>
      </c>
      <c r="R83" t="s">
        <v>8308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5.2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8322</v>
      </c>
      <c r="R84" t="s">
        <v>8325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55.2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8307</v>
      </c>
      <c r="R85" t="s">
        <v>8308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5.2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8322</v>
      </c>
      <c r="R86" t="s">
        <v>8325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5.2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8320</v>
      </c>
      <c r="R87" t="s">
        <v>8321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1.4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8307</v>
      </c>
      <c r="R88" t="s">
        <v>8309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1.4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8307</v>
      </c>
      <c r="R89" t="s">
        <v>8308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7.6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8307</v>
      </c>
      <c r="R90" t="s">
        <v>8308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55.2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8307</v>
      </c>
      <c r="R91" t="s">
        <v>8314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55.2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8315</v>
      </c>
      <c r="R92" t="s">
        <v>8316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7.6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8322</v>
      </c>
      <c r="R93" t="s">
        <v>8323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7.6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8307</v>
      </c>
      <c r="R94" t="s">
        <v>8308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1.4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8312</v>
      </c>
      <c r="R95" t="s">
        <v>8313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55.2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8320</v>
      </c>
      <c r="R96" t="s">
        <v>8321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55.2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8322</v>
      </c>
      <c r="R97" t="s">
        <v>8323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55.2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8307</v>
      </c>
      <c r="R98" t="s">
        <v>8309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55.2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8307</v>
      </c>
      <c r="R99" t="s">
        <v>8308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5.2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8320</v>
      </c>
      <c r="R100" t="s">
        <v>8321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5.2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8307</v>
      </c>
      <c r="R101" t="s">
        <v>8309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55.2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8307</v>
      </c>
      <c r="R102" t="s">
        <v>8308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5.2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8326</v>
      </c>
      <c r="R103" t="s">
        <v>8327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5.2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8307</v>
      </c>
      <c r="R104" t="s">
        <v>8308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1.4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8320</v>
      </c>
      <c r="R105" t="s">
        <v>8321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1.4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8326</v>
      </c>
      <c r="R106" t="s">
        <v>8328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1.4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8307</v>
      </c>
      <c r="R107" t="s">
        <v>8308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5.2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8320</v>
      </c>
      <c r="R108" t="s">
        <v>8321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55.2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8315</v>
      </c>
      <c r="R109" t="s">
        <v>8316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55.2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8307</v>
      </c>
      <c r="R110" t="s">
        <v>8308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55.2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8307</v>
      </c>
      <c r="R111" t="s">
        <v>8308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55.2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8307</v>
      </c>
      <c r="R112" t="s">
        <v>8309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1.4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8307</v>
      </c>
      <c r="R113" t="s">
        <v>8308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55.2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8307</v>
      </c>
      <c r="R114" t="s">
        <v>8308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1.4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8307</v>
      </c>
      <c r="R115" t="s">
        <v>8308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55.2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8318</v>
      </c>
      <c r="R116" t="s">
        <v>8319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5.2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8307</v>
      </c>
      <c r="R117" t="s">
        <v>8309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55.2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8320</v>
      </c>
      <c r="R118" t="s">
        <v>8321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55.2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8307</v>
      </c>
      <c r="R119" t="s">
        <v>8308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5.2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8315</v>
      </c>
      <c r="R120" t="s">
        <v>8316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1.4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8320</v>
      </c>
      <c r="R121" t="s">
        <v>8321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55.2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8307</v>
      </c>
      <c r="R122" t="s">
        <v>8308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55.2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8326</v>
      </c>
      <c r="R123" t="s">
        <v>8329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1.4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8312</v>
      </c>
      <c r="R124" t="s">
        <v>8313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1.4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8312</v>
      </c>
      <c r="R125" t="s">
        <v>8313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5.2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8307</v>
      </c>
      <c r="R126" t="s">
        <v>8308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55.2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8315</v>
      </c>
      <c r="R127" t="s">
        <v>8316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55.2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8320</v>
      </c>
      <c r="R128" t="s">
        <v>8321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5.2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8312</v>
      </c>
      <c r="R129" t="s">
        <v>8313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1.4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8322</v>
      </c>
      <c r="R130" t="s">
        <v>8323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1.4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8307</v>
      </c>
      <c r="R131" t="s">
        <v>8308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YEAR(S:S)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8307</v>
      </c>
      <c r="R132" t="s">
        <v>8308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5.2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8326</v>
      </c>
      <c r="R133" t="s">
        <v>8330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55.2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8310</v>
      </c>
      <c r="R134" t="s">
        <v>8311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1.4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8307</v>
      </c>
      <c r="R135" t="s">
        <v>8308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1.4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8307</v>
      </c>
      <c r="R136" t="s">
        <v>8308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55.2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8320</v>
      </c>
      <c r="R137" t="s">
        <v>8321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55.2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8307</v>
      </c>
      <c r="R138" t="s">
        <v>8309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55.2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8315</v>
      </c>
      <c r="R139" t="s">
        <v>8316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1.4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8307</v>
      </c>
      <c r="R140" t="s">
        <v>8308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55.2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8307</v>
      </c>
      <c r="R141" t="s">
        <v>8308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55.2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8322</v>
      </c>
      <c r="R142" t="s">
        <v>8325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1.4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8320</v>
      </c>
      <c r="R143" t="s">
        <v>8321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7.6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8320</v>
      </c>
      <c r="R144" t="s">
        <v>8321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5.2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8320</v>
      </c>
      <c r="R145" t="s">
        <v>8331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55.2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8310</v>
      </c>
      <c r="R146" t="s">
        <v>8332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55.2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8307</v>
      </c>
      <c r="R147" t="s">
        <v>8308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5.2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8315</v>
      </c>
      <c r="R148" t="s">
        <v>8316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55.2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8307</v>
      </c>
      <c r="R149" t="s">
        <v>8309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1.4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8315</v>
      </c>
      <c r="R150" t="s">
        <v>8316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1.4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8307</v>
      </c>
      <c r="R151" t="s">
        <v>8308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1.4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8322</v>
      </c>
      <c r="R152" t="s">
        <v>8323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1.4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8320</v>
      </c>
      <c r="R153" t="s">
        <v>8321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55.2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8320</v>
      </c>
      <c r="R154" t="s">
        <v>8321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5.2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8320</v>
      </c>
      <c r="R155" t="s">
        <v>8321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1.4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8320</v>
      </c>
      <c r="R156" t="s">
        <v>8321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55.2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8322</v>
      </c>
      <c r="R157" t="s">
        <v>8323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7.6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8322</v>
      </c>
      <c r="R158" t="s">
        <v>8325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55.2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8307</v>
      </c>
      <c r="R159" t="s">
        <v>8309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7.6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8312</v>
      </c>
      <c r="R160" t="s">
        <v>8313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1.4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8322</v>
      </c>
      <c r="R161" t="s">
        <v>8323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55.2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8326</v>
      </c>
      <c r="R162" t="s">
        <v>8327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7.6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8307</v>
      </c>
      <c r="R163" t="s">
        <v>8308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1.4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8320</v>
      </c>
      <c r="R164" t="s">
        <v>8321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5.2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8326</v>
      </c>
      <c r="R165" t="s">
        <v>8330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55.2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8312</v>
      </c>
      <c r="R166" t="s">
        <v>8313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5.2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8320</v>
      </c>
      <c r="R167" t="s">
        <v>8331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1.4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8307</v>
      </c>
      <c r="R168" t="s">
        <v>8308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55.2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8307</v>
      </c>
      <c r="R169" t="s">
        <v>8308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1.4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8326</v>
      </c>
      <c r="R170" t="s">
        <v>8327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1.4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8310</v>
      </c>
      <c r="R171" t="s">
        <v>8311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55.2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8307</v>
      </c>
      <c r="R172" t="s">
        <v>8309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55.2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8307</v>
      </c>
      <c r="R173" t="s">
        <v>8308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5.2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8312</v>
      </c>
      <c r="R174" t="s">
        <v>8313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1.4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8315</v>
      </c>
      <c r="R175" t="s">
        <v>8333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1.4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8322</v>
      </c>
      <c r="R176" t="s">
        <v>8323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1.4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8322</v>
      </c>
      <c r="R177" t="s">
        <v>8334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7.6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8310</v>
      </c>
      <c r="R178" t="s">
        <v>8311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1.4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8307</v>
      </c>
      <c r="R179" t="s">
        <v>8308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1.4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8320</v>
      </c>
      <c r="R180" t="s">
        <v>8321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5.2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8322</v>
      </c>
      <c r="R181" t="s">
        <v>8323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1.4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8315</v>
      </c>
      <c r="R182" t="s">
        <v>8316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55.2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8307</v>
      </c>
      <c r="R183" t="s">
        <v>8308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1.4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8320</v>
      </c>
      <c r="R184" t="s">
        <v>8321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7.6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8307</v>
      </c>
      <c r="R185" t="s">
        <v>8309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1.4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8320</v>
      </c>
      <c r="R186" t="s">
        <v>8321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55.2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8320</v>
      </c>
      <c r="R187" t="s">
        <v>8321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55.2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8307</v>
      </c>
      <c r="R188" t="s">
        <v>8308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5.2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8307</v>
      </c>
      <c r="R189" t="s">
        <v>8309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1.4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8320</v>
      </c>
      <c r="R190" t="s">
        <v>8321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1.4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8318</v>
      </c>
      <c r="R191" t="s">
        <v>8319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1.4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8307</v>
      </c>
      <c r="R192" t="s">
        <v>8314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1.4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8322</v>
      </c>
      <c r="R193" t="s">
        <v>8323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55.2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8320</v>
      </c>
      <c r="R194" t="s">
        <v>8321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1.4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8322</v>
      </c>
      <c r="R195" t="s">
        <v>8323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YEAR(S:S)</f>
        <v>2017</v>
      </c>
    </row>
    <row r="196" spans="1:21" ht="55.2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8320</v>
      </c>
      <c r="R196" t="s">
        <v>8321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55.2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8322</v>
      </c>
      <c r="R197" t="s">
        <v>8323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1.4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8320</v>
      </c>
      <c r="R198" t="s">
        <v>8321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1.4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8320</v>
      </c>
      <c r="R199" t="s">
        <v>8321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55.2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8318</v>
      </c>
      <c r="R200" t="s">
        <v>8319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7.6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8307</v>
      </c>
      <c r="R201" t="s">
        <v>8309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55.2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8320</v>
      </c>
      <c r="R202" t="s">
        <v>8331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55.2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8312</v>
      </c>
      <c r="R203" t="s">
        <v>8313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7.6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8322</v>
      </c>
      <c r="R204" t="s">
        <v>8325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55.2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8307</v>
      </c>
      <c r="R205" t="s">
        <v>8308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1.4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8307</v>
      </c>
      <c r="R206" t="s">
        <v>8309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1.4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8312</v>
      </c>
      <c r="R207" t="s">
        <v>8313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1.4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8322</v>
      </c>
      <c r="R208" t="s">
        <v>8325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1.4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8307</v>
      </c>
      <c r="R209" t="s">
        <v>8308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1.4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8310</v>
      </c>
      <c r="R210" t="s">
        <v>8311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5.2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8315</v>
      </c>
      <c r="R211" t="s">
        <v>8316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55.2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8307</v>
      </c>
      <c r="R212" t="s">
        <v>8308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55.2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8312</v>
      </c>
      <c r="R213" t="s">
        <v>8313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1.4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8322</v>
      </c>
      <c r="R214" t="s">
        <v>8323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7.6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8312</v>
      </c>
      <c r="R215" t="s">
        <v>8313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1.4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8307</v>
      </c>
      <c r="R216" t="s">
        <v>8314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55.2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8320</v>
      </c>
      <c r="R217" t="s">
        <v>8321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1.4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8326</v>
      </c>
      <c r="R218" t="s">
        <v>8330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1.4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8320</v>
      </c>
      <c r="R219" t="s">
        <v>8321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7.6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8320</v>
      </c>
      <c r="R220" t="s">
        <v>8331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5.2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8312</v>
      </c>
      <c r="R221" t="s">
        <v>8313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55.2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8320</v>
      </c>
      <c r="R222" t="s">
        <v>8321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55.2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8307</v>
      </c>
      <c r="R223" t="s">
        <v>8308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1.4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8320</v>
      </c>
      <c r="R224" t="s">
        <v>8321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1.4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8320</v>
      </c>
      <c r="R225" t="s">
        <v>8321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55.2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8318</v>
      </c>
      <c r="R226" t="s">
        <v>8319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55.2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8320</v>
      </c>
      <c r="R227" t="s">
        <v>8321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55.2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8326</v>
      </c>
      <c r="R228" t="s">
        <v>8330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1.4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8307</v>
      </c>
      <c r="R229" t="s">
        <v>8309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8322</v>
      </c>
      <c r="R230" t="s">
        <v>8323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1.4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8318</v>
      </c>
      <c r="R231" t="s">
        <v>8319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7.6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8322</v>
      </c>
      <c r="R232" t="s">
        <v>8325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1.4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8307</v>
      </c>
      <c r="R233" t="s">
        <v>8309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5.2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8322</v>
      </c>
      <c r="R234" t="s">
        <v>8325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1.4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8315</v>
      </c>
      <c r="R235" t="s">
        <v>8316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5.2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8310</v>
      </c>
      <c r="R236" t="s">
        <v>8311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1.4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8326</v>
      </c>
      <c r="R237" t="s">
        <v>8330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55.2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8320</v>
      </c>
      <c r="R238" t="s">
        <v>8321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55.2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8326</v>
      </c>
      <c r="R239" t="s">
        <v>8330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1.4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8307</v>
      </c>
      <c r="R240" t="s">
        <v>8308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5.2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8307</v>
      </c>
      <c r="R241" t="s">
        <v>8309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1.4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8307</v>
      </c>
      <c r="R242" t="s">
        <v>8308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1.4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8307</v>
      </c>
      <c r="R243" t="s">
        <v>8317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7.6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8307</v>
      </c>
      <c r="R244" t="s">
        <v>8308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1.4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8310</v>
      </c>
      <c r="R245" t="s">
        <v>8311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7.6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8307</v>
      </c>
      <c r="R246" t="s">
        <v>8308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1.4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8310</v>
      </c>
      <c r="R247" t="s">
        <v>8311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55.2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8310</v>
      </c>
      <c r="R248" t="s">
        <v>8332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55.2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8322</v>
      </c>
      <c r="R249" t="s">
        <v>8323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1.4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8326</v>
      </c>
      <c r="R250" t="s">
        <v>8335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5.2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8320</v>
      </c>
      <c r="R251" t="s">
        <v>8331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1.4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8307</v>
      </c>
      <c r="R252" t="s">
        <v>8314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1.4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8307</v>
      </c>
      <c r="R253" t="s">
        <v>8314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55.2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8307</v>
      </c>
      <c r="R254" t="s">
        <v>8309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1.4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8320</v>
      </c>
      <c r="R255" t="s">
        <v>8321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7.6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8315</v>
      </c>
      <c r="R256" t="s">
        <v>8316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1.4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8320</v>
      </c>
      <c r="R257" t="s">
        <v>8331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55.2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8322</v>
      </c>
      <c r="R258" t="s">
        <v>8325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55.2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8322</v>
      </c>
      <c r="R259" t="s">
        <v>8323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YEAR(S:S)</f>
        <v>2016</v>
      </c>
    </row>
    <row r="260" spans="1:21" ht="41.4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8322</v>
      </c>
      <c r="R260" t="s">
        <v>8323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1.4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8320</v>
      </c>
      <c r="R261" t="s">
        <v>8321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1.4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8326</v>
      </c>
      <c r="R262" t="s">
        <v>8330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55.2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8320</v>
      </c>
      <c r="R263" t="s">
        <v>8321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1.4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8312</v>
      </c>
      <c r="R264" t="s">
        <v>8313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5.2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8307</v>
      </c>
      <c r="R265" t="s">
        <v>8308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55.2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8307</v>
      </c>
      <c r="R266" t="s">
        <v>8308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1.4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8315</v>
      </c>
      <c r="R267" t="s">
        <v>8333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1.4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8322</v>
      </c>
      <c r="R268" t="s">
        <v>8325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55.2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8320</v>
      </c>
      <c r="R269" t="s">
        <v>8331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7.6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8312</v>
      </c>
      <c r="R270" t="s">
        <v>8313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5.2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8307</v>
      </c>
      <c r="R271" t="s">
        <v>8309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5.2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8318</v>
      </c>
      <c r="R272" t="s">
        <v>8319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5.2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8322</v>
      </c>
      <c r="R273" t="s">
        <v>8325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55.2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8320</v>
      </c>
      <c r="R274" t="s">
        <v>8321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55.2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8320</v>
      </c>
      <c r="R275" t="s">
        <v>8321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55.2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8326</v>
      </c>
      <c r="R276" t="s">
        <v>8330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5.2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8307</v>
      </c>
      <c r="R277" t="s">
        <v>8308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55.2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8320</v>
      </c>
      <c r="R278" t="s">
        <v>8321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55.2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8315</v>
      </c>
      <c r="R279" t="s">
        <v>8316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7.6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8307</v>
      </c>
      <c r="R280" t="s">
        <v>8308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1.4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8320</v>
      </c>
      <c r="R281" t="s">
        <v>8321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7.6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8318</v>
      </c>
      <c r="R282" t="s">
        <v>8319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55.2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8307</v>
      </c>
      <c r="R283" t="s">
        <v>8309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1.4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8320</v>
      </c>
      <c r="R284" t="s">
        <v>8336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1.4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8307</v>
      </c>
      <c r="R285" t="s">
        <v>8308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5.2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8312</v>
      </c>
      <c r="R286" t="s">
        <v>8313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1.4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8322</v>
      </c>
      <c r="R287" t="s">
        <v>8323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55.2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8322</v>
      </c>
      <c r="R288" t="s">
        <v>8323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1.4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8320</v>
      </c>
      <c r="R289" t="s">
        <v>8321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1.4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8322</v>
      </c>
      <c r="R290" t="s">
        <v>8323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5.2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8320</v>
      </c>
      <c r="R291" t="s">
        <v>8321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1.4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8320</v>
      </c>
      <c r="R292" t="s">
        <v>8321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1.4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8322</v>
      </c>
      <c r="R293" t="s">
        <v>8323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55.2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8307</v>
      </c>
      <c r="R294" t="s">
        <v>8309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5.2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8307</v>
      </c>
      <c r="R295" t="s">
        <v>8308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55.2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8315</v>
      </c>
      <c r="R296" t="s">
        <v>8316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1.4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8320</v>
      </c>
      <c r="R297" t="s">
        <v>8321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1.4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8307</v>
      </c>
      <c r="R298" t="s">
        <v>8314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5.2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8320</v>
      </c>
      <c r="R299" t="s">
        <v>8331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5.2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8315</v>
      </c>
      <c r="R300" t="s">
        <v>8316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55.2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8310</v>
      </c>
      <c r="R301" t="s">
        <v>8311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55.2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8322</v>
      </c>
      <c r="R302" t="s">
        <v>8323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1.4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8326</v>
      </c>
      <c r="R303" t="s">
        <v>8328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1.4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8322</v>
      </c>
      <c r="R304" t="s">
        <v>8323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1.4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8320</v>
      </c>
      <c r="R305" t="s">
        <v>8321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55.2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8320</v>
      </c>
      <c r="R306" t="s">
        <v>8324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55.2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8312</v>
      </c>
      <c r="R307" t="s">
        <v>8313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5.2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8322</v>
      </c>
      <c r="R308" t="s">
        <v>8323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55.2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8322</v>
      </c>
      <c r="R309" t="s">
        <v>8325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55.2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8312</v>
      </c>
      <c r="R310" t="s">
        <v>8313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1.4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8322</v>
      </c>
      <c r="R311" t="s">
        <v>8323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1.4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8312</v>
      </c>
      <c r="R312" t="s">
        <v>8313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1.4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8320</v>
      </c>
      <c r="R313" t="s">
        <v>8321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55.2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8320</v>
      </c>
      <c r="R314" t="s">
        <v>8321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1.4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8312</v>
      </c>
      <c r="R315" t="s">
        <v>8313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55.2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8318</v>
      </c>
      <c r="R316" t="s">
        <v>8319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55.2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8320</v>
      </c>
      <c r="R317" t="s">
        <v>8321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1.4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8318</v>
      </c>
      <c r="R318" t="s">
        <v>8319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1.4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8307</v>
      </c>
      <c r="R319" t="s">
        <v>8309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7.6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8320</v>
      </c>
      <c r="R320" t="s">
        <v>8321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7.6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8310</v>
      </c>
      <c r="R321" t="s">
        <v>8332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55.2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8320</v>
      </c>
      <c r="R322" t="s">
        <v>8321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5.2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8307</v>
      </c>
      <c r="R323" t="s">
        <v>8309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YEAR(S:S)</f>
        <v>2016</v>
      </c>
    </row>
    <row r="324" spans="1:21" ht="55.2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8307</v>
      </c>
      <c r="R324" t="s">
        <v>8308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1.4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8307</v>
      </c>
      <c r="R325" t="s">
        <v>8308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5.2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8326</v>
      </c>
      <c r="R326" t="s">
        <v>8337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1.4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8320</v>
      </c>
      <c r="R327" t="s">
        <v>8321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55.2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8320</v>
      </c>
      <c r="R328" t="s">
        <v>8321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1.4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8312</v>
      </c>
      <c r="R329" t="s">
        <v>8313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55.2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8322</v>
      </c>
      <c r="R330" t="s">
        <v>8334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55.2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8326</v>
      </c>
      <c r="R331" t="s">
        <v>8327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1.4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8307</v>
      </c>
      <c r="R332" t="s">
        <v>8309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1.4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8320</v>
      </c>
      <c r="R333" t="s">
        <v>8321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1.4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8326</v>
      </c>
      <c r="R334" t="s">
        <v>8330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55.2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8318</v>
      </c>
      <c r="R335" t="s">
        <v>8319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5.2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8318</v>
      </c>
      <c r="R336" t="s">
        <v>8319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55.2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8320</v>
      </c>
      <c r="R337" t="s">
        <v>8321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5.2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8322</v>
      </c>
      <c r="R338" t="s">
        <v>8325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1.4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8320</v>
      </c>
      <c r="R339" t="s">
        <v>8321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1.4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8320</v>
      </c>
      <c r="R340" t="s">
        <v>8321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55.2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8315</v>
      </c>
      <c r="R341" t="s">
        <v>8333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55.2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8307</v>
      </c>
      <c r="R342" t="s">
        <v>8309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5.2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8322</v>
      </c>
      <c r="R343" t="s">
        <v>8323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1.4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8315</v>
      </c>
      <c r="R344" t="s">
        <v>8316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1.4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8307</v>
      </c>
      <c r="R345" t="s">
        <v>8309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1.4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8320</v>
      </c>
      <c r="R346" t="s">
        <v>8338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55.2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8315</v>
      </c>
      <c r="R347" t="s">
        <v>8316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8320</v>
      </c>
      <c r="R348" t="s">
        <v>8321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1.4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8322</v>
      </c>
      <c r="R349" t="s">
        <v>8325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55.2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8326</v>
      </c>
      <c r="R350" t="s">
        <v>8330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1.4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8315</v>
      </c>
      <c r="R351" t="s">
        <v>8316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55.2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8312</v>
      </c>
      <c r="R352" t="s">
        <v>8313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55.2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8312</v>
      </c>
      <c r="R353" t="s">
        <v>8313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55.2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8307</v>
      </c>
      <c r="R354" t="s">
        <v>8308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7.6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8307</v>
      </c>
      <c r="R355" t="s">
        <v>8309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1.4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8326</v>
      </c>
      <c r="R356" t="s">
        <v>8328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1.4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8318</v>
      </c>
      <c r="R357" t="s">
        <v>8319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55.2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8322</v>
      </c>
      <c r="R358" t="s">
        <v>8325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1.4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8307</v>
      </c>
      <c r="R359" t="s">
        <v>8308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55.2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8322</v>
      </c>
      <c r="R360" t="s">
        <v>8323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55.2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8312</v>
      </c>
      <c r="R361" t="s">
        <v>8313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55.2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8312</v>
      </c>
      <c r="R362" t="s">
        <v>8313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55.2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8322</v>
      </c>
      <c r="R363" t="s">
        <v>8323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1.4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8307</v>
      </c>
      <c r="R364" t="s">
        <v>8314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1.4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8315</v>
      </c>
      <c r="R365" t="s">
        <v>8316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55.2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8307</v>
      </c>
      <c r="R366" t="s">
        <v>8308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55.2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8320</v>
      </c>
      <c r="R367" t="s">
        <v>8321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55.2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8320</v>
      </c>
      <c r="R368" t="s">
        <v>8321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55.2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8326</v>
      </c>
      <c r="R369" t="s">
        <v>8330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1.4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8320</v>
      </c>
      <c r="R370" t="s">
        <v>8331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55.2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8312</v>
      </c>
      <c r="R371" t="s">
        <v>8313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5.2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8312</v>
      </c>
      <c r="R372" t="s">
        <v>8313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1.4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8312</v>
      </c>
      <c r="R373" t="s">
        <v>8313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5.2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8307</v>
      </c>
      <c r="R374" t="s">
        <v>8339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1.4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8315</v>
      </c>
      <c r="R375" t="s">
        <v>8316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55.2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8322</v>
      </c>
      <c r="R376" t="s">
        <v>8325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1.4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8322</v>
      </c>
      <c r="R377" t="s">
        <v>8325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1.4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8326</v>
      </c>
      <c r="R378" t="s">
        <v>8330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55.2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8307</v>
      </c>
      <c r="R379" t="s">
        <v>8314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5.2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8312</v>
      </c>
      <c r="R380" t="s">
        <v>8313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1.4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8322</v>
      </c>
      <c r="R381" t="s">
        <v>8323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5.2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8326</v>
      </c>
      <c r="R382" t="s">
        <v>8327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1.4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8320</v>
      </c>
      <c r="R383" t="s">
        <v>8321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55.2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8312</v>
      </c>
      <c r="R384" t="s">
        <v>8313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1.4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8312</v>
      </c>
      <c r="R385" t="s">
        <v>8313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1.4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8322</v>
      </c>
      <c r="R386" t="s">
        <v>8325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1.4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8320</v>
      </c>
      <c r="R387" t="s">
        <v>8321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YEAR(S:S)</f>
        <v>2012</v>
      </c>
    </row>
    <row r="388" spans="1:21" ht="41.4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8320</v>
      </c>
      <c r="R388" t="s">
        <v>8321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1.4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8307</v>
      </c>
      <c r="R389" t="s">
        <v>8317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55.2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8320</v>
      </c>
      <c r="R390" t="s">
        <v>8321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1.4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8307</v>
      </c>
      <c r="R391" t="s">
        <v>8339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55.2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8320</v>
      </c>
      <c r="R392" t="s">
        <v>8321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1.4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8307</v>
      </c>
      <c r="R393" t="s">
        <v>8309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1.4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8312</v>
      </c>
      <c r="R394" t="s">
        <v>8313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7.6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8315</v>
      </c>
      <c r="R395" t="s">
        <v>8333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1.4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8307</v>
      </c>
      <c r="R396" t="s">
        <v>8339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1.4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8307</v>
      </c>
      <c r="R397" t="s">
        <v>8314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1.4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8320</v>
      </c>
      <c r="R398" t="s">
        <v>8321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8326</v>
      </c>
      <c r="R399" t="s">
        <v>8340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55.2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8326</v>
      </c>
      <c r="R400" t="s">
        <v>8330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5.2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8315</v>
      </c>
      <c r="R401" t="s">
        <v>8316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7.6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8320</v>
      </c>
      <c r="R402" t="s">
        <v>8321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7.6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8307</v>
      </c>
      <c r="R403" t="s">
        <v>8309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1.4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8312</v>
      </c>
      <c r="R404" t="s">
        <v>8313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1.4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8315</v>
      </c>
      <c r="R405" t="s">
        <v>8316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55.2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8326</v>
      </c>
      <c r="R406" t="s">
        <v>8330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7.6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8312</v>
      </c>
      <c r="R407" t="s">
        <v>8313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1.4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8322</v>
      </c>
      <c r="R408" t="s">
        <v>8325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1.4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8326</v>
      </c>
      <c r="R409" t="s">
        <v>8340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7.6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8310</v>
      </c>
      <c r="R410" t="s">
        <v>8332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1.4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8320</v>
      </c>
      <c r="R411" t="s">
        <v>8331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55.2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8320</v>
      </c>
      <c r="R412" t="s">
        <v>8321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1.4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8320</v>
      </c>
      <c r="R413" t="s">
        <v>8321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55.2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8322</v>
      </c>
      <c r="R414" t="s">
        <v>8325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1.4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8310</v>
      </c>
      <c r="R415" t="s">
        <v>8332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5.2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8326</v>
      </c>
      <c r="R416" t="s">
        <v>8330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1.4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8320</v>
      </c>
      <c r="R417" t="s">
        <v>8331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1.4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8322</v>
      </c>
      <c r="R418" t="s">
        <v>8325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1.4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8315</v>
      </c>
      <c r="R419" t="s">
        <v>8316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55.2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8320</v>
      </c>
      <c r="R420" t="s">
        <v>8331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1.4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8307</v>
      </c>
      <c r="R421" t="s">
        <v>8309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1.4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8315</v>
      </c>
      <c r="R422" t="s">
        <v>8333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7.6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8307</v>
      </c>
      <c r="R423" t="s">
        <v>8309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55.2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8312</v>
      </c>
      <c r="R424" t="s">
        <v>8313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1.4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8315</v>
      </c>
      <c r="R425" t="s">
        <v>8316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55.2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8307</v>
      </c>
      <c r="R426" t="s">
        <v>8309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1.4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8307</v>
      </c>
      <c r="R427" t="s">
        <v>8309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1.4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8315</v>
      </c>
      <c r="R428" t="s">
        <v>8316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55.2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8307</v>
      </c>
      <c r="R429" t="s">
        <v>8308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8307</v>
      </c>
      <c r="R430" t="s">
        <v>8309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1.4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8312</v>
      </c>
      <c r="R431" t="s">
        <v>8313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55.2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8320</v>
      </c>
      <c r="R432" t="s">
        <v>8321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55.2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8307</v>
      </c>
      <c r="R433" t="s">
        <v>8309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1.4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8315</v>
      </c>
      <c r="R434" t="s">
        <v>8316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1.4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8315</v>
      </c>
      <c r="R435" t="s">
        <v>8316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55.2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8320</v>
      </c>
      <c r="R436" t="s">
        <v>8321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55.2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8322</v>
      </c>
      <c r="R437" t="s">
        <v>8323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1.4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8312</v>
      </c>
      <c r="R438" t="s">
        <v>8313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55.2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8326</v>
      </c>
      <c r="R439" t="s">
        <v>8330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55.2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8312</v>
      </c>
      <c r="R440" t="s">
        <v>8313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55.2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8326</v>
      </c>
      <c r="R441" t="s">
        <v>8327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55.2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8322</v>
      </c>
      <c r="R442" t="s">
        <v>8323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55.2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8307</v>
      </c>
      <c r="R443" t="s">
        <v>8339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55.2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8320</v>
      </c>
      <c r="R444" t="s">
        <v>8321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1.4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8312</v>
      </c>
      <c r="R445" t="s">
        <v>8313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1.4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8307</v>
      </c>
      <c r="R446" t="s">
        <v>8314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5.2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8320</v>
      </c>
      <c r="R447" t="s">
        <v>8321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1.4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8320</v>
      </c>
      <c r="R448" t="s">
        <v>8321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5.2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8320</v>
      </c>
      <c r="R449" t="s">
        <v>8321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55.2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8307</v>
      </c>
      <c r="R450" t="s">
        <v>8314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55.2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8312</v>
      </c>
      <c r="R451" t="s">
        <v>8313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YEAR(S:S)</f>
        <v>2014</v>
      </c>
    </row>
    <row r="452" spans="1:21" ht="55.2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8307</v>
      </c>
      <c r="R452" t="s">
        <v>8309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1.4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8307</v>
      </c>
      <c r="R453" t="s">
        <v>8309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55.2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8326</v>
      </c>
      <c r="R454" t="s">
        <v>8330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1.4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8326</v>
      </c>
      <c r="R455" t="s">
        <v>8330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5.2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8322</v>
      </c>
      <c r="R456" t="s">
        <v>8325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55.2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8320</v>
      </c>
      <c r="R457" t="s">
        <v>8321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7.6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8312</v>
      </c>
      <c r="R458" t="s">
        <v>8313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1.4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8326</v>
      </c>
      <c r="R459" t="s">
        <v>8327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1.4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8326</v>
      </c>
      <c r="R460" t="s">
        <v>8327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55.2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8307</v>
      </c>
      <c r="R461" t="s">
        <v>8308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55.2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8310</v>
      </c>
      <c r="R462" t="s">
        <v>8311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1.4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8307</v>
      </c>
      <c r="R463" t="s">
        <v>8314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5.2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8326</v>
      </c>
      <c r="R464" t="s">
        <v>8327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7.6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8307</v>
      </c>
      <c r="R465" t="s">
        <v>8314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1.4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8320</v>
      </c>
      <c r="R466" t="s">
        <v>8321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55.2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8320</v>
      </c>
      <c r="R467" t="s">
        <v>8321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1.4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8307</v>
      </c>
      <c r="R468" t="s">
        <v>8309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55.2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8307</v>
      </c>
      <c r="R469" t="s">
        <v>8308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55.2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8307</v>
      </c>
      <c r="R470" t="s">
        <v>8308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1.4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8312</v>
      </c>
      <c r="R471" t="s">
        <v>8313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1.4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8326</v>
      </c>
      <c r="R472" t="s">
        <v>8330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5.2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8312</v>
      </c>
      <c r="R473" t="s">
        <v>8313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55.2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8320</v>
      </c>
      <c r="R474" t="s">
        <v>8321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1.4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8322</v>
      </c>
      <c r="R475" t="s">
        <v>8323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1.4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8322</v>
      </c>
      <c r="R476" t="s">
        <v>8325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1.4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8320</v>
      </c>
      <c r="R477" t="s">
        <v>8321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1.4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8322</v>
      </c>
      <c r="R478" t="s">
        <v>8325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55.2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8307</v>
      </c>
      <c r="R479" t="s">
        <v>8308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1.4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8326</v>
      </c>
      <c r="R480" t="s">
        <v>8330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1.4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8312</v>
      </c>
      <c r="R481" t="s">
        <v>8313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1.4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8312</v>
      </c>
      <c r="R482" t="s">
        <v>8313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5.2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8320</v>
      </c>
      <c r="R483" t="s">
        <v>8321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1.4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8320</v>
      </c>
      <c r="R484" t="s">
        <v>8321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7.6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8315</v>
      </c>
      <c r="R485" t="s">
        <v>8316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55.2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8307</v>
      </c>
      <c r="R486" t="s">
        <v>8339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55.2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8326</v>
      </c>
      <c r="R487" t="s">
        <v>8330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5.2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8315</v>
      </c>
      <c r="R488" t="s">
        <v>8316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1.4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8307</v>
      </c>
      <c r="R489" t="s">
        <v>8309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7.6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8307</v>
      </c>
      <c r="R490" t="s">
        <v>8314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55.2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8322</v>
      </c>
      <c r="R491" t="s">
        <v>8323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1.4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8315</v>
      </c>
      <c r="R492" t="s">
        <v>8316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1.4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8320</v>
      </c>
      <c r="R493" t="s">
        <v>8321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1.4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8322</v>
      </c>
      <c r="R494" t="s">
        <v>8325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55.2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8322</v>
      </c>
      <c r="R495" t="s">
        <v>8325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1.4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8322</v>
      </c>
      <c r="R496" t="s">
        <v>8323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1.4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8322</v>
      </c>
      <c r="R497" t="s">
        <v>8325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5.2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8307</v>
      </c>
      <c r="R498" t="s">
        <v>8308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5.2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8312</v>
      </c>
      <c r="R499" t="s">
        <v>8313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55.2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8326</v>
      </c>
      <c r="R500" t="s">
        <v>8330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5.2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8326</v>
      </c>
      <c r="R501" t="s">
        <v>8327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7.6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8322</v>
      </c>
      <c r="R502" t="s">
        <v>8334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1.4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8320</v>
      </c>
      <c r="R503" t="s">
        <v>8321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55.2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8326</v>
      </c>
      <c r="R504" t="s">
        <v>8330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1.4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8312</v>
      </c>
      <c r="R505" t="s">
        <v>8313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1.4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8322</v>
      </c>
      <c r="R506" t="s">
        <v>8325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55.2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8312</v>
      </c>
      <c r="R507" t="s">
        <v>8313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55.2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8312</v>
      </c>
      <c r="R508" t="s">
        <v>8313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55.2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8322</v>
      </c>
      <c r="R509" t="s">
        <v>8325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1.4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8322</v>
      </c>
      <c r="R510" t="s">
        <v>8325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1.4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8320</v>
      </c>
      <c r="R511" t="s">
        <v>8321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55.2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8307</v>
      </c>
      <c r="R512" t="s">
        <v>8309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5.2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8322</v>
      </c>
      <c r="R513" t="s">
        <v>8325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7.6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8322</v>
      </c>
      <c r="R514" t="s">
        <v>8325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1.4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8326</v>
      </c>
      <c r="R515" t="s">
        <v>8330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YEAR(S:S)</f>
        <v>2013</v>
      </c>
    </row>
    <row r="516" spans="1:21" ht="55.2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8322</v>
      </c>
      <c r="R516" t="s">
        <v>8325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1.4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8320</v>
      </c>
      <c r="R517" t="s">
        <v>8331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1.4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8312</v>
      </c>
      <c r="R518" t="s">
        <v>8313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1.4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8320</v>
      </c>
      <c r="R519" t="s">
        <v>8321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5.2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8322</v>
      </c>
      <c r="R520" t="s">
        <v>8325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55.2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8318</v>
      </c>
      <c r="R521" t="s">
        <v>8319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1.4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8326</v>
      </c>
      <c r="R522" t="s">
        <v>8330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7.6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8310</v>
      </c>
      <c r="R523" t="s">
        <v>8311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1.4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8318</v>
      </c>
      <c r="R524" t="s">
        <v>8319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7.6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8322</v>
      </c>
      <c r="R525" t="s">
        <v>8325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55.2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8322</v>
      </c>
      <c r="R526" t="s">
        <v>8325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55.2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8326</v>
      </c>
      <c r="R527" t="s">
        <v>8330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5.2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8322</v>
      </c>
      <c r="R528" t="s">
        <v>8323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1.4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8315</v>
      </c>
      <c r="R529" t="s">
        <v>8316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1.4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8320</v>
      </c>
      <c r="R530" t="s">
        <v>8321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7.6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8320</v>
      </c>
      <c r="R531" t="s">
        <v>8331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55.2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8307</v>
      </c>
      <c r="R532" t="s">
        <v>8309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1.4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8326</v>
      </c>
      <c r="R533" t="s">
        <v>8330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1.4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8322</v>
      </c>
      <c r="R534" t="s">
        <v>8325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55.2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8326</v>
      </c>
      <c r="R535" t="s">
        <v>8330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1.4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8307</v>
      </c>
      <c r="R536" t="s">
        <v>8309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1.4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8315</v>
      </c>
      <c r="R537" t="s">
        <v>8333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55.2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8307</v>
      </c>
      <c r="R538" t="s">
        <v>8308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1.4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8320</v>
      </c>
      <c r="R539" t="s">
        <v>8321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55.2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8320</v>
      </c>
      <c r="R540" t="s">
        <v>8331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55.2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8307</v>
      </c>
      <c r="R541" t="s">
        <v>8308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7.6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8307</v>
      </c>
      <c r="R542" t="s">
        <v>8309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1.4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8326</v>
      </c>
      <c r="R543" t="s">
        <v>8330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55.2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8326</v>
      </c>
      <c r="R544" t="s">
        <v>8330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7.6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8307</v>
      </c>
      <c r="R545" t="s">
        <v>8308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55.2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8312</v>
      </c>
      <c r="R546" t="s">
        <v>8313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1.4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8320</v>
      </c>
      <c r="R547" t="s">
        <v>8321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55.2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8315</v>
      </c>
      <c r="R548" t="s">
        <v>8316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55.2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8307</v>
      </c>
      <c r="R549" t="s">
        <v>8341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5.2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8326</v>
      </c>
      <c r="R550" t="s">
        <v>8340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55.2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8310</v>
      </c>
      <c r="R551" t="s">
        <v>8332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1.4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8315</v>
      </c>
      <c r="R552" t="s">
        <v>8316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1.4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8315</v>
      </c>
      <c r="R553" t="s">
        <v>8316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5.2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8312</v>
      </c>
      <c r="R554" t="s">
        <v>8313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1.4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8326</v>
      </c>
      <c r="R555" t="s">
        <v>8330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1.4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8320</v>
      </c>
      <c r="R556" t="s">
        <v>8321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1.4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8312</v>
      </c>
      <c r="R557" t="s">
        <v>8313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55.2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8326</v>
      </c>
      <c r="R558" t="s">
        <v>8330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1.4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8307</v>
      </c>
      <c r="R559" t="s">
        <v>8309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7.6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8310</v>
      </c>
      <c r="R560" t="s">
        <v>8332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7.6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8318</v>
      </c>
      <c r="R561" t="s">
        <v>8319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7.6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8315</v>
      </c>
      <c r="R562" t="s">
        <v>8316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5.2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8312</v>
      </c>
      <c r="R563" t="s">
        <v>8313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55.2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8322</v>
      </c>
      <c r="R564" t="s">
        <v>8325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1.4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8322</v>
      </c>
      <c r="R565" t="s">
        <v>8323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1.4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8307</v>
      </c>
      <c r="R566" t="s">
        <v>8308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55.2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8312</v>
      </c>
      <c r="R567" t="s">
        <v>8313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55.2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8320</v>
      </c>
      <c r="R568" t="s">
        <v>8321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1.4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8320</v>
      </c>
      <c r="R569" t="s">
        <v>8321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5.2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8320</v>
      </c>
      <c r="R570" t="s">
        <v>8321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1.4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8307</v>
      </c>
      <c r="R571" t="s">
        <v>8309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1.4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8320</v>
      </c>
      <c r="R572" t="s">
        <v>8342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55.2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8307</v>
      </c>
      <c r="R573" t="s">
        <v>8341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1.4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8322</v>
      </c>
      <c r="R574" t="s">
        <v>8325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1.4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8310</v>
      </c>
      <c r="R575" t="s">
        <v>8332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55.2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8322</v>
      </c>
      <c r="R576" t="s">
        <v>8325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69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8307</v>
      </c>
      <c r="R577" t="s">
        <v>8309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55.2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8322</v>
      </c>
      <c r="R578" t="s">
        <v>8323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1.4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8322</v>
      </c>
      <c r="R579" t="s">
        <v>8325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YEAR(S:S)</f>
        <v>2014</v>
      </c>
    </row>
    <row r="580" spans="1:21" ht="55.2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8320</v>
      </c>
      <c r="R580" t="s">
        <v>8321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55.2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8307</v>
      </c>
      <c r="R581" t="s">
        <v>8308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7.6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8322</v>
      </c>
      <c r="R582" t="s">
        <v>8325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1.4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8326</v>
      </c>
      <c r="R583" t="s">
        <v>8330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7.6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8322</v>
      </c>
      <c r="R584" t="s">
        <v>8325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55.2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8307</v>
      </c>
      <c r="R585" t="s">
        <v>8309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5.2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8326</v>
      </c>
      <c r="R586" t="s">
        <v>8330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1.4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8312</v>
      </c>
      <c r="R587" t="s">
        <v>8313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5.2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8326</v>
      </c>
      <c r="R588" t="s">
        <v>8330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1.4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8307</v>
      </c>
      <c r="R589" t="s">
        <v>8308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1.4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8322</v>
      </c>
      <c r="R590" t="s">
        <v>8325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55.2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8322</v>
      </c>
      <c r="R591" t="s">
        <v>8325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1.4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8322</v>
      </c>
      <c r="R592" t="s">
        <v>8323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55.2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8322</v>
      </c>
      <c r="R593" t="s">
        <v>8325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55.2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8322</v>
      </c>
      <c r="R594" t="s">
        <v>8325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5.2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8312</v>
      </c>
      <c r="R595" t="s">
        <v>8313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1.4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8322</v>
      </c>
      <c r="R596" t="s">
        <v>8325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55.2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8320</v>
      </c>
      <c r="R597" t="s">
        <v>8321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55.2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8322</v>
      </c>
      <c r="R598" t="s">
        <v>8323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1.4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8307</v>
      </c>
      <c r="R599" t="s">
        <v>8308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9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8307</v>
      </c>
      <c r="R600" t="s">
        <v>8314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7.6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8322</v>
      </c>
      <c r="R601" t="s">
        <v>8325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7.6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8320</v>
      </c>
      <c r="R602" t="s">
        <v>8331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1.4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8326</v>
      </c>
      <c r="R603" t="s">
        <v>8335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55.2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8320</v>
      </c>
      <c r="R604" t="s">
        <v>8331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1.4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8320</v>
      </c>
      <c r="R605" t="s">
        <v>8321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1.4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8312</v>
      </c>
      <c r="R606" t="s">
        <v>8313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27.6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8320</v>
      </c>
      <c r="R607" t="s">
        <v>8331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5.2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8320</v>
      </c>
      <c r="R608" t="s">
        <v>8321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55.2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8322</v>
      </c>
      <c r="R609" t="s">
        <v>8325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9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8322</v>
      </c>
      <c r="R610" t="s">
        <v>8323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55.2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8315</v>
      </c>
      <c r="R611" t="s">
        <v>8316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8320</v>
      </c>
      <c r="R612" t="s">
        <v>8324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1.4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8312</v>
      </c>
      <c r="R613" t="s">
        <v>8313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55.2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8322</v>
      </c>
      <c r="R614" t="s">
        <v>8325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5.2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8307</v>
      </c>
      <c r="R615" t="s">
        <v>8309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7.6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8326</v>
      </c>
      <c r="R616" t="s">
        <v>8330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1.4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8307</v>
      </c>
      <c r="R617" t="s">
        <v>8309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69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8322</v>
      </c>
      <c r="R618" t="s">
        <v>8325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1.4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8307</v>
      </c>
      <c r="R619" t="s">
        <v>8308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5.2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8315</v>
      </c>
      <c r="R620" t="s">
        <v>8316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1.4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8326</v>
      </c>
      <c r="R621" t="s">
        <v>8328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1.4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8307</v>
      </c>
      <c r="R622" t="s">
        <v>8309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1.4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8320</v>
      </c>
      <c r="R623" t="s">
        <v>8321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5.2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8326</v>
      </c>
      <c r="R624" t="s">
        <v>8330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55.2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8320</v>
      </c>
      <c r="R625" t="s">
        <v>8331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1.4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8320</v>
      </c>
      <c r="R626" t="s">
        <v>8331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55.2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8312</v>
      </c>
      <c r="R627" t="s">
        <v>8313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5.2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8307</v>
      </c>
      <c r="R628" t="s">
        <v>8308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1.4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8318</v>
      </c>
      <c r="R629" t="s">
        <v>8319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55.2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8318</v>
      </c>
      <c r="R630" t="s">
        <v>8319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5.2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8322</v>
      </c>
      <c r="R631" t="s">
        <v>8325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55.2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8307</v>
      </c>
      <c r="R632" t="s">
        <v>8314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1.4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8326</v>
      </c>
      <c r="R633" t="s">
        <v>8330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5.2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8307</v>
      </c>
      <c r="R634" t="s">
        <v>8309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1.4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8322</v>
      </c>
      <c r="R635" t="s">
        <v>8325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55.2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8322</v>
      </c>
      <c r="R636" t="s">
        <v>8323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1.4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8315</v>
      </c>
      <c r="R637" t="s">
        <v>8316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1.4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8326</v>
      </c>
      <c r="R638" t="s">
        <v>8330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7.6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8326</v>
      </c>
      <c r="R639" t="s">
        <v>8327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1.4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8322</v>
      </c>
      <c r="R640" t="s">
        <v>8325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1.4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8326</v>
      </c>
      <c r="R641" t="s">
        <v>8330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55.2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8310</v>
      </c>
      <c r="R642" t="s">
        <v>8332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1.4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8322</v>
      </c>
      <c r="R643" t="s">
        <v>8325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YEAR(S:S)</f>
        <v>2014</v>
      </c>
    </row>
    <row r="644" spans="1:21" ht="27.6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8315</v>
      </c>
      <c r="R644" t="s">
        <v>8316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5.2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8320</v>
      </c>
      <c r="R645" t="s">
        <v>8321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55.2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8307</v>
      </c>
      <c r="R646" t="s">
        <v>8308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1.4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8320</v>
      </c>
      <c r="R647" t="s">
        <v>8321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1.4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8322</v>
      </c>
      <c r="R648" t="s">
        <v>8323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7.6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8312</v>
      </c>
      <c r="R649" t="s">
        <v>8313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1.4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8326</v>
      </c>
      <c r="R650" t="s">
        <v>8328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7.6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8326</v>
      </c>
      <c r="R651" t="s">
        <v>8330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1.4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8322</v>
      </c>
      <c r="R652" t="s">
        <v>8325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55.2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8320</v>
      </c>
      <c r="R653" t="s">
        <v>8342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1.4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8320</v>
      </c>
      <c r="R654" t="s">
        <v>8331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5.2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8326</v>
      </c>
      <c r="R655" t="s">
        <v>8327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5.2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8322</v>
      </c>
      <c r="R656" t="s">
        <v>8325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55.2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8322</v>
      </c>
      <c r="R657" t="s">
        <v>8325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55.2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8307</v>
      </c>
      <c r="R658" t="s">
        <v>8339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55.2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8307</v>
      </c>
      <c r="R659" t="s">
        <v>8308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1.4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8326</v>
      </c>
      <c r="R660" t="s">
        <v>8337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1.4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8312</v>
      </c>
      <c r="R661" t="s">
        <v>8313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55.2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8315</v>
      </c>
      <c r="R662" t="s">
        <v>8316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55.2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8307</v>
      </c>
      <c r="R663" t="s">
        <v>8309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1.4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8320</v>
      </c>
      <c r="R664" t="s">
        <v>8321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5.2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8315</v>
      </c>
      <c r="R665" t="s">
        <v>8316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1.4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8318</v>
      </c>
      <c r="R666" t="s">
        <v>8319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5.2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8322</v>
      </c>
      <c r="R667" t="s">
        <v>8325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5.2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8326</v>
      </c>
      <c r="R668" t="s">
        <v>8328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55.2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8307</v>
      </c>
      <c r="R669" t="s">
        <v>8314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55.2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8315</v>
      </c>
      <c r="R670" t="s">
        <v>8316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5.2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8322</v>
      </c>
      <c r="R671" t="s">
        <v>8325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5.2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8318</v>
      </c>
      <c r="R672" t="s">
        <v>8319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55.2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8307</v>
      </c>
      <c r="R673" t="s">
        <v>8309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1.4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8310</v>
      </c>
      <c r="R674" t="s">
        <v>8332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1.4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8320</v>
      </c>
      <c r="R675" t="s">
        <v>8321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55.2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8326</v>
      </c>
      <c r="R676" t="s">
        <v>8330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1.4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8322</v>
      </c>
      <c r="R677" t="s">
        <v>8325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55.2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8310</v>
      </c>
      <c r="R678" t="s">
        <v>8332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5.2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8326</v>
      </c>
      <c r="R679" t="s">
        <v>8327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55.2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8322</v>
      </c>
      <c r="R680" t="s">
        <v>8325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1.4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8326</v>
      </c>
      <c r="R681" t="s">
        <v>8328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1.4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8320</v>
      </c>
      <c r="R682" t="s">
        <v>8321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55.2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8320</v>
      </c>
      <c r="R683" t="s">
        <v>8321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1.4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8326</v>
      </c>
      <c r="R684" t="s">
        <v>8330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1.4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8322</v>
      </c>
      <c r="R685" t="s">
        <v>8325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1.4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8326</v>
      </c>
      <c r="R686" t="s">
        <v>8330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55.2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8307</v>
      </c>
      <c r="R687" t="s">
        <v>8308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1.4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8326</v>
      </c>
      <c r="R688" t="s">
        <v>8330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7.6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8320</v>
      </c>
      <c r="R689" t="s">
        <v>8331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55.2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8322</v>
      </c>
      <c r="R690" t="s">
        <v>8323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55.2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8326</v>
      </c>
      <c r="R691" t="s">
        <v>8327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1.4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8322</v>
      </c>
      <c r="R692" t="s">
        <v>8325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55.2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8320</v>
      </c>
      <c r="R693" t="s">
        <v>8321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1.4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8320</v>
      </c>
      <c r="R694" t="s">
        <v>8321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55.2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8322</v>
      </c>
      <c r="R695" t="s">
        <v>8325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1.4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8322</v>
      </c>
      <c r="R696" t="s">
        <v>8325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1.4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8320</v>
      </c>
      <c r="R697" t="s">
        <v>8331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7.6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8312</v>
      </c>
      <c r="R698" t="s">
        <v>8313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1.4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8322</v>
      </c>
      <c r="R699" t="s">
        <v>8334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27.6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8326</v>
      </c>
      <c r="R700" t="s">
        <v>8330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55.2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8322</v>
      </c>
      <c r="R701" t="s">
        <v>8325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55.2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8310</v>
      </c>
      <c r="R702" t="s">
        <v>8332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7.6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8326</v>
      </c>
      <c r="R703" t="s">
        <v>8330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55.2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8326</v>
      </c>
      <c r="R704" t="s">
        <v>8327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5.2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8326</v>
      </c>
      <c r="R705" t="s">
        <v>8327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55.2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8322</v>
      </c>
      <c r="R706" t="s">
        <v>8325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55.2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8322</v>
      </c>
      <c r="R707" t="s">
        <v>8325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YEAR(S:S)</f>
        <v>2014</v>
      </c>
    </row>
    <row r="708" spans="1:21" ht="55.2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8326</v>
      </c>
      <c r="R708" t="s">
        <v>8330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55.2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8322</v>
      </c>
      <c r="R709" t="s">
        <v>8325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5.2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8320</v>
      </c>
      <c r="R710" t="s">
        <v>8321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1.4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8322</v>
      </c>
      <c r="R711" t="s">
        <v>8325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5.2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8320</v>
      </c>
      <c r="R712" t="s">
        <v>8331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55.2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8322</v>
      </c>
      <c r="R713" t="s">
        <v>8334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55.2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8322</v>
      </c>
      <c r="R714" t="s">
        <v>8323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5.2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8322</v>
      </c>
      <c r="R715" t="s">
        <v>8325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1.4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8326</v>
      </c>
      <c r="R716" t="s">
        <v>8337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55.2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8312</v>
      </c>
      <c r="R717" t="s">
        <v>8313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55.2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8326</v>
      </c>
      <c r="R718" t="s">
        <v>8330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1.4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8322</v>
      </c>
      <c r="R719" t="s">
        <v>8325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55.2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8322</v>
      </c>
      <c r="R720" t="s">
        <v>8325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5.2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8320</v>
      </c>
      <c r="R721" t="s">
        <v>8321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55.2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8307</v>
      </c>
      <c r="R722" t="s">
        <v>8308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55.2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8326</v>
      </c>
      <c r="R723" t="s">
        <v>8329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55.2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8322</v>
      </c>
      <c r="R724" t="s">
        <v>8325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1.4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8322</v>
      </c>
      <c r="R725" t="s">
        <v>8325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1.4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8322</v>
      </c>
      <c r="R726" t="s">
        <v>8325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55.2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8322</v>
      </c>
      <c r="R727" t="s">
        <v>8325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55.2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8326</v>
      </c>
      <c r="R728" t="s">
        <v>8340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7.6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8326</v>
      </c>
      <c r="R729" t="s">
        <v>8330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5.2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8310</v>
      </c>
      <c r="R730" t="s">
        <v>8332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55.2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8326</v>
      </c>
      <c r="R731" t="s">
        <v>8330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55.2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8322</v>
      </c>
      <c r="R732" t="s">
        <v>8323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55.2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8315</v>
      </c>
      <c r="R733" t="s">
        <v>8343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9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8307</v>
      </c>
      <c r="R734" t="s">
        <v>8308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5.2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8322</v>
      </c>
      <c r="R735" t="s">
        <v>8325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1.4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8320</v>
      </c>
      <c r="R736" t="s">
        <v>8321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55.2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8310</v>
      </c>
      <c r="R737" t="s">
        <v>8311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55.2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8312</v>
      </c>
      <c r="R738" t="s">
        <v>8313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1.4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8326</v>
      </c>
      <c r="R739" t="s">
        <v>8330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55.2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8322</v>
      </c>
      <c r="R740" t="s">
        <v>8325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1.4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8322</v>
      </c>
      <c r="R741" t="s">
        <v>8325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55.2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8310</v>
      </c>
      <c r="R742" t="s">
        <v>8332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8326</v>
      </c>
      <c r="R743" t="s">
        <v>8330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1.4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8312</v>
      </c>
      <c r="R744" t="s">
        <v>8313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55.2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8312</v>
      </c>
      <c r="R745" t="s">
        <v>8313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1.4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8312</v>
      </c>
      <c r="R746" t="s">
        <v>8313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1.4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8322</v>
      </c>
      <c r="R747" t="s">
        <v>8325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1.4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8312</v>
      </c>
      <c r="R748" t="s">
        <v>8313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55.2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8312</v>
      </c>
      <c r="R749" t="s">
        <v>8313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1.4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8320</v>
      </c>
      <c r="R750" t="s">
        <v>8321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1.4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8326</v>
      </c>
      <c r="R751" t="s">
        <v>8327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7.6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8326</v>
      </c>
      <c r="R752" t="s">
        <v>8330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55.2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8312</v>
      </c>
      <c r="R753" t="s">
        <v>8313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55.2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8315</v>
      </c>
      <c r="R754" t="s">
        <v>8316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1.4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8320</v>
      </c>
      <c r="R755" t="s">
        <v>8321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55.2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8326</v>
      </c>
      <c r="R756" t="s">
        <v>8327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55.2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8326</v>
      </c>
      <c r="R757" t="s">
        <v>8327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7.6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8322</v>
      </c>
      <c r="R758" t="s">
        <v>8323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55.2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8326</v>
      </c>
      <c r="R759" t="s">
        <v>8330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1.4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8326</v>
      </c>
      <c r="R760" t="s">
        <v>8330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7.6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8322</v>
      </c>
      <c r="R761" t="s">
        <v>8325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55.2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8312</v>
      </c>
      <c r="R762" t="s">
        <v>8313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55.2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8312</v>
      </c>
      <c r="R763" t="s">
        <v>8313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5.2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8320</v>
      </c>
      <c r="R764" t="s">
        <v>8331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5.2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8320</v>
      </c>
      <c r="R765" t="s">
        <v>8321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1.4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8307</v>
      </c>
      <c r="R766" t="s">
        <v>8308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55.2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8315</v>
      </c>
      <c r="R767" t="s">
        <v>8316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5.2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8320</v>
      </c>
      <c r="R768" t="s">
        <v>8321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1.4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8307</v>
      </c>
      <c r="R769" t="s">
        <v>8309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1.4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8326</v>
      </c>
      <c r="R770" t="s">
        <v>8330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55.2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8307</v>
      </c>
      <c r="R771" t="s">
        <v>8309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YEAR(S:S)</f>
        <v>2016</v>
      </c>
    </row>
    <row r="772" spans="1:21" ht="41.4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8320</v>
      </c>
      <c r="R772" t="s">
        <v>8324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55.2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8315</v>
      </c>
      <c r="R773" t="s">
        <v>8316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7.6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8326</v>
      </c>
      <c r="R774" t="s">
        <v>8327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1.4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8322</v>
      </c>
      <c r="R775" t="s">
        <v>8323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1.4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8320</v>
      </c>
      <c r="R776" t="s">
        <v>8331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55.2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8322</v>
      </c>
      <c r="R777" t="s">
        <v>8325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55.2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8326</v>
      </c>
      <c r="R778" t="s">
        <v>8327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55.2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8320</v>
      </c>
      <c r="R779" t="s">
        <v>8321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7.6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8326</v>
      </c>
      <c r="R780" t="s">
        <v>8329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5.2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8322</v>
      </c>
      <c r="R781" t="s">
        <v>8334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5.2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8322</v>
      </c>
      <c r="R782" t="s">
        <v>8323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1.4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8326</v>
      </c>
      <c r="R783" t="s">
        <v>8337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8322</v>
      </c>
      <c r="R784" t="s">
        <v>8325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1.4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8315</v>
      </c>
      <c r="R785" t="s">
        <v>8316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5.2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8318</v>
      </c>
      <c r="R786" t="s">
        <v>8319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1.4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8320</v>
      </c>
      <c r="R787" t="s">
        <v>8321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1.4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8307</v>
      </c>
      <c r="R788" t="s">
        <v>8309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1.4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8322</v>
      </c>
      <c r="R789" t="s">
        <v>8323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5.2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8318</v>
      </c>
      <c r="R790" t="s">
        <v>8344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1.4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8320</v>
      </c>
      <c r="R791" t="s">
        <v>8331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55.2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8318</v>
      </c>
      <c r="R792" t="s">
        <v>8319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7.6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8320</v>
      </c>
      <c r="R793" t="s">
        <v>8321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1.4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8345</v>
      </c>
      <c r="R794" t="s">
        <v>8346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5.2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8322</v>
      </c>
      <c r="R795" t="s">
        <v>8334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7.6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8320</v>
      </c>
      <c r="R796" t="s">
        <v>8331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55.2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8320</v>
      </c>
      <c r="R797" t="s">
        <v>8331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7.6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8322</v>
      </c>
      <c r="R798" t="s">
        <v>8323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7.6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8312</v>
      </c>
      <c r="R799" t="s">
        <v>8313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55.2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8326</v>
      </c>
      <c r="R800" t="s">
        <v>8330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7.6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8322</v>
      </c>
      <c r="R801" t="s">
        <v>8323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5.2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8318</v>
      </c>
      <c r="R802" t="s">
        <v>8319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8326</v>
      </c>
      <c r="R803" t="s">
        <v>8330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1.4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8326</v>
      </c>
      <c r="R804" t="s">
        <v>8330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1.4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8322</v>
      </c>
      <c r="R805" t="s">
        <v>8325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55.2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8322</v>
      </c>
      <c r="R806" t="s">
        <v>8323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1.4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8320</v>
      </c>
      <c r="R807" t="s">
        <v>8338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55.2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8307</v>
      </c>
      <c r="R808" t="s">
        <v>8308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1.4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8315</v>
      </c>
      <c r="R809" t="s">
        <v>8316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1.4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8326</v>
      </c>
      <c r="R810" t="s">
        <v>8340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55.2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8312</v>
      </c>
      <c r="R811" t="s">
        <v>8313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55.2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8318</v>
      </c>
      <c r="R812" t="s">
        <v>8344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7.6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8322</v>
      </c>
      <c r="R813" t="s">
        <v>8325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55.2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8322</v>
      </c>
      <c r="R814" t="s">
        <v>8334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1.4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8322</v>
      </c>
      <c r="R815" t="s">
        <v>8325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1.4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8322</v>
      </c>
      <c r="R816" t="s">
        <v>8325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55.2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8326</v>
      </c>
      <c r="R817" t="s">
        <v>8337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1.4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8326</v>
      </c>
      <c r="R818" t="s">
        <v>8337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27.6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8322</v>
      </c>
      <c r="R819" t="s">
        <v>8325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55.2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8312</v>
      </c>
      <c r="R820" t="s">
        <v>8313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1.4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8310</v>
      </c>
      <c r="R821" t="s">
        <v>8347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55.2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8315</v>
      </c>
      <c r="R822" t="s">
        <v>8316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55.2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8322</v>
      </c>
      <c r="R823" t="s">
        <v>8334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8310</v>
      </c>
      <c r="R824" t="s">
        <v>8311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1.4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8326</v>
      </c>
      <c r="R825" t="s">
        <v>8330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1.4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8307</v>
      </c>
      <c r="R826" t="s">
        <v>8308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1.4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8322</v>
      </c>
      <c r="R827" t="s">
        <v>8325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5.2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8322</v>
      </c>
      <c r="R828" t="s">
        <v>8325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55.2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8322</v>
      </c>
      <c r="R829" t="s">
        <v>8325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1.4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8315</v>
      </c>
      <c r="R830" t="s">
        <v>8316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55.2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8326</v>
      </c>
      <c r="R831" t="s">
        <v>8327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9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8326</v>
      </c>
      <c r="R832" t="s">
        <v>8337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1.4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8326</v>
      </c>
      <c r="R833" t="s">
        <v>8330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7.6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8318</v>
      </c>
      <c r="R834" t="s">
        <v>8319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1.4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8322</v>
      </c>
      <c r="R835" t="s">
        <v>8325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YEAR(S:S)</f>
        <v>2015</v>
      </c>
    </row>
    <row r="836" spans="1:21" ht="55.2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8326</v>
      </c>
      <c r="R836" t="s">
        <v>8330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1.4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8315</v>
      </c>
      <c r="R837" t="s">
        <v>8333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7.6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8315</v>
      </c>
      <c r="R838" t="s">
        <v>8333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1.4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8326</v>
      </c>
      <c r="R839" t="s">
        <v>8327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1.4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8315</v>
      </c>
      <c r="R840" t="s">
        <v>8316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1.4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8326</v>
      </c>
      <c r="R841" t="s">
        <v>8330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55.2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8326</v>
      </c>
      <c r="R842" t="s">
        <v>8330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1.4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8320</v>
      </c>
      <c r="R843" t="s">
        <v>8321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1.4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8326</v>
      </c>
      <c r="R844" t="s">
        <v>8340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55.2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8326</v>
      </c>
      <c r="R845" t="s">
        <v>8335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5.2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8322</v>
      </c>
      <c r="R846" t="s">
        <v>8325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55.2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8312</v>
      </c>
      <c r="R847" t="s">
        <v>8313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55.2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8322</v>
      </c>
      <c r="R848" t="s">
        <v>8325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1.4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8320</v>
      </c>
      <c r="R849" t="s">
        <v>8321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55.2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8312</v>
      </c>
      <c r="R850" t="s">
        <v>8313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55.2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8322</v>
      </c>
      <c r="R851" t="s">
        <v>8334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55.2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8326</v>
      </c>
      <c r="R852" t="s">
        <v>8337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1.4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8310</v>
      </c>
      <c r="R853" t="s">
        <v>8332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1.4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8322</v>
      </c>
      <c r="R854" t="s">
        <v>8323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55.2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8322</v>
      </c>
      <c r="R855" t="s">
        <v>8325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1.4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8322</v>
      </c>
      <c r="R856" t="s">
        <v>8325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7.6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8320</v>
      </c>
      <c r="R857" t="s">
        <v>8321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1.4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8307</v>
      </c>
      <c r="R858" t="s">
        <v>8309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1.4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8322</v>
      </c>
      <c r="R859" t="s">
        <v>8325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55.2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8320</v>
      </c>
      <c r="R860" t="s">
        <v>8321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55.2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8326</v>
      </c>
      <c r="R861" t="s">
        <v>8327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7.6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8307</v>
      </c>
      <c r="R862" t="s">
        <v>8308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1.4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8322</v>
      </c>
      <c r="R863" t="s">
        <v>8325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55.2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8315</v>
      </c>
      <c r="R864" t="s">
        <v>8316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55.2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8307</v>
      </c>
      <c r="R865" t="s">
        <v>8309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55.2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8326</v>
      </c>
      <c r="R866" t="s">
        <v>8330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55.2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8326</v>
      </c>
      <c r="R867" t="s">
        <v>8327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55.2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8320</v>
      </c>
      <c r="R868" t="s">
        <v>8338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55.2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8326</v>
      </c>
      <c r="R869" t="s">
        <v>8330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55.2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8326</v>
      </c>
      <c r="R870" t="s">
        <v>8328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55.2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8320</v>
      </c>
      <c r="R871" t="s">
        <v>8321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1.4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8320</v>
      </c>
      <c r="R872" t="s">
        <v>8321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55.2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8320</v>
      </c>
      <c r="R873" t="s">
        <v>8342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5.2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8322</v>
      </c>
      <c r="R874" t="s">
        <v>8325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55.2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8320</v>
      </c>
      <c r="R875" t="s">
        <v>8342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55.2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8320</v>
      </c>
      <c r="R876" t="s">
        <v>8336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55.2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8326</v>
      </c>
      <c r="R877" t="s">
        <v>8330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1.4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8326</v>
      </c>
      <c r="R878" t="s">
        <v>8340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5.2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8322</v>
      </c>
      <c r="R879" t="s">
        <v>8325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7.6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8322</v>
      </c>
      <c r="R880" t="s">
        <v>8323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55.2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8307</v>
      </c>
      <c r="R881" t="s">
        <v>8314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1.4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8310</v>
      </c>
      <c r="R882" t="s">
        <v>8332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1.4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8322</v>
      </c>
      <c r="R883" t="s">
        <v>8323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5.2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8322</v>
      </c>
      <c r="R884" t="s">
        <v>8325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5.2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8320</v>
      </c>
      <c r="R885" t="s">
        <v>8338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1.4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8320</v>
      </c>
      <c r="R886" t="s">
        <v>8342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5.2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8326</v>
      </c>
      <c r="R887" t="s">
        <v>8337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1.4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8326</v>
      </c>
      <c r="R888" t="s">
        <v>8330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1.4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8315</v>
      </c>
      <c r="R889" t="s">
        <v>8316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5.2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8322</v>
      </c>
      <c r="R890" t="s">
        <v>8325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55.2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8326</v>
      </c>
      <c r="R891" t="s">
        <v>8330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7.6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8307</v>
      </c>
      <c r="R892" t="s">
        <v>8308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55.2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8312</v>
      </c>
      <c r="R893" t="s">
        <v>8313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1.4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8320</v>
      </c>
      <c r="R894" t="s">
        <v>8342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5.2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8326</v>
      </c>
      <c r="R895" t="s">
        <v>8327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1.4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8307</v>
      </c>
      <c r="R896" t="s">
        <v>8308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55.2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8310</v>
      </c>
      <c r="R897" t="s">
        <v>8332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1.4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8322</v>
      </c>
      <c r="R898" t="s">
        <v>8325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1.4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8315</v>
      </c>
      <c r="R899" t="s">
        <v>8333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YEAR(S:S)</f>
        <v>2015</v>
      </c>
    </row>
    <row r="900" spans="1:21" ht="27.6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8326</v>
      </c>
      <c r="R900" t="s">
        <v>8327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1.4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8307</v>
      </c>
      <c r="R901" t="s">
        <v>8308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1.4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8307</v>
      </c>
      <c r="R902" t="s">
        <v>8308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55.2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8326</v>
      </c>
      <c r="R903" t="s">
        <v>8330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55.2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8322</v>
      </c>
      <c r="R904" t="s">
        <v>8323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1.4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8322</v>
      </c>
      <c r="R905" t="s">
        <v>8325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1.4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8310</v>
      </c>
      <c r="R906" t="s">
        <v>8332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5.2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8326</v>
      </c>
      <c r="R907" t="s">
        <v>8330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1.4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8312</v>
      </c>
      <c r="R908" t="s">
        <v>8313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1.4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8322</v>
      </c>
      <c r="R909" t="s">
        <v>8323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7.6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8322</v>
      </c>
      <c r="R910" t="s">
        <v>8325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55.2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8320</v>
      </c>
      <c r="R911" t="s">
        <v>8321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1.4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8326</v>
      </c>
      <c r="R912" t="s">
        <v>8330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1.4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8322</v>
      </c>
      <c r="R913" t="s">
        <v>8325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55.2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8322</v>
      </c>
      <c r="R914" t="s">
        <v>8325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5.2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8326</v>
      </c>
      <c r="R915" t="s">
        <v>8327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7.6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8320</v>
      </c>
      <c r="R916" t="s">
        <v>8342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55.2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8322</v>
      </c>
      <c r="R917" t="s">
        <v>8323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1.4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8326</v>
      </c>
      <c r="R918" t="s">
        <v>8330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55.2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8322</v>
      </c>
      <c r="R919" t="s">
        <v>8325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55.2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8307</v>
      </c>
      <c r="R920" t="s">
        <v>8308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55.2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8310</v>
      </c>
      <c r="R921" t="s">
        <v>8332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5.2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8326</v>
      </c>
      <c r="R922" t="s">
        <v>8328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1.4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8320</v>
      </c>
      <c r="R923" t="s">
        <v>8338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1.4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8307</v>
      </c>
      <c r="R924" t="s">
        <v>8309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1.4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8320</v>
      </c>
      <c r="R925" t="s">
        <v>8342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55.2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8326</v>
      </c>
      <c r="R926" t="s">
        <v>8328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5.2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8326</v>
      </c>
      <c r="R927" t="s">
        <v>8330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7.6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8326</v>
      </c>
      <c r="R928" t="s">
        <v>8328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5.2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8322</v>
      </c>
      <c r="R929" t="s">
        <v>8334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1.4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8312</v>
      </c>
      <c r="R930" t="s">
        <v>8313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55.2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8326</v>
      </c>
      <c r="R931" t="s">
        <v>8330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5.2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8320</v>
      </c>
      <c r="R932" t="s">
        <v>8321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1.4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8326</v>
      </c>
      <c r="R933" t="s">
        <v>8337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8320</v>
      </c>
      <c r="R934" t="s">
        <v>8338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55.2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8322</v>
      </c>
      <c r="R935" t="s">
        <v>8323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7.6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8326</v>
      </c>
      <c r="R936" t="s">
        <v>8327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1.4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8307</v>
      </c>
      <c r="R937" t="s">
        <v>8309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1.4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8322</v>
      </c>
      <c r="R938" t="s">
        <v>8334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55.2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8320</v>
      </c>
      <c r="R939" t="s">
        <v>8321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5.2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8312</v>
      </c>
      <c r="R940" t="s">
        <v>8313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55.2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8322</v>
      </c>
      <c r="R941" t="s">
        <v>8323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55.2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8320</v>
      </c>
      <c r="R942" t="s">
        <v>8321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5.2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8322</v>
      </c>
      <c r="R943" t="s">
        <v>8325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1.4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8307</v>
      </c>
      <c r="R944" t="s">
        <v>8309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55.2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8326</v>
      </c>
      <c r="R945" t="s">
        <v>8340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5.2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8307</v>
      </c>
      <c r="R946" t="s">
        <v>8309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5.2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8326</v>
      </c>
      <c r="R947" t="s">
        <v>8340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5.2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8320</v>
      </c>
      <c r="R948" t="s">
        <v>8338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55.2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8322</v>
      </c>
      <c r="R949" t="s">
        <v>8323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55.2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8312</v>
      </c>
      <c r="R950" t="s">
        <v>8313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1.4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8307</v>
      </c>
      <c r="R951" t="s">
        <v>8309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55.2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8326</v>
      </c>
      <c r="R952" t="s">
        <v>8327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1.4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8322</v>
      </c>
      <c r="R953" t="s">
        <v>8325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55.2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8326</v>
      </c>
      <c r="R954" t="s">
        <v>8328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1.4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8326</v>
      </c>
      <c r="R955" t="s">
        <v>8340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1.4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8320</v>
      </c>
      <c r="R956" t="s">
        <v>8321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55.2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8326</v>
      </c>
      <c r="R957" t="s">
        <v>8330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1.4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8326</v>
      </c>
      <c r="R958" t="s">
        <v>8327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69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8320</v>
      </c>
      <c r="R959" t="s">
        <v>8342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7.6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8307</v>
      </c>
      <c r="R960" t="s">
        <v>8314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7.6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8315</v>
      </c>
      <c r="R961" t="s">
        <v>8333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1.4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8310</v>
      </c>
      <c r="R962" t="s">
        <v>8348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7.6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8326</v>
      </c>
      <c r="R963" t="s">
        <v>8330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YEAR(S:S)</f>
        <v>2011</v>
      </c>
    </row>
    <row r="964" spans="1:21" ht="41.4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8312</v>
      </c>
      <c r="R964" t="s">
        <v>8313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1.4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8322</v>
      </c>
      <c r="R965" t="s">
        <v>8325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1.4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8320</v>
      </c>
      <c r="R966" t="s">
        <v>8321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5.2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8322</v>
      </c>
      <c r="R967" t="s">
        <v>8325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1.4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8326</v>
      </c>
      <c r="R968" t="s">
        <v>8330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1.4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8310</v>
      </c>
      <c r="R969" t="s">
        <v>8332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27.6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8322</v>
      </c>
      <c r="R970" t="s">
        <v>8325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55.2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8322</v>
      </c>
      <c r="R971" t="s">
        <v>8323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7.6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8326</v>
      </c>
      <c r="R972" t="s">
        <v>8340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55.2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8320</v>
      </c>
      <c r="R973" t="s">
        <v>8321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7.6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8326</v>
      </c>
      <c r="R974" t="s">
        <v>8337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7.6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8326</v>
      </c>
      <c r="R975" t="s">
        <v>8330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55.2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8310</v>
      </c>
      <c r="R976" t="s">
        <v>8332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55.2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8322</v>
      </c>
      <c r="R977" t="s">
        <v>8325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1.4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8312</v>
      </c>
      <c r="R978" t="s">
        <v>8313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5.2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8322</v>
      </c>
      <c r="R979" t="s">
        <v>8325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1.4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8326</v>
      </c>
      <c r="R980" t="s">
        <v>8335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55.2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8326</v>
      </c>
      <c r="R981" t="s">
        <v>8327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55.2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8322</v>
      </c>
      <c r="R982" t="s">
        <v>8325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55.2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8312</v>
      </c>
      <c r="R983" t="s">
        <v>8313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1.4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8322</v>
      </c>
      <c r="R984" t="s">
        <v>8325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1.4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8307</v>
      </c>
      <c r="R985" t="s">
        <v>8309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55.2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8310</v>
      </c>
      <c r="R986" t="s">
        <v>8332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55.2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8307</v>
      </c>
      <c r="R987" t="s">
        <v>8309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55.2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8326</v>
      </c>
      <c r="R988" t="s">
        <v>8340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7.6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8326</v>
      </c>
      <c r="R989" t="s">
        <v>8330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8326</v>
      </c>
      <c r="R990" t="s">
        <v>8330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1.4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8322</v>
      </c>
      <c r="R991" t="s">
        <v>8325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1.4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8320</v>
      </c>
      <c r="R992" t="s">
        <v>8321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5.2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8326</v>
      </c>
      <c r="R993" t="s">
        <v>8330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1.4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8322</v>
      </c>
      <c r="R994" t="s">
        <v>8325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1.4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8326</v>
      </c>
      <c r="R995" t="s">
        <v>8327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1.4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8326</v>
      </c>
      <c r="R996" t="s">
        <v>8330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1.4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8318</v>
      </c>
      <c r="R997" t="s">
        <v>8344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1.4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8326</v>
      </c>
      <c r="R998" t="s">
        <v>8330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7.6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8320</v>
      </c>
      <c r="R999" t="s">
        <v>8331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5.2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8326</v>
      </c>
      <c r="R1000" t="s">
        <v>8327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1.4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8326</v>
      </c>
      <c r="R1001" t="s">
        <v>8327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55.2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8326</v>
      </c>
      <c r="R1002" t="s">
        <v>8330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5.2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8326</v>
      </c>
      <c r="R1003" t="s">
        <v>8330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55.2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8315</v>
      </c>
      <c r="R1004" t="s">
        <v>8316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55.2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8322</v>
      </c>
      <c r="R1005" t="s">
        <v>8325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55.2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8312</v>
      </c>
      <c r="R1006" t="s">
        <v>8313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.6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8322</v>
      </c>
      <c r="R1007" t="s">
        <v>8334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55.2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8320</v>
      </c>
      <c r="R1008" t="s">
        <v>8331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1.4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8312</v>
      </c>
      <c r="R1009" t="s">
        <v>8313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1.4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8326</v>
      </c>
      <c r="R1010" t="s">
        <v>8327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1.4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8326</v>
      </c>
      <c r="R1011" t="s">
        <v>8335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5.2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8307</v>
      </c>
      <c r="R1012" t="s">
        <v>8309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1.4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8322</v>
      </c>
      <c r="R1013" t="s">
        <v>8325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1.4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8320</v>
      </c>
      <c r="R1014" t="s">
        <v>8321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55.2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8322</v>
      </c>
      <c r="R1015" t="s">
        <v>8325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1.4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8320</v>
      </c>
      <c r="R1016" t="s">
        <v>8331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27.6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8320</v>
      </c>
      <c r="R1017" t="s">
        <v>8321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27.6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8326</v>
      </c>
      <c r="R1018" t="s">
        <v>8327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55.2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8322</v>
      </c>
      <c r="R1019" t="s">
        <v>8325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1.4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8322</v>
      </c>
      <c r="R1020" t="s">
        <v>8325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55.2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8310</v>
      </c>
      <c r="R1021" t="s">
        <v>8332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1.4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8322</v>
      </c>
      <c r="R1022" t="s">
        <v>8325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7.6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8307</v>
      </c>
      <c r="R1023" t="s">
        <v>8308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5.2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8320</v>
      </c>
      <c r="R1024" t="s">
        <v>8321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1.4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8315</v>
      </c>
      <c r="R1025" t="s">
        <v>8316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55.2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8320</v>
      </c>
      <c r="R1026" t="s">
        <v>8321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1.4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8312</v>
      </c>
      <c r="R1027" t="s">
        <v>8313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YEAR(S:S)</f>
        <v>2015</v>
      </c>
    </row>
    <row r="1028" spans="1:21" ht="41.4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8307</v>
      </c>
      <c r="R1028" t="s">
        <v>8314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1.4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8318</v>
      </c>
      <c r="R1029" t="s">
        <v>8344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8326</v>
      </c>
      <c r="R1030" t="s">
        <v>8328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1.4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8322</v>
      </c>
      <c r="R1031" t="s">
        <v>8323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55.2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8322</v>
      </c>
      <c r="R1032" t="s">
        <v>8325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55.2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8322</v>
      </c>
      <c r="R1033" t="s">
        <v>8325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1.4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8326</v>
      </c>
      <c r="R1034" t="s">
        <v>8330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5.2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8326</v>
      </c>
      <c r="R1035" t="s">
        <v>8335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5.2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8322</v>
      </c>
      <c r="R1036" t="s">
        <v>8325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1.4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8312</v>
      </c>
      <c r="R1037" t="s">
        <v>8313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55.2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8322</v>
      </c>
      <c r="R1038" t="s">
        <v>8325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7.6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8307</v>
      </c>
      <c r="R1039" t="s">
        <v>8309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1.4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8322</v>
      </c>
      <c r="R1040" t="s">
        <v>8325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1.4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8326</v>
      </c>
      <c r="R1041" t="s">
        <v>8330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7.6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8322</v>
      </c>
      <c r="R1042" t="s">
        <v>8325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1.4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8322</v>
      </c>
      <c r="R1043" t="s">
        <v>8325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1.4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8326</v>
      </c>
      <c r="R1044" t="s">
        <v>8349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5.2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8322</v>
      </c>
      <c r="R1045" t="s">
        <v>8325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1.4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8322</v>
      </c>
      <c r="R1046" t="s">
        <v>8325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1.4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8310</v>
      </c>
      <c r="R1047" t="s">
        <v>8332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1.4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8322</v>
      </c>
      <c r="R1048" t="s">
        <v>8325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5.2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8320</v>
      </c>
      <c r="R1049" t="s">
        <v>8321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1.4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8312</v>
      </c>
      <c r="R1050" t="s">
        <v>8313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7.6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8320</v>
      </c>
      <c r="R1051" t="s">
        <v>8342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7.6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8326</v>
      </c>
      <c r="R1052" t="s">
        <v>8330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55.2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8322</v>
      </c>
      <c r="R1053" t="s">
        <v>8325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5.2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8320</v>
      </c>
      <c r="R1054" t="s">
        <v>8321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55.2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8322</v>
      </c>
      <c r="R1055" t="s">
        <v>8325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1.4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8307</v>
      </c>
      <c r="R1056" t="s">
        <v>8314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5.2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8326</v>
      </c>
      <c r="R1057" t="s">
        <v>8327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8322</v>
      </c>
      <c r="R1058" t="s">
        <v>8325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1.4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8322</v>
      </c>
      <c r="R1059" t="s">
        <v>8325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1.4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8320</v>
      </c>
      <c r="R1060" t="s">
        <v>8331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5.2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8310</v>
      </c>
      <c r="R1061" t="s">
        <v>8332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1.4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8326</v>
      </c>
      <c r="R1062" t="s">
        <v>8330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7.6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8307</v>
      </c>
      <c r="R1063" t="s">
        <v>8309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55.2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8320</v>
      </c>
      <c r="R1064" t="s">
        <v>8321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5.2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8318</v>
      </c>
      <c r="R1065" t="s">
        <v>8344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5.2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8320</v>
      </c>
      <c r="R1066" t="s">
        <v>8321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1.4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8326</v>
      </c>
      <c r="R1067" t="s">
        <v>8337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1.4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8326</v>
      </c>
      <c r="R1068" t="s">
        <v>8330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7.6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8315</v>
      </c>
      <c r="R1069" t="s">
        <v>8316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1.4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8322</v>
      </c>
      <c r="R1070" t="s">
        <v>8325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55.2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8322</v>
      </c>
      <c r="R1071" t="s">
        <v>8325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1.4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8322</v>
      </c>
      <c r="R1072" t="s">
        <v>8334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1.4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8315</v>
      </c>
      <c r="R1073" t="s">
        <v>8316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55.2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8318</v>
      </c>
      <c r="R1074" t="s">
        <v>8319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1.4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8322</v>
      </c>
      <c r="R1075" t="s">
        <v>8325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5.2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8322</v>
      </c>
      <c r="R1076" t="s">
        <v>8325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1.4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8326</v>
      </c>
      <c r="R1077" t="s">
        <v>8330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7.6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8315</v>
      </c>
      <c r="R1078" t="s">
        <v>8316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55.2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8322</v>
      </c>
      <c r="R1079" t="s">
        <v>8325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5.2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8322</v>
      </c>
      <c r="R1080" t="s">
        <v>8325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7.6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8310</v>
      </c>
      <c r="R1081" t="s">
        <v>8332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55.2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8326</v>
      </c>
      <c r="R1082" t="s">
        <v>8330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1.4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8322</v>
      </c>
      <c r="R1083" t="s">
        <v>8325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55.2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8320</v>
      </c>
      <c r="R1084" t="s">
        <v>8321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1.4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8312</v>
      </c>
      <c r="R1085" t="s">
        <v>8313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5.2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8310</v>
      </c>
      <c r="R1086" t="s">
        <v>8332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7.6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8326</v>
      </c>
      <c r="R1087" t="s">
        <v>8330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5.2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8326</v>
      </c>
      <c r="R1088" t="s">
        <v>8327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55.2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8310</v>
      </c>
      <c r="R1089" t="s">
        <v>8347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5.2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8322</v>
      </c>
      <c r="R1090" t="s">
        <v>8325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5.2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8312</v>
      </c>
      <c r="R1091" t="s">
        <v>8313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YEAR(S:S)</f>
        <v>2016</v>
      </c>
    </row>
    <row r="1092" spans="1:21" ht="41.4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8315</v>
      </c>
      <c r="R1092" t="s">
        <v>8316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1.4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8320</v>
      </c>
      <c r="R1093" t="s">
        <v>8342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27.6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8322</v>
      </c>
      <c r="R1094" t="s">
        <v>8334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1.4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8326</v>
      </c>
      <c r="R1095" t="s">
        <v>8330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55.2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8307</v>
      </c>
      <c r="R1096" t="s">
        <v>8308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1.4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8312</v>
      </c>
      <c r="R1097" t="s">
        <v>8313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55.2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8320</v>
      </c>
      <c r="R1098" t="s">
        <v>8321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5.2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8320</v>
      </c>
      <c r="R1099" t="s">
        <v>8331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5.2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8322</v>
      </c>
      <c r="R1100" t="s">
        <v>8334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55.2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8322</v>
      </c>
      <c r="R1101" t="s">
        <v>8325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1.4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8322</v>
      </c>
      <c r="R1102" t="s">
        <v>8325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1.4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8320</v>
      </c>
      <c r="R1103" t="s">
        <v>8331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1.4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8326</v>
      </c>
      <c r="R1104" t="s">
        <v>8330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1.4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8322</v>
      </c>
      <c r="R1105" t="s">
        <v>8325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5.2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8326</v>
      </c>
      <c r="R1106" t="s">
        <v>8330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55.2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8322</v>
      </c>
      <c r="R1107" t="s">
        <v>8325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1.4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8326</v>
      </c>
      <c r="R1108" t="s">
        <v>8330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7.6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8312</v>
      </c>
      <c r="R1109" t="s">
        <v>8313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1.4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8322</v>
      </c>
      <c r="R1110" t="s">
        <v>8323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55.2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8320</v>
      </c>
      <c r="R1111" t="s">
        <v>8321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1.4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8326</v>
      </c>
      <c r="R1112" t="s">
        <v>8327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55.2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8322</v>
      </c>
      <c r="R1113" t="s">
        <v>8323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5.2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8326</v>
      </c>
      <c r="R1114" t="s">
        <v>8330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55.2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8312</v>
      </c>
      <c r="R1115" t="s">
        <v>8313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55.2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8322</v>
      </c>
      <c r="R1116" t="s">
        <v>8325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55.2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8322</v>
      </c>
      <c r="R1117" t="s">
        <v>8325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1.4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8322</v>
      </c>
      <c r="R1118" t="s">
        <v>8325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1.4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8322</v>
      </c>
      <c r="R1119" t="s">
        <v>8325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1.4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8320</v>
      </c>
      <c r="R1120" t="s">
        <v>8321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55.2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8322</v>
      </c>
      <c r="R1121" t="s">
        <v>8325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55.2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8320</v>
      </c>
      <c r="R1122" t="s">
        <v>8342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1.4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8320</v>
      </c>
      <c r="R1123" t="s">
        <v>8321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55.2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8322</v>
      </c>
      <c r="R1124" t="s">
        <v>8325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1.4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8322</v>
      </c>
      <c r="R1125" t="s">
        <v>8325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1.4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8322</v>
      </c>
      <c r="R1126" t="s">
        <v>8325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1.4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8326</v>
      </c>
      <c r="R1127" t="s">
        <v>8337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1.4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8326</v>
      </c>
      <c r="R1128" t="s">
        <v>8327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1.4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8322</v>
      </c>
      <c r="R1129" t="s">
        <v>8325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55.2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8307</v>
      </c>
      <c r="R1130" t="s">
        <v>8314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55.2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8322</v>
      </c>
      <c r="R1131" t="s">
        <v>8325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55.2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8310</v>
      </c>
      <c r="R1132" t="s">
        <v>8332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55.2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8322</v>
      </c>
      <c r="R1133" t="s">
        <v>8325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1.4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8326</v>
      </c>
      <c r="R1134" t="s">
        <v>8330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55.2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8322</v>
      </c>
      <c r="R1135" t="s">
        <v>8323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1.4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8322</v>
      </c>
      <c r="R1136" t="s">
        <v>8325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55.2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8326</v>
      </c>
      <c r="R1137" t="s">
        <v>8329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55.2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8310</v>
      </c>
      <c r="R1138" t="s">
        <v>8332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55.2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8320</v>
      </c>
      <c r="R1139" t="s">
        <v>8342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5.2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8307</v>
      </c>
      <c r="R1140" t="s">
        <v>8309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1.4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8322</v>
      </c>
      <c r="R1141" t="s">
        <v>8325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1.4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8320</v>
      </c>
      <c r="R1142" t="s">
        <v>8321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1.4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8322</v>
      </c>
      <c r="R1143" t="s">
        <v>8334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1.4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8322</v>
      </c>
      <c r="R1144" t="s">
        <v>8325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55.2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8322</v>
      </c>
      <c r="R1145" t="s">
        <v>8334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5.2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8322</v>
      </c>
      <c r="R1146" t="s">
        <v>8323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1.4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8307</v>
      </c>
      <c r="R1147" t="s">
        <v>8339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55.2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8326</v>
      </c>
      <c r="R1148" t="s">
        <v>8330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5.2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8322</v>
      </c>
      <c r="R1149" t="s">
        <v>8325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1.4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8310</v>
      </c>
      <c r="R1150" t="s">
        <v>8332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55.2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8322</v>
      </c>
      <c r="R1151" t="s">
        <v>8325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1.4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8322</v>
      </c>
      <c r="R1152" t="s">
        <v>8323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5.2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8322</v>
      </c>
      <c r="R1153" t="s">
        <v>8325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1.4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8322</v>
      </c>
      <c r="R1154" t="s">
        <v>8325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1.4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8310</v>
      </c>
      <c r="R1155" t="s">
        <v>8332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YEAR(S:S)</f>
        <v>2014</v>
      </c>
    </row>
    <row r="1156" spans="1:21" ht="41.4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8315</v>
      </c>
      <c r="R1156" t="s">
        <v>8316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55.2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8322</v>
      </c>
      <c r="R1157" t="s">
        <v>8325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1.4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8326</v>
      </c>
      <c r="R1158" t="s">
        <v>8327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1.4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8307</v>
      </c>
      <c r="R1159" t="s">
        <v>8308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55.2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8322</v>
      </c>
      <c r="R1160" t="s">
        <v>8325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1.4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8322</v>
      </c>
      <c r="R1161" t="s">
        <v>8325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55.2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8326</v>
      </c>
      <c r="R1162" t="s">
        <v>8335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1.4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8326</v>
      </c>
      <c r="R1163" t="s">
        <v>8328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55.2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8322</v>
      </c>
      <c r="R1164" t="s">
        <v>8325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55.2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8326</v>
      </c>
      <c r="R1165" t="s">
        <v>8330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1.4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8315</v>
      </c>
      <c r="R1166" t="s">
        <v>8333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55.2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8307</v>
      </c>
      <c r="R1167" t="s">
        <v>8308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1.4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8322</v>
      </c>
      <c r="R1168" t="s">
        <v>8334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7.6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8322</v>
      </c>
      <c r="R1169" t="s">
        <v>8325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8326</v>
      </c>
      <c r="R1170" t="s">
        <v>8330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1.4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8326</v>
      </c>
      <c r="R1171" t="s">
        <v>8340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1.4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8326</v>
      </c>
      <c r="R1172" t="s">
        <v>8340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5.2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8322</v>
      </c>
      <c r="R1173" t="s">
        <v>8325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55.2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8322</v>
      </c>
      <c r="R1174" t="s">
        <v>8325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8320</v>
      </c>
      <c r="R1175" t="s">
        <v>8342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1.4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8322</v>
      </c>
      <c r="R1176" t="s">
        <v>8325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55.2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8322</v>
      </c>
      <c r="R1177" t="s">
        <v>8325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5.2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8322</v>
      </c>
      <c r="R1178" t="s">
        <v>8325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55.2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8307</v>
      </c>
      <c r="R1179" t="s">
        <v>8309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55.2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8322</v>
      </c>
      <c r="R1180" t="s">
        <v>8325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55.2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8326</v>
      </c>
      <c r="R1181" t="s">
        <v>8330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5.2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8326</v>
      </c>
      <c r="R1182" t="s">
        <v>8327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1.4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8320</v>
      </c>
      <c r="R1183" t="s">
        <v>8342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82.8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8320</v>
      </c>
      <c r="R1184" t="s">
        <v>8321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55.2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8326</v>
      </c>
      <c r="R1185" t="s">
        <v>8340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7.6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8322</v>
      </c>
      <c r="R1186" t="s">
        <v>8334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55.2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8322</v>
      </c>
      <c r="R1187" t="s">
        <v>8325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55.2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8326</v>
      </c>
      <c r="R1188" t="s">
        <v>8328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55.2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8307</v>
      </c>
      <c r="R1189" t="s">
        <v>8309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55.2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8307</v>
      </c>
      <c r="R1190" t="s">
        <v>8317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5.2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8322</v>
      </c>
      <c r="R1191" t="s">
        <v>8334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55.2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8307</v>
      </c>
      <c r="R1192" t="s">
        <v>8309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7.6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8320</v>
      </c>
      <c r="R1193" t="s">
        <v>8338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55.2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8322</v>
      </c>
      <c r="R1194" t="s">
        <v>8325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55.2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8326</v>
      </c>
      <c r="R1195" t="s">
        <v>8328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1.4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8320</v>
      </c>
      <c r="R1196" t="s">
        <v>8338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5.2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8315</v>
      </c>
      <c r="R1197" t="s">
        <v>8316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1.4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8312</v>
      </c>
      <c r="R1198" t="s">
        <v>8313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1.4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8326</v>
      </c>
      <c r="R1199" t="s">
        <v>8330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1.4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8326</v>
      </c>
      <c r="R1200" t="s">
        <v>8330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1.4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8315</v>
      </c>
      <c r="R1201" t="s">
        <v>8316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1.4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8320</v>
      </c>
      <c r="R1202" t="s">
        <v>8321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5.2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8326</v>
      </c>
      <c r="R1203" t="s">
        <v>8335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1.4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8322</v>
      </c>
      <c r="R1204" t="s">
        <v>8325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5.2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8322</v>
      </c>
      <c r="R1205" t="s">
        <v>8325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1.4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8326</v>
      </c>
      <c r="R1206" t="s">
        <v>8328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55.2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8320</v>
      </c>
      <c r="R1207" t="s">
        <v>8336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1.4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8322</v>
      </c>
      <c r="R1208" t="s">
        <v>8323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55.2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8326</v>
      </c>
      <c r="R1209" t="s">
        <v>8327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55.2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8326</v>
      </c>
      <c r="R1210" t="s">
        <v>8330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5.2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8307</v>
      </c>
      <c r="R1211" t="s">
        <v>8309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55.2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8315</v>
      </c>
      <c r="R1212" t="s">
        <v>8343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1.4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8326</v>
      </c>
      <c r="R1213" t="s">
        <v>8330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1.4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8322</v>
      </c>
      <c r="R1214" t="s">
        <v>8325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1.4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8320</v>
      </c>
      <c r="R1215" t="s">
        <v>8342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55.2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8320</v>
      </c>
      <c r="R1216" t="s">
        <v>8342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1.4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8318</v>
      </c>
      <c r="R1217" t="s">
        <v>8319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55.2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8326</v>
      </c>
      <c r="R1218" t="s">
        <v>8349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55.2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8322</v>
      </c>
      <c r="R1219" t="s">
        <v>8323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YEAR(S:S)</f>
        <v>2015</v>
      </c>
    </row>
    <row r="1220" spans="1:21" ht="41.4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8307</v>
      </c>
      <c r="R1220" t="s">
        <v>8309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1.4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8322</v>
      </c>
      <c r="R1221" t="s">
        <v>8325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7.6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8322</v>
      </c>
      <c r="R1222" t="s">
        <v>8325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5.2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8322</v>
      </c>
      <c r="R1223" t="s">
        <v>8325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1.4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8322</v>
      </c>
      <c r="R1224" t="s">
        <v>8325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1.4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8315</v>
      </c>
      <c r="R1225" t="s">
        <v>8333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55.2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8322</v>
      </c>
      <c r="R1226" t="s">
        <v>8325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7.6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8322</v>
      </c>
      <c r="R1227" t="s">
        <v>8325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1.4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8310</v>
      </c>
      <c r="R1228" t="s">
        <v>8332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1.4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8322</v>
      </c>
      <c r="R1229" t="s">
        <v>8334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1.4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8322</v>
      </c>
      <c r="R1230" t="s">
        <v>8325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1.4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8322</v>
      </c>
      <c r="R1231" t="s">
        <v>8325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55.2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8326</v>
      </c>
      <c r="R1232" t="s">
        <v>8337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55.2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8312</v>
      </c>
      <c r="R1233" t="s">
        <v>8313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5.2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8320</v>
      </c>
      <c r="R1234" t="s">
        <v>8342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1.4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8326</v>
      </c>
      <c r="R1235" t="s">
        <v>8340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55.2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8326</v>
      </c>
      <c r="R1236" t="s">
        <v>8340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55.2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8326</v>
      </c>
      <c r="R1237" t="s">
        <v>8327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55.2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8322</v>
      </c>
      <c r="R1238" t="s">
        <v>8325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1.4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8326</v>
      </c>
      <c r="R1239" t="s">
        <v>8327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55.2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8326</v>
      </c>
      <c r="R1240" t="s">
        <v>8330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55.2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8322</v>
      </c>
      <c r="R1241" t="s">
        <v>8325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8320</v>
      </c>
      <c r="R1242" t="s">
        <v>8324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55.2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8326</v>
      </c>
      <c r="R1243" t="s">
        <v>8328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1.4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8322</v>
      </c>
      <c r="R1244" t="s">
        <v>8325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55.2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8322</v>
      </c>
      <c r="R1245" t="s">
        <v>8325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1.4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8322</v>
      </c>
      <c r="R1246" t="s">
        <v>8325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7.6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8322</v>
      </c>
      <c r="R1247" t="s">
        <v>8334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55.2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8322</v>
      </c>
      <c r="R1248" t="s">
        <v>8325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1.4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8322</v>
      </c>
      <c r="R1249" t="s">
        <v>8325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1.4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8322</v>
      </c>
      <c r="R1250" t="s">
        <v>8323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1.4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8320</v>
      </c>
      <c r="R1251" t="s">
        <v>8321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1.4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8320</v>
      </c>
      <c r="R1252" t="s">
        <v>8331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55.2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8307</v>
      </c>
      <c r="R1253" t="s">
        <v>8314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1.4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8307</v>
      </c>
      <c r="R1254" t="s">
        <v>8308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1.4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8322</v>
      </c>
      <c r="R1255" t="s">
        <v>8325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55.2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8307</v>
      </c>
      <c r="R1256" t="s">
        <v>8341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1.4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8326</v>
      </c>
      <c r="R1257" t="s">
        <v>8330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7.6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8310</v>
      </c>
      <c r="R1258" t="s">
        <v>8311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1.4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8322</v>
      </c>
      <c r="R1259" t="s">
        <v>8325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55.2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8326</v>
      </c>
      <c r="R1260" t="s">
        <v>8330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55.2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8320</v>
      </c>
      <c r="R1261" t="s">
        <v>8338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1.4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8326</v>
      </c>
      <c r="R1262" t="s">
        <v>8337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55.2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8307</v>
      </c>
      <c r="R1263" t="s">
        <v>8339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7.6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8307</v>
      </c>
      <c r="R1264" t="s">
        <v>8308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1.4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8322</v>
      </c>
      <c r="R1265" t="s">
        <v>8334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1.4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8307</v>
      </c>
      <c r="R1266" t="s">
        <v>8317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5.2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8322</v>
      </c>
      <c r="R1267" t="s">
        <v>8325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1.4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8326</v>
      </c>
      <c r="R1268" t="s">
        <v>8340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7.6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8326</v>
      </c>
      <c r="R1269" t="s">
        <v>8330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1.4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8322</v>
      </c>
      <c r="R1270" t="s">
        <v>8325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7.6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8326</v>
      </c>
      <c r="R1271" t="s">
        <v>8330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1.4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8326</v>
      </c>
      <c r="R1272" t="s">
        <v>8327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1.4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8322</v>
      </c>
      <c r="R1273" t="s">
        <v>8325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1.4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8322</v>
      </c>
      <c r="R1274" t="s">
        <v>8325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1.4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8326</v>
      </c>
      <c r="R1275" t="s">
        <v>8330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55.2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8322</v>
      </c>
      <c r="R1276" t="s">
        <v>8323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1.4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8307</v>
      </c>
      <c r="R1277" t="s">
        <v>8308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5.2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8326</v>
      </c>
      <c r="R1278" t="s">
        <v>8327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55.2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8322</v>
      </c>
      <c r="R1279" t="s">
        <v>8325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7.6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8326</v>
      </c>
      <c r="R1280" t="s">
        <v>8330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5.2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8312</v>
      </c>
      <c r="R1281" t="s">
        <v>8313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1.4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8326</v>
      </c>
      <c r="R1282" t="s">
        <v>8335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1.4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8326</v>
      </c>
      <c r="R1283" t="s">
        <v>8337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YEAR(S:S)</f>
        <v>2011</v>
      </c>
    </row>
    <row r="1284" spans="1:21" ht="55.2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8326</v>
      </c>
      <c r="R1284" t="s">
        <v>8327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1.4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8322</v>
      </c>
      <c r="R1285" t="s">
        <v>8325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55.2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8322</v>
      </c>
      <c r="R1286" t="s">
        <v>8334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5.2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8326</v>
      </c>
      <c r="R1287" t="s">
        <v>8330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5.2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8326</v>
      </c>
      <c r="R1288" t="s">
        <v>8327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1.4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8326</v>
      </c>
      <c r="R1289" t="s">
        <v>8330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1.4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8322</v>
      </c>
      <c r="R1290" t="s">
        <v>8325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55.2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8322</v>
      </c>
      <c r="R1291" t="s">
        <v>8325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1.4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8326</v>
      </c>
      <c r="R1292" t="s">
        <v>8330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5.2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8322</v>
      </c>
      <c r="R1293" t="s">
        <v>8325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5.2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8312</v>
      </c>
      <c r="R1294" t="s">
        <v>8313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1.4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8318</v>
      </c>
      <c r="R1295" t="s">
        <v>8319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1.4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8320</v>
      </c>
      <c r="R1296" t="s">
        <v>8321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5.2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8326</v>
      </c>
      <c r="R1297" t="s">
        <v>8330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55.2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8326</v>
      </c>
      <c r="R1298" t="s">
        <v>8330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5.2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8312</v>
      </c>
      <c r="R1299" t="s">
        <v>8350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55.2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8322</v>
      </c>
      <c r="R1300" t="s">
        <v>8325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1.4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8326</v>
      </c>
      <c r="R1301" t="s">
        <v>8340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1.4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8322</v>
      </c>
      <c r="R1302" t="s">
        <v>8325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55.2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8322</v>
      </c>
      <c r="R1303" t="s">
        <v>8325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1.4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8318</v>
      </c>
      <c r="R1304" t="s">
        <v>8319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55.2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8322</v>
      </c>
      <c r="R1305" t="s">
        <v>8325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8326</v>
      </c>
      <c r="R1306" t="s">
        <v>8330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55.2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8322</v>
      </c>
      <c r="R1307" t="s">
        <v>8325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55.2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8326</v>
      </c>
      <c r="R1308" t="s">
        <v>8330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55.2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8322</v>
      </c>
      <c r="R1309" t="s">
        <v>8334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1.4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8322</v>
      </c>
      <c r="R1310" t="s">
        <v>8325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1.4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8320</v>
      </c>
      <c r="R1311" t="s">
        <v>8331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55.2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8322</v>
      </c>
      <c r="R1312" t="s">
        <v>8325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1.4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8322</v>
      </c>
      <c r="R1313" t="s">
        <v>8325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55.2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8312</v>
      </c>
      <c r="R1314" t="s">
        <v>8313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1.4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8320</v>
      </c>
      <c r="R1315" t="s">
        <v>8342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7.6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8322</v>
      </c>
      <c r="R1316" t="s">
        <v>8325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7.6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8326</v>
      </c>
      <c r="R1317" t="s">
        <v>8330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55.2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8322</v>
      </c>
      <c r="R1318" t="s">
        <v>8325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1.4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8322</v>
      </c>
      <c r="R1319" t="s">
        <v>8325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1.4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8326</v>
      </c>
      <c r="R1320" t="s">
        <v>8327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1.4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8326</v>
      </c>
      <c r="R1321" t="s">
        <v>8337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1.4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8326</v>
      </c>
      <c r="R1322" t="s">
        <v>8330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55.2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8322</v>
      </c>
      <c r="R1323" t="s">
        <v>8325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55.2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8322</v>
      </c>
      <c r="R1324" t="s">
        <v>8325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1.4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8326</v>
      </c>
      <c r="R1325" t="s">
        <v>8327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5.2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8322</v>
      </c>
      <c r="R1326" t="s">
        <v>8325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1.4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8322</v>
      </c>
      <c r="R1327" t="s">
        <v>8325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5.2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8322</v>
      </c>
      <c r="R1328" t="s">
        <v>8325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55.2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8320</v>
      </c>
      <c r="R1329" t="s">
        <v>8342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1.4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8322</v>
      </c>
      <c r="R1330" t="s">
        <v>8325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55.2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8322</v>
      </c>
      <c r="R1331" t="s">
        <v>8325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55.2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8322</v>
      </c>
      <c r="R1332" t="s">
        <v>8323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1.4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8322</v>
      </c>
      <c r="R1333" t="s">
        <v>8325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55.2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8312</v>
      </c>
      <c r="R1334" t="s">
        <v>8313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5.2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8320</v>
      </c>
      <c r="R1335" t="s">
        <v>8321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55.2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8320</v>
      </c>
      <c r="R1336" t="s">
        <v>8342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55.2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8310</v>
      </c>
      <c r="R1337" t="s">
        <v>8332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8326</v>
      </c>
      <c r="R1338" t="s">
        <v>8327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7.6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8326</v>
      </c>
      <c r="R1339" t="s">
        <v>8330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55.2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8322</v>
      </c>
      <c r="R1340" t="s">
        <v>8323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1.4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8326</v>
      </c>
      <c r="R1341" t="s">
        <v>8327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8326</v>
      </c>
      <c r="R1342" t="s">
        <v>8330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1.4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8326</v>
      </c>
      <c r="R1343" t="s">
        <v>8340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55.2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8322</v>
      </c>
      <c r="R1344" t="s">
        <v>8325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1.4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8326</v>
      </c>
      <c r="R1345" t="s">
        <v>8340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55.2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8322</v>
      </c>
      <c r="R1346" t="s">
        <v>8325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5.2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8322</v>
      </c>
      <c r="R1347" t="s">
        <v>8325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YEAR(S:S)</f>
        <v>2015</v>
      </c>
    </row>
    <row r="1348" spans="1:21" ht="55.2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8322</v>
      </c>
      <c r="R1348" t="s">
        <v>8325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1.4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8322</v>
      </c>
      <c r="R1349" t="s">
        <v>8325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55.2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8322</v>
      </c>
      <c r="R1350" t="s">
        <v>8325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1.4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8312</v>
      </c>
      <c r="R1351" t="s">
        <v>8313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55.2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8320</v>
      </c>
      <c r="R1352" t="s">
        <v>8321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55.2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8326</v>
      </c>
      <c r="R1353" t="s">
        <v>8337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55.2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8322</v>
      </c>
      <c r="R1354" t="s">
        <v>8325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7.6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8322</v>
      </c>
      <c r="R1355" t="s">
        <v>8325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1.4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8322</v>
      </c>
      <c r="R1356" t="s">
        <v>8334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1.4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8326</v>
      </c>
      <c r="R1357" t="s">
        <v>8330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7.6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8307</v>
      </c>
      <c r="R1358" t="s">
        <v>8308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55.2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8307</v>
      </c>
      <c r="R1359" t="s">
        <v>8341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1.4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8326</v>
      </c>
      <c r="R1360" t="s">
        <v>8340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55.2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8322</v>
      </c>
      <c r="R1361" t="s">
        <v>8325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5.2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8322</v>
      </c>
      <c r="R1362" t="s">
        <v>8325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1.4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8326</v>
      </c>
      <c r="R1363" t="s">
        <v>8330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55.2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8322</v>
      </c>
      <c r="R1364" t="s">
        <v>8334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5.2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8326</v>
      </c>
      <c r="R1365" t="s">
        <v>8340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1.4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8326</v>
      </c>
      <c r="R1366" t="s">
        <v>8327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55.2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8320</v>
      </c>
      <c r="R1367" t="s">
        <v>8321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5.2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8322</v>
      </c>
      <c r="R1368" t="s">
        <v>8325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1.4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8322</v>
      </c>
      <c r="R1369" t="s">
        <v>8325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7.6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8322</v>
      </c>
      <c r="R1370" t="s">
        <v>8325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55.2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8320</v>
      </c>
      <c r="R1371" t="s">
        <v>8331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1.4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8320</v>
      </c>
      <c r="R1372" t="s">
        <v>8342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7.6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8322</v>
      </c>
      <c r="R1373" t="s">
        <v>8325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5.2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8326</v>
      </c>
      <c r="R1374" t="s">
        <v>8340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7.6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8326</v>
      </c>
      <c r="R1375" t="s">
        <v>8335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55.2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8322</v>
      </c>
      <c r="R1376" t="s">
        <v>8325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55.2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8322</v>
      </c>
      <c r="R1377" t="s">
        <v>8325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55.2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8322</v>
      </c>
      <c r="R1378" t="s">
        <v>8325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5.2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8322</v>
      </c>
      <c r="R1379" t="s">
        <v>8325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55.2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8326</v>
      </c>
      <c r="R1380" t="s">
        <v>8330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55.2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8320</v>
      </c>
      <c r="R1381" t="s">
        <v>8321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5.2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8322</v>
      </c>
      <c r="R1382" t="s">
        <v>8325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55.2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8320</v>
      </c>
      <c r="R1383" t="s">
        <v>8342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1.4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8320</v>
      </c>
      <c r="R1384" t="s">
        <v>8342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55.2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8310</v>
      </c>
      <c r="R1385" t="s">
        <v>8351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55.2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8322</v>
      </c>
      <c r="R1386" t="s">
        <v>8325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1.4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8326</v>
      </c>
      <c r="R1387" t="s">
        <v>8330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1.4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8322</v>
      </c>
      <c r="R1388" t="s">
        <v>8325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1.4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8307</v>
      </c>
      <c r="R1389" t="s">
        <v>8309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1.4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8310</v>
      </c>
      <c r="R1390" t="s">
        <v>8332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1.4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8307</v>
      </c>
      <c r="R1391" t="s">
        <v>8309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55.2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8322</v>
      </c>
      <c r="R1392" t="s">
        <v>8325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1.4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8326</v>
      </c>
      <c r="R1393" t="s">
        <v>8328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5.2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8322</v>
      </c>
      <c r="R1394" t="s">
        <v>8325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1.4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8322</v>
      </c>
      <c r="R1395" t="s">
        <v>8334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55.2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8322</v>
      </c>
      <c r="R1396" t="s">
        <v>8325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1.4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8322</v>
      </c>
      <c r="R1397" t="s">
        <v>8325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55.2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8322</v>
      </c>
      <c r="R1398" t="s">
        <v>8325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1.4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8322</v>
      </c>
      <c r="R1399" t="s">
        <v>8325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1.4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8320</v>
      </c>
      <c r="R1400" t="s">
        <v>8321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1.4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8322</v>
      </c>
      <c r="R1401" t="s">
        <v>8323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5.2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8322</v>
      </c>
      <c r="R1402" t="s">
        <v>8325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7.6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8320</v>
      </c>
      <c r="R1403" t="s">
        <v>8331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55.2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8320</v>
      </c>
      <c r="R1404" t="s">
        <v>8342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1.4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8326</v>
      </c>
      <c r="R1405" t="s">
        <v>8330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55.2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8326</v>
      </c>
      <c r="R1406" t="s">
        <v>8337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55.2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8307</v>
      </c>
      <c r="R1407" t="s">
        <v>8309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1.4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8322</v>
      </c>
      <c r="R1408" t="s">
        <v>8325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7.6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8322</v>
      </c>
      <c r="R1409" t="s">
        <v>8325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55.2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8322</v>
      </c>
      <c r="R1410" t="s">
        <v>8325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55.2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8326</v>
      </c>
      <c r="R1411" t="s">
        <v>8330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YEAR(S:S)</f>
        <v>2016</v>
      </c>
    </row>
    <row r="1412" spans="1:21" ht="41.4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8318</v>
      </c>
      <c r="R1412" t="s">
        <v>8344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1.4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8326</v>
      </c>
      <c r="R1413" t="s">
        <v>8327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2.8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8322</v>
      </c>
      <c r="R1414" t="s">
        <v>8325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7.6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8326</v>
      </c>
      <c r="R1415" t="s">
        <v>8337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1.4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8326</v>
      </c>
      <c r="R1416" t="s">
        <v>8327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7.6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8322</v>
      </c>
      <c r="R1417" t="s">
        <v>8325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1.4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8322</v>
      </c>
      <c r="R1418" t="s">
        <v>8323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1.4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8322</v>
      </c>
      <c r="R1419" t="s">
        <v>8325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69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8326</v>
      </c>
      <c r="R1420" t="s">
        <v>8327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55.2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8326</v>
      </c>
      <c r="R1421" t="s">
        <v>8330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1.4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8307</v>
      </c>
      <c r="R1422" t="s">
        <v>8309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1.4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8307</v>
      </c>
      <c r="R1423" t="s">
        <v>8339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1.4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8310</v>
      </c>
      <c r="R1424" t="s">
        <v>8348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5.2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8315</v>
      </c>
      <c r="R1425" t="s">
        <v>8333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5.2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8322</v>
      </c>
      <c r="R1426" t="s">
        <v>8325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5.2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8322</v>
      </c>
      <c r="R1427" t="s">
        <v>8325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1.4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8320</v>
      </c>
      <c r="R1428" t="s">
        <v>8342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55.2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8322</v>
      </c>
      <c r="R1429" t="s">
        <v>8325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55.2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8320</v>
      </c>
      <c r="R1430" t="s">
        <v>8342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55.2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8307</v>
      </c>
      <c r="R1431" t="s">
        <v>8314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7.6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8322</v>
      </c>
      <c r="R1432" t="s">
        <v>8325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55.2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8320</v>
      </c>
      <c r="R1433" t="s">
        <v>8331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5.2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8318</v>
      </c>
      <c r="R1434" t="s">
        <v>8344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1.4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8326</v>
      </c>
      <c r="R1435" t="s">
        <v>8327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55.2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8322</v>
      </c>
      <c r="R1436" t="s">
        <v>8325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1.4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8322</v>
      </c>
      <c r="R1437" t="s">
        <v>8325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55.2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8326</v>
      </c>
      <c r="R1438" t="s">
        <v>8327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1.4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8326</v>
      </c>
      <c r="R1439" t="s">
        <v>8330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55.2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8310</v>
      </c>
      <c r="R1440" t="s">
        <v>8311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55.2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8322</v>
      </c>
      <c r="R1441" t="s">
        <v>8325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1.4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8322</v>
      </c>
      <c r="R1442" t="s">
        <v>8325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1.4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8326</v>
      </c>
      <c r="R1443" t="s">
        <v>8327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5.2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8320</v>
      </c>
      <c r="R1444" t="s">
        <v>8321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1.4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8310</v>
      </c>
      <c r="R1445" t="s">
        <v>8332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55.2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8322</v>
      </c>
      <c r="R1446" t="s">
        <v>8325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55.2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8322</v>
      </c>
      <c r="R1447" t="s">
        <v>8325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1.4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8326</v>
      </c>
      <c r="R1448" t="s">
        <v>8327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1.4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8322</v>
      </c>
      <c r="R1449" t="s">
        <v>8325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55.2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8326</v>
      </c>
      <c r="R1450" t="s">
        <v>8327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1.4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8322</v>
      </c>
      <c r="R1451" t="s">
        <v>8325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55.2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8307</v>
      </c>
      <c r="R1452" t="s">
        <v>8339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1.4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8322</v>
      </c>
      <c r="R1453" t="s">
        <v>8325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7.6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8310</v>
      </c>
      <c r="R1454" t="s">
        <v>8332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7.6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8307</v>
      </c>
      <c r="R1455" t="s">
        <v>8309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1.4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8322</v>
      </c>
      <c r="R1456" t="s">
        <v>8325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55.2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8322</v>
      </c>
      <c r="R1457" t="s">
        <v>8325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5.2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8307</v>
      </c>
      <c r="R1458" t="s">
        <v>8314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1.4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8326</v>
      </c>
      <c r="R1459" t="s">
        <v>8330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55.2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8315</v>
      </c>
      <c r="R1460" t="s">
        <v>8333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55.2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8322</v>
      </c>
      <c r="R1461" t="s">
        <v>8325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7.6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8320</v>
      </c>
      <c r="R1462" t="s">
        <v>8331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1.4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8322</v>
      </c>
      <c r="R1463" t="s">
        <v>8325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55.2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8322</v>
      </c>
      <c r="R1464" t="s">
        <v>8325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5.2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8322</v>
      </c>
      <c r="R1465" t="s">
        <v>8325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55.2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8322</v>
      </c>
      <c r="R1466" t="s">
        <v>8325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55.2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8322</v>
      </c>
      <c r="R1467" t="s">
        <v>8325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55.2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8322</v>
      </c>
      <c r="R1468" t="s">
        <v>8325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55.2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8318</v>
      </c>
      <c r="R1469" t="s">
        <v>8319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1.4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8322</v>
      </c>
      <c r="R1470" t="s">
        <v>8334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1.4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8322</v>
      </c>
      <c r="R1471" t="s">
        <v>8325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55.2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8322</v>
      </c>
      <c r="R1472" t="s">
        <v>8325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1.4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8326</v>
      </c>
      <c r="R1473" t="s">
        <v>8327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1.4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8326</v>
      </c>
      <c r="R1474" t="s">
        <v>8327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1.4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8326</v>
      </c>
      <c r="R1475" t="s">
        <v>8327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YEAR(S:S)</f>
        <v>2013</v>
      </c>
    </row>
    <row r="1476" spans="1:21" ht="41.4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8326</v>
      </c>
      <c r="R1476" t="s">
        <v>8330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55.2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8312</v>
      </c>
      <c r="R1477" t="s">
        <v>8313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1.4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8322</v>
      </c>
      <c r="R1478" t="s">
        <v>8323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7.6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8315</v>
      </c>
      <c r="R1479" t="s">
        <v>8316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5.2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8310</v>
      </c>
      <c r="R1480" t="s">
        <v>8332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1.4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8326</v>
      </c>
      <c r="R1481" t="s">
        <v>8330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1.4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8307</v>
      </c>
      <c r="R1482" t="s">
        <v>8309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1.4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8312</v>
      </c>
      <c r="R1483" t="s">
        <v>8313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1.4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8326</v>
      </c>
      <c r="R1484" t="s">
        <v>8327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55.2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8322</v>
      </c>
      <c r="R1485" t="s">
        <v>8325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5.2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8326</v>
      </c>
      <c r="R1486" t="s">
        <v>8327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55.2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8326</v>
      </c>
      <c r="R1487" t="s">
        <v>8327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1.4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8318</v>
      </c>
      <c r="R1488" t="s">
        <v>8344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1.4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8326</v>
      </c>
      <c r="R1489" t="s">
        <v>8340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55.2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8322</v>
      </c>
      <c r="R1490" t="s">
        <v>8325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55.2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8326</v>
      </c>
      <c r="R1491" t="s">
        <v>8328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55.2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8322</v>
      </c>
      <c r="R1492" t="s">
        <v>8334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55.2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8322</v>
      </c>
      <c r="R1493" t="s">
        <v>8325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5.2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8322</v>
      </c>
      <c r="R1494" t="s">
        <v>8325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5.2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8312</v>
      </c>
      <c r="R1495" t="s">
        <v>8352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55.2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8320</v>
      </c>
      <c r="R1496" t="s">
        <v>8321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9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8307</v>
      </c>
      <c r="R1497" t="s">
        <v>8314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55.2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8322</v>
      </c>
      <c r="R1498" t="s">
        <v>8325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1.4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8307</v>
      </c>
      <c r="R1499" t="s">
        <v>8314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8307</v>
      </c>
      <c r="R1500" t="s">
        <v>8314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1.4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8326</v>
      </c>
      <c r="R1501" t="s">
        <v>8330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69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8322</v>
      </c>
      <c r="R1502" t="s">
        <v>8325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55.2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8322</v>
      </c>
      <c r="R1503" t="s">
        <v>8325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1.4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8322</v>
      </c>
      <c r="R1504" t="s">
        <v>8323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5.2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8322</v>
      </c>
      <c r="R1505" t="s">
        <v>8325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7.6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8326</v>
      </c>
      <c r="R1506" t="s">
        <v>8330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55.2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8326</v>
      </c>
      <c r="R1507" t="s">
        <v>8329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7.6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8312</v>
      </c>
      <c r="R1508" t="s">
        <v>8313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1.4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8322</v>
      </c>
      <c r="R1509" t="s">
        <v>8325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55.2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8322</v>
      </c>
      <c r="R1510" t="s">
        <v>8325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1.4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8322</v>
      </c>
      <c r="R1511" t="s">
        <v>8325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1.4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8322</v>
      </c>
      <c r="R1512" t="s">
        <v>8325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55.2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8320</v>
      </c>
      <c r="R1513" t="s">
        <v>8342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1.4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8307</v>
      </c>
      <c r="R1514" t="s">
        <v>8309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5.2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8322</v>
      </c>
      <c r="R1515" t="s">
        <v>8325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1.4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8322</v>
      </c>
      <c r="R1516" t="s">
        <v>8325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1.4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8322</v>
      </c>
      <c r="R1517" t="s">
        <v>8325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1.4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8322</v>
      </c>
      <c r="R1518" t="s">
        <v>8325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7.6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8322</v>
      </c>
      <c r="R1519" t="s">
        <v>8325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1.4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8322</v>
      </c>
      <c r="R1520" t="s">
        <v>8325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55.2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8322</v>
      </c>
      <c r="R1521" t="s">
        <v>8325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5.2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8310</v>
      </c>
      <c r="R1522" t="s">
        <v>8332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5.2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8315</v>
      </c>
      <c r="R1523" t="s">
        <v>8316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1.4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8322</v>
      </c>
      <c r="R1524" t="s">
        <v>8325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1.4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8326</v>
      </c>
      <c r="R1525" t="s">
        <v>8337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7.6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8307</v>
      </c>
      <c r="R1526" t="s">
        <v>8309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1.4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8322</v>
      </c>
      <c r="R1527" t="s">
        <v>8325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1.4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8326</v>
      </c>
      <c r="R1528" t="s">
        <v>8330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55.2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8322</v>
      </c>
      <c r="R1529" t="s">
        <v>8325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1.4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8322</v>
      </c>
      <c r="R1530" t="s">
        <v>8325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5.2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8322</v>
      </c>
      <c r="R1531" t="s">
        <v>8325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1.4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8326</v>
      </c>
      <c r="R1532" t="s">
        <v>8330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55.2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8322</v>
      </c>
      <c r="R1533" t="s">
        <v>8325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55.2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8322</v>
      </c>
      <c r="R1534" t="s">
        <v>8325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1.4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8320</v>
      </c>
      <c r="R1535" t="s">
        <v>8321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55.2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8320</v>
      </c>
      <c r="R1536" t="s">
        <v>8321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7.6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8322</v>
      </c>
      <c r="R1537" t="s">
        <v>8325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55.2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8322</v>
      </c>
      <c r="R1538" t="s">
        <v>8323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1.4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8322</v>
      </c>
      <c r="R1539" t="s">
        <v>8323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YEAR(S:S)</f>
        <v>2015</v>
      </c>
    </row>
    <row r="1540" spans="1:21" ht="55.2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8322</v>
      </c>
      <c r="R1540" t="s">
        <v>8325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55.2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8320</v>
      </c>
      <c r="R1541" t="s">
        <v>8324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55.2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8322</v>
      </c>
      <c r="R1542" t="s">
        <v>8325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8322</v>
      </c>
      <c r="R1543" t="s">
        <v>8325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55.2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8326</v>
      </c>
      <c r="R1544" t="s">
        <v>8330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5.2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8326</v>
      </c>
      <c r="R1545" t="s">
        <v>8330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8307</v>
      </c>
      <c r="R1546" t="s">
        <v>8309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55.2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8322</v>
      </c>
      <c r="R1547" t="s">
        <v>8325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55.2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8320</v>
      </c>
      <c r="R1548" t="s">
        <v>8321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1.4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8320</v>
      </c>
      <c r="R1549" t="s">
        <v>8331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1.4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8322</v>
      </c>
      <c r="R1550" t="s">
        <v>8334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5.2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8307</v>
      </c>
      <c r="R1551" t="s">
        <v>8309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5.2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8310</v>
      </c>
      <c r="R1552" t="s">
        <v>8332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7.6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8326</v>
      </c>
      <c r="R1553" t="s">
        <v>8327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1.4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8322</v>
      </c>
      <c r="R1554" t="s">
        <v>8325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55.2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8326</v>
      </c>
      <c r="R1555" t="s">
        <v>8340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8326</v>
      </c>
      <c r="R1556" t="s">
        <v>8330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55.2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8322</v>
      </c>
      <c r="R1557" t="s">
        <v>8325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1.4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8320</v>
      </c>
      <c r="R1558" t="s">
        <v>8324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1.4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8326</v>
      </c>
      <c r="R1559" t="s">
        <v>8330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1.4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8326</v>
      </c>
      <c r="R1560" t="s">
        <v>8327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1.4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8322</v>
      </c>
      <c r="R1561" t="s">
        <v>8325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1.4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8322</v>
      </c>
      <c r="R1562" t="s">
        <v>8325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55.2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8322</v>
      </c>
      <c r="R1563" t="s">
        <v>8325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7.6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8322</v>
      </c>
      <c r="R1564" t="s">
        <v>8325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1.4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8322</v>
      </c>
      <c r="R1565" t="s">
        <v>8334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1.4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8322</v>
      </c>
      <c r="R1566" t="s">
        <v>8334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1.4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8320</v>
      </c>
      <c r="R1567" t="s">
        <v>8338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1.4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8322</v>
      </c>
      <c r="R1568" t="s">
        <v>8325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5.2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8315</v>
      </c>
      <c r="R1569" t="s">
        <v>8316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55.2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8315</v>
      </c>
      <c r="R1570" t="s">
        <v>8333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1.4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8307</v>
      </c>
      <c r="R1571" t="s">
        <v>8317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55.2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8307</v>
      </c>
      <c r="R1572" t="s">
        <v>8309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5.2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8322</v>
      </c>
      <c r="R1573" t="s">
        <v>8325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7.6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8322</v>
      </c>
      <c r="R1574" t="s">
        <v>8325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55.2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8312</v>
      </c>
      <c r="R1575" t="s">
        <v>8313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1.4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8322</v>
      </c>
      <c r="R1576" t="s">
        <v>8325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5.2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8326</v>
      </c>
      <c r="R1577" t="s">
        <v>8330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5.2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8326</v>
      </c>
      <c r="R1578" t="s">
        <v>8327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5.2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8322</v>
      </c>
      <c r="R1579" t="s">
        <v>8325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7.6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8320</v>
      </c>
      <c r="R1580" t="s">
        <v>8321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1.4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8322</v>
      </c>
      <c r="R1581" t="s">
        <v>8325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8322</v>
      </c>
      <c r="R1582" t="s">
        <v>8325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55.2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8326</v>
      </c>
      <c r="R1583" t="s">
        <v>8330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55.2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8307</v>
      </c>
      <c r="R1584" t="s">
        <v>8309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55.2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8307</v>
      </c>
      <c r="R1585" t="s">
        <v>8308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1.4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8326</v>
      </c>
      <c r="R1586" t="s">
        <v>8337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1.4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8322</v>
      </c>
      <c r="R1587" t="s">
        <v>8325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1.4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8322</v>
      </c>
      <c r="R1588" t="s">
        <v>8325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1.4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8318</v>
      </c>
      <c r="R1589" t="s">
        <v>8344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1.4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8322</v>
      </c>
      <c r="R1590" t="s">
        <v>8325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55.2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8322</v>
      </c>
      <c r="R1591" t="s">
        <v>8325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1.4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8322</v>
      </c>
      <c r="R1592" t="s">
        <v>8334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55.2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8322</v>
      </c>
      <c r="R1593" t="s">
        <v>8325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5.2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8322</v>
      </c>
      <c r="R1594" t="s">
        <v>8325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1.4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8307</v>
      </c>
      <c r="R1595" t="s">
        <v>8309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1.4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8326</v>
      </c>
      <c r="R1596" t="s">
        <v>8330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1.4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8326</v>
      </c>
      <c r="R1597" t="s">
        <v>8330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1.4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8307</v>
      </c>
      <c r="R1598" t="s">
        <v>8339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55.2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8326</v>
      </c>
      <c r="R1599" t="s">
        <v>8330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55.2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8320</v>
      </c>
      <c r="R1600" t="s">
        <v>8321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1.4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8326</v>
      </c>
      <c r="R1601" t="s">
        <v>8337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55.2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8326</v>
      </c>
      <c r="R1602" t="s">
        <v>8330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1.4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8322</v>
      </c>
      <c r="R1603" t="s">
        <v>8325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YEAR(S:S)</f>
        <v>2014</v>
      </c>
    </row>
    <row r="1604" spans="1:21" ht="41.4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8322</v>
      </c>
      <c r="R1604" t="s">
        <v>8325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7.6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8322</v>
      </c>
      <c r="R1605" t="s">
        <v>8325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1.4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8307</v>
      </c>
      <c r="R1606" t="s">
        <v>8314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55.2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8322</v>
      </c>
      <c r="R1607" t="s">
        <v>8325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55.2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8326</v>
      </c>
      <c r="R1608" t="s">
        <v>8337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55.2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8315</v>
      </c>
      <c r="R1609" t="s">
        <v>8343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1.4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8322</v>
      </c>
      <c r="R1610" t="s">
        <v>8325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1.4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8320</v>
      </c>
      <c r="R1611" t="s">
        <v>8331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1.4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8322</v>
      </c>
      <c r="R1612" t="s">
        <v>8325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1.4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8320</v>
      </c>
      <c r="R1613" t="s">
        <v>8338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55.2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8322</v>
      </c>
      <c r="R1614" t="s">
        <v>8325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1.4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8310</v>
      </c>
      <c r="R1615" t="s">
        <v>8332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5.2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8326</v>
      </c>
      <c r="R1616" t="s">
        <v>8327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55.2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8326</v>
      </c>
      <c r="R1617" t="s">
        <v>8330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1.4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8322</v>
      </c>
      <c r="R1618" t="s">
        <v>8334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69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8307</v>
      </c>
      <c r="R1619" t="s">
        <v>8341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1.4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8322</v>
      </c>
      <c r="R1620" t="s">
        <v>8325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8315</v>
      </c>
      <c r="R1621" t="s">
        <v>8333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1.4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8318</v>
      </c>
      <c r="R1622" t="s">
        <v>8319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55.2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8326</v>
      </c>
      <c r="R1623" t="s">
        <v>8327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1.4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8326</v>
      </c>
      <c r="R1624" t="s">
        <v>8330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1.4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8322</v>
      </c>
      <c r="R1625" t="s">
        <v>8325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1.4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8326</v>
      </c>
      <c r="R1626" t="s">
        <v>8349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1.4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8322</v>
      </c>
      <c r="R1627" t="s">
        <v>8334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55.2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8322</v>
      </c>
      <c r="R1628" t="s">
        <v>8325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55.2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8312</v>
      </c>
      <c r="R1629" t="s">
        <v>8313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1.4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8326</v>
      </c>
      <c r="R1630" t="s">
        <v>8337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1.4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8322</v>
      </c>
      <c r="R1631" t="s">
        <v>8325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1.4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8326</v>
      </c>
      <c r="R1632" t="s">
        <v>8330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1.4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8322</v>
      </c>
      <c r="R1633" t="s">
        <v>8334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1.4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8307</v>
      </c>
      <c r="R1634" t="s">
        <v>8317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55.2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8322</v>
      </c>
      <c r="R1635" t="s">
        <v>8325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55.2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8322</v>
      </c>
      <c r="R1636" t="s">
        <v>8325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55.2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8322</v>
      </c>
      <c r="R1637" t="s">
        <v>8325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1.4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8315</v>
      </c>
      <c r="R1638" t="s">
        <v>8316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55.2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8322</v>
      </c>
      <c r="R1639" t="s">
        <v>8325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1.4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8322</v>
      </c>
      <c r="R1640" t="s">
        <v>8325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55.2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8312</v>
      </c>
      <c r="R1641" t="s">
        <v>8313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1.4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8322</v>
      </c>
      <c r="R1642" t="s">
        <v>8325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27.6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8326</v>
      </c>
      <c r="R1643" t="s">
        <v>8327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1.4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8307</v>
      </c>
      <c r="R1644" t="s">
        <v>8341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55.2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8322</v>
      </c>
      <c r="R1645" t="s">
        <v>8325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55.2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8322</v>
      </c>
      <c r="R1646" t="s">
        <v>8325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7.6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8326</v>
      </c>
      <c r="R1647" t="s">
        <v>8327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5.2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8322</v>
      </c>
      <c r="R1648" t="s">
        <v>8325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1.4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8320</v>
      </c>
      <c r="R1649" t="s">
        <v>8342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1.4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8326</v>
      </c>
      <c r="R1650" t="s">
        <v>8335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1.4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8326</v>
      </c>
      <c r="R1651" t="s">
        <v>8335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1.4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8322</v>
      </c>
      <c r="R1652" t="s">
        <v>8334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55.2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8307</v>
      </c>
      <c r="R1653" t="s">
        <v>8309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1.4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8326</v>
      </c>
      <c r="R1654" t="s">
        <v>8330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55.2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8322</v>
      </c>
      <c r="R1655" t="s">
        <v>8325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1.4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8326</v>
      </c>
      <c r="R1656" t="s">
        <v>8327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5.2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8322</v>
      </c>
      <c r="R1657" t="s">
        <v>8325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55.2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8322</v>
      </c>
      <c r="R1658" t="s">
        <v>8325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7.6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8310</v>
      </c>
      <c r="R1659" t="s">
        <v>8332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55.2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8320</v>
      </c>
      <c r="R1660" t="s">
        <v>8321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2.8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8322</v>
      </c>
      <c r="R1661" t="s">
        <v>8325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55.2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8326</v>
      </c>
      <c r="R1662" t="s">
        <v>8340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55.2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8322</v>
      </c>
      <c r="R1663" t="s">
        <v>8325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55.2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8312</v>
      </c>
      <c r="R1664" t="s">
        <v>8313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5.2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8322</v>
      </c>
      <c r="R1665" t="s">
        <v>8325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1.4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8322</v>
      </c>
      <c r="R1666" t="s">
        <v>8325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55.2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8322</v>
      </c>
      <c r="R1667" t="s">
        <v>8334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YEAR(S:S)</f>
        <v>2016</v>
      </c>
    </row>
    <row r="1668" spans="1:21" ht="55.2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8322</v>
      </c>
      <c r="R1668" t="s">
        <v>8325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1.4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8326</v>
      </c>
      <c r="R1669" t="s">
        <v>8327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55.2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8322</v>
      </c>
      <c r="R1670" t="s">
        <v>8325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7.6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8322</v>
      </c>
      <c r="R1671" t="s">
        <v>8325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55.2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8322</v>
      </c>
      <c r="R1672" t="s">
        <v>8325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1.4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8322</v>
      </c>
      <c r="R1673" t="s">
        <v>8325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0.4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8322</v>
      </c>
      <c r="R1674" t="s">
        <v>8325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1.4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8322</v>
      </c>
      <c r="R1675" t="s">
        <v>8325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55.2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8310</v>
      </c>
      <c r="R1676" t="s">
        <v>8332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55.2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8322</v>
      </c>
      <c r="R1677" t="s">
        <v>8325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1.4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8310</v>
      </c>
      <c r="R1678" t="s">
        <v>8332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55.2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8307</v>
      </c>
      <c r="R1679" t="s">
        <v>8309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55.2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8322</v>
      </c>
      <c r="R1680" t="s">
        <v>8334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55.2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8322</v>
      </c>
      <c r="R1681" t="s">
        <v>8325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55.2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8310</v>
      </c>
      <c r="R1682" t="s">
        <v>8332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1.4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8322</v>
      </c>
      <c r="R1683" t="s">
        <v>8325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55.2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8326</v>
      </c>
      <c r="R1684" t="s">
        <v>8349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5.2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8326</v>
      </c>
      <c r="R1685" t="s">
        <v>8353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55.2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8310</v>
      </c>
      <c r="R1686" t="s">
        <v>8332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7.6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8326</v>
      </c>
      <c r="R1687" t="s">
        <v>8337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1.4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8322</v>
      </c>
      <c r="R1688" t="s">
        <v>8323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1.4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8326</v>
      </c>
      <c r="R1689" t="s">
        <v>8329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1.4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8322</v>
      </c>
      <c r="R1690" t="s">
        <v>8325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55.2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8322</v>
      </c>
      <c r="R1691" t="s">
        <v>8325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1.4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8310</v>
      </c>
      <c r="R1692" t="s">
        <v>8351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7.6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8322</v>
      </c>
      <c r="R1693" t="s">
        <v>8334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1.4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8322</v>
      </c>
      <c r="R1694" t="s">
        <v>8325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55.2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8322</v>
      </c>
      <c r="R1695" t="s">
        <v>8325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7.6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8322</v>
      </c>
      <c r="R1696" t="s">
        <v>8325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7.6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8326</v>
      </c>
      <c r="R1697" t="s">
        <v>8330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1.4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8310</v>
      </c>
      <c r="R1698" t="s">
        <v>8332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5.2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8326</v>
      </c>
      <c r="R1699" t="s">
        <v>8330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1.4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8326</v>
      </c>
      <c r="R1700" t="s">
        <v>8330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9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8326</v>
      </c>
      <c r="R1701" t="s">
        <v>8330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55.2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8315</v>
      </c>
      <c r="R1702" t="s">
        <v>8316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1.4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8318</v>
      </c>
      <c r="R1703" t="s">
        <v>8344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1.4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8322</v>
      </c>
      <c r="R1704" t="s">
        <v>8325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1.4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8326</v>
      </c>
      <c r="R1705" t="s">
        <v>8330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1.4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8322</v>
      </c>
      <c r="R1706" t="s">
        <v>8325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1.4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8326</v>
      </c>
      <c r="R1707" t="s">
        <v>8327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1.4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8326</v>
      </c>
      <c r="R1708" t="s">
        <v>8327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27.6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8322</v>
      </c>
      <c r="R1709" t="s">
        <v>8325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55.2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8322</v>
      </c>
      <c r="R1710" t="s">
        <v>8325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41.4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8322</v>
      </c>
      <c r="R1711" t="s">
        <v>8325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55.2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8322</v>
      </c>
      <c r="R1712" t="s">
        <v>8334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1.4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8322</v>
      </c>
      <c r="R1713" t="s">
        <v>8325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55.2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8307</v>
      </c>
      <c r="R1714" t="s">
        <v>8339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1.4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8322</v>
      </c>
      <c r="R1715" t="s">
        <v>8325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1.4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8307</v>
      </c>
      <c r="R1716" t="s">
        <v>8309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7.6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8310</v>
      </c>
      <c r="R1717" t="s">
        <v>8348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1.4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8322</v>
      </c>
      <c r="R1718" t="s">
        <v>8323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7.6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8307</v>
      </c>
      <c r="R1719" t="s">
        <v>8309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1.4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8326</v>
      </c>
      <c r="R1720" t="s">
        <v>8328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55.2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8312</v>
      </c>
      <c r="R1721" t="s">
        <v>8313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55.2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8326</v>
      </c>
      <c r="R1722" t="s">
        <v>8327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69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8322</v>
      </c>
      <c r="R1723" t="s">
        <v>8325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1.4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8326</v>
      </c>
      <c r="R1724" t="s">
        <v>8327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55.2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8322</v>
      </c>
      <c r="R1725" t="s">
        <v>8325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1.4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8326</v>
      </c>
      <c r="R1726" t="s">
        <v>8330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55.2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8322</v>
      </c>
      <c r="R1727" t="s">
        <v>8325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1.4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8322</v>
      </c>
      <c r="R1728" t="s">
        <v>8325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27.6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8326</v>
      </c>
      <c r="R1729" t="s">
        <v>8329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55.2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8322</v>
      </c>
      <c r="R1730" t="s">
        <v>8325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7.6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8326</v>
      </c>
      <c r="R1731" t="s">
        <v>8330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YEAR(S:S)</f>
        <v>2012</v>
      </c>
    </row>
    <row r="1732" spans="1:21" ht="41.4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8326</v>
      </c>
      <c r="R1732" t="s">
        <v>8329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5.2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8322</v>
      </c>
      <c r="R1733" t="s">
        <v>8325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55.2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8320</v>
      </c>
      <c r="R1734" t="s">
        <v>8342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7.6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8320</v>
      </c>
      <c r="R1735" t="s">
        <v>8342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1.4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8320</v>
      </c>
      <c r="R1736" t="s">
        <v>8331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55.2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8322</v>
      </c>
      <c r="R1737" t="s">
        <v>8323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1.4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8322</v>
      </c>
      <c r="R1738" t="s">
        <v>8325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1.4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8320</v>
      </c>
      <c r="R1739" t="s">
        <v>8342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7.6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8322</v>
      </c>
      <c r="R1740" t="s">
        <v>8325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1.4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8326</v>
      </c>
      <c r="R1741" t="s">
        <v>8327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7.6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8322</v>
      </c>
      <c r="R1742" t="s">
        <v>8334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55.2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8312</v>
      </c>
      <c r="R1743" t="s">
        <v>8313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55.2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8326</v>
      </c>
      <c r="R1744" t="s">
        <v>8327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55.2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8322</v>
      </c>
      <c r="R1745" t="s">
        <v>8334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55.2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8326</v>
      </c>
      <c r="R1746" t="s">
        <v>8330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55.2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8326</v>
      </c>
      <c r="R1747" t="s">
        <v>8330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55.2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8326</v>
      </c>
      <c r="R1748" t="s">
        <v>8330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7.6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8312</v>
      </c>
      <c r="R1749" t="s">
        <v>8352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1.4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8322</v>
      </c>
      <c r="R1750" t="s">
        <v>8334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1.4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8326</v>
      </c>
      <c r="R1751" t="s">
        <v>8340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1.4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8322</v>
      </c>
      <c r="R1752" t="s">
        <v>8325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1.4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8320</v>
      </c>
      <c r="R1753" t="s">
        <v>8342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27.6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8326</v>
      </c>
      <c r="R1754" t="s">
        <v>8327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55.2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8322</v>
      </c>
      <c r="R1755" t="s">
        <v>8325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55.2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8307</v>
      </c>
      <c r="R1756" t="s">
        <v>8309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1.4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8326</v>
      </c>
      <c r="R1757" t="s">
        <v>8327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1.4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8322</v>
      </c>
      <c r="R1758" t="s">
        <v>8325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1.4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8322</v>
      </c>
      <c r="R1759" t="s">
        <v>8325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55.2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8322</v>
      </c>
      <c r="R1760" t="s">
        <v>8325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1.4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8315</v>
      </c>
      <c r="R1761" t="s">
        <v>8316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7.6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8326</v>
      </c>
      <c r="R1762" t="s">
        <v>8328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5.2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8307</v>
      </c>
      <c r="R1763" t="s">
        <v>8309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55.2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8310</v>
      </c>
      <c r="R1764" t="s">
        <v>8348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1.4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8322</v>
      </c>
      <c r="R1765" t="s">
        <v>8325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1.4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8322</v>
      </c>
      <c r="R1766" t="s">
        <v>8325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1.4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8312</v>
      </c>
      <c r="R1767" t="s">
        <v>8313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1.4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8326</v>
      </c>
      <c r="R1768" t="s">
        <v>8330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55.2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8307</v>
      </c>
      <c r="R1769" t="s">
        <v>8314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1.4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8320</v>
      </c>
      <c r="R1770" t="s">
        <v>8342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1.4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8326</v>
      </c>
      <c r="R1771" t="s">
        <v>8327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1.4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8322</v>
      </c>
      <c r="R1772" t="s">
        <v>8325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1.4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8307</v>
      </c>
      <c r="R1773" t="s">
        <v>8309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1.4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8322</v>
      </c>
      <c r="R1774" t="s">
        <v>8325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1.4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8320</v>
      </c>
      <c r="R1775" t="s">
        <v>8342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1.4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8326</v>
      </c>
      <c r="R1776" t="s">
        <v>8330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55.2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8320</v>
      </c>
      <c r="R1777" t="s">
        <v>8324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1.4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8326</v>
      </c>
      <c r="R1778" t="s">
        <v>8330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1.4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8326</v>
      </c>
      <c r="R1779" t="s">
        <v>8327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55.2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8322</v>
      </c>
      <c r="R1780" t="s">
        <v>8325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1.4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8322</v>
      </c>
      <c r="R1781" t="s">
        <v>8325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55.2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8322</v>
      </c>
      <c r="R1782" t="s">
        <v>8325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5.2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8326</v>
      </c>
      <c r="R1783" t="s">
        <v>8337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55.2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8322</v>
      </c>
      <c r="R1784" t="s">
        <v>8325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8320</v>
      </c>
      <c r="R1785" t="s">
        <v>8324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55.2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8310</v>
      </c>
      <c r="R1786" t="s">
        <v>8311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7.6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8326</v>
      </c>
      <c r="R1787" t="s">
        <v>8329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1.4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8320</v>
      </c>
      <c r="R1788" t="s">
        <v>8342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1.4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8322</v>
      </c>
      <c r="R1789" t="s">
        <v>8325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55.2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8326</v>
      </c>
      <c r="R1790" t="s">
        <v>8328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55.2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8322</v>
      </c>
      <c r="R1791" t="s">
        <v>8325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1.4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8312</v>
      </c>
      <c r="R1792" t="s">
        <v>8313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55.2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8322</v>
      </c>
      <c r="R1793" t="s">
        <v>8325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55.2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8326</v>
      </c>
      <c r="R1794" t="s">
        <v>8328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55.2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8312</v>
      </c>
      <c r="R1795" t="s">
        <v>8313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YEAR(S:S)</f>
        <v>2016</v>
      </c>
    </row>
    <row r="1796" spans="1:21" ht="55.2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8322</v>
      </c>
      <c r="R1796" t="s">
        <v>8325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1.4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8322</v>
      </c>
      <c r="R1797" t="s">
        <v>8325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1.4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8322</v>
      </c>
      <c r="R1798" t="s">
        <v>8325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55.2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8320</v>
      </c>
      <c r="R1799" t="s">
        <v>8331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1.4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8312</v>
      </c>
      <c r="R1800" t="s">
        <v>8313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5.2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8322</v>
      </c>
      <c r="R1801" t="s">
        <v>8325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1.4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8326</v>
      </c>
      <c r="R1802" t="s">
        <v>8327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1.4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8315</v>
      </c>
      <c r="R1803" t="s">
        <v>8333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1.4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8322</v>
      </c>
      <c r="R1804" t="s">
        <v>8325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5.2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8326</v>
      </c>
      <c r="R1805" t="s">
        <v>8330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5.2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8326</v>
      </c>
      <c r="R1806" t="s">
        <v>8340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1.4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8326</v>
      </c>
      <c r="R1807" t="s">
        <v>8330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55.2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8322</v>
      </c>
      <c r="R1808" t="s">
        <v>8325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1.4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8326</v>
      </c>
      <c r="R1809" t="s">
        <v>8327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1.4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8326</v>
      </c>
      <c r="R1810" t="s">
        <v>8337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5.2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8322</v>
      </c>
      <c r="R1811" t="s">
        <v>8325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55.2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8307</v>
      </c>
      <c r="R1812" t="s">
        <v>8309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1.4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8322</v>
      </c>
      <c r="R1813" t="s">
        <v>8325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1.4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8322</v>
      </c>
      <c r="R1814" t="s">
        <v>8325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1.4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8320</v>
      </c>
      <c r="R1815" t="s">
        <v>8331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55.2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8326</v>
      </c>
      <c r="R1816" t="s">
        <v>8327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1.4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8320</v>
      </c>
      <c r="R1817" t="s">
        <v>8324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55.2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8326</v>
      </c>
      <c r="R1818" t="s">
        <v>8327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55.2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8322</v>
      </c>
      <c r="R1819" t="s">
        <v>8325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55.2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8322</v>
      </c>
      <c r="R1820" t="s">
        <v>8325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5.2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8322</v>
      </c>
      <c r="R1821" t="s">
        <v>8325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55.2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8312</v>
      </c>
      <c r="R1822" t="s">
        <v>8354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5.2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8322</v>
      </c>
      <c r="R1823" t="s">
        <v>8325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1.4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8315</v>
      </c>
      <c r="R1824" t="s">
        <v>8333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1.4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8326</v>
      </c>
      <c r="R1825" t="s">
        <v>8330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1.4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8322</v>
      </c>
      <c r="R1826" t="s">
        <v>8325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7.6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8322</v>
      </c>
      <c r="R1827" t="s">
        <v>8325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1.4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8322</v>
      </c>
      <c r="R1828" t="s">
        <v>8323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5.2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8322</v>
      </c>
      <c r="R1829" t="s">
        <v>8325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1.4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8322</v>
      </c>
      <c r="R1830" t="s">
        <v>8325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1.4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8326</v>
      </c>
      <c r="R1831" t="s">
        <v>8330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9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8326</v>
      </c>
      <c r="R1832" t="s">
        <v>8340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1.4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8307</v>
      </c>
      <c r="R1833" t="s">
        <v>8314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55.2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8322</v>
      </c>
      <c r="R1834" t="s">
        <v>8325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55.2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8322</v>
      </c>
      <c r="R1835" t="s">
        <v>8325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1.4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8326</v>
      </c>
      <c r="R1836" t="s">
        <v>8327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55.2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8322</v>
      </c>
      <c r="R1837" t="s">
        <v>8325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55.2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8322</v>
      </c>
      <c r="R1838" t="s">
        <v>8325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1.4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8322</v>
      </c>
      <c r="R1839" t="s">
        <v>8325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1.4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8322</v>
      </c>
      <c r="R1840" t="s">
        <v>8325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55.2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8310</v>
      </c>
      <c r="R1841" t="s">
        <v>8355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55.2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8320</v>
      </c>
      <c r="R1842" t="s">
        <v>8342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1.4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8326</v>
      </c>
      <c r="R1843" t="s">
        <v>8330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1.4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8322</v>
      </c>
      <c r="R1844" t="s">
        <v>8325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55.2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8310</v>
      </c>
      <c r="R1845" t="s">
        <v>8332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5.2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8322</v>
      </c>
      <c r="R1846" t="s">
        <v>8325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55.2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8318</v>
      </c>
      <c r="R1847" t="s">
        <v>8344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1.4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8320</v>
      </c>
      <c r="R1848" t="s">
        <v>8336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55.2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8322</v>
      </c>
      <c r="R1849" t="s">
        <v>8334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55.2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8320</v>
      </c>
      <c r="R1850" t="s">
        <v>8321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55.2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8326</v>
      </c>
      <c r="R1851" t="s">
        <v>8327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1.4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8322</v>
      </c>
      <c r="R1852" t="s">
        <v>8325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55.2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8322</v>
      </c>
      <c r="R1853" t="s">
        <v>8325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1.4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8322</v>
      </c>
      <c r="R1854" t="s">
        <v>8325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5.2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8322</v>
      </c>
      <c r="R1855" t="s">
        <v>8334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1.4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8326</v>
      </c>
      <c r="R1856" t="s">
        <v>8330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55.2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8322</v>
      </c>
      <c r="R1857" t="s">
        <v>8325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55.2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8322</v>
      </c>
      <c r="R1858" t="s">
        <v>8325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1.4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8326</v>
      </c>
      <c r="R1859" t="s">
        <v>8330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YEAR(S:S)</f>
        <v>2016</v>
      </c>
    </row>
    <row r="1860" spans="1:21" ht="41.4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8307</v>
      </c>
      <c r="R1860" t="s">
        <v>8314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27.6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8326</v>
      </c>
      <c r="R1861" t="s">
        <v>8327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1.4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8322</v>
      </c>
      <c r="R1862" t="s">
        <v>8325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1.4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8322</v>
      </c>
      <c r="R1863" t="s">
        <v>8325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55.2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8322</v>
      </c>
      <c r="R1864" t="s">
        <v>8325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1.4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8322</v>
      </c>
      <c r="R1865" t="s">
        <v>8325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1.4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8322</v>
      </c>
      <c r="R1866" t="s">
        <v>8325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7.6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8322</v>
      </c>
      <c r="R1867" t="s">
        <v>8325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55.2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8322</v>
      </c>
      <c r="R1868" t="s">
        <v>8325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55.2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8326</v>
      </c>
      <c r="R1869" t="s">
        <v>8330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7.6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8326</v>
      </c>
      <c r="R1870" t="s">
        <v>8330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55.2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8322</v>
      </c>
      <c r="R1871" t="s">
        <v>8334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55.2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8322</v>
      </c>
      <c r="R1872" t="s">
        <v>8325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1.4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8320</v>
      </c>
      <c r="R1873" t="s">
        <v>8321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55.2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8322</v>
      </c>
      <c r="R1874" t="s">
        <v>8325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1.4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8322</v>
      </c>
      <c r="R1875" t="s">
        <v>8325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55.2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8307</v>
      </c>
      <c r="R1876" t="s">
        <v>8309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55.2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8320</v>
      </c>
      <c r="R1877" t="s">
        <v>8331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1.4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8322</v>
      </c>
      <c r="R1878" t="s">
        <v>8325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1.4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8326</v>
      </c>
      <c r="R1879" t="s">
        <v>8330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5.2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8326</v>
      </c>
      <c r="R1880" t="s">
        <v>8330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55.2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8322</v>
      </c>
      <c r="R1881" t="s">
        <v>8325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55.2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8322</v>
      </c>
      <c r="R1882" t="s">
        <v>8325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55.2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8322</v>
      </c>
      <c r="R1883" t="s">
        <v>8325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55.2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8310</v>
      </c>
      <c r="R1884" t="s">
        <v>8347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27.6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8326</v>
      </c>
      <c r="R1885" t="s">
        <v>8330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55.2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8322</v>
      </c>
      <c r="R1886" t="s">
        <v>8325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1.4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8322</v>
      </c>
      <c r="R1887" t="s">
        <v>8325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55.2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8322</v>
      </c>
      <c r="R1888" t="s">
        <v>8325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1.4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8326</v>
      </c>
      <c r="R1889" t="s">
        <v>8337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1.4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8326</v>
      </c>
      <c r="R1890" t="s">
        <v>8327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1.4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8322</v>
      </c>
      <c r="R1891" t="s">
        <v>8325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55.2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8322</v>
      </c>
      <c r="R1892" t="s">
        <v>8325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1.4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8322</v>
      </c>
      <c r="R1893" t="s">
        <v>8325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27.6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8326</v>
      </c>
      <c r="R1894" t="s">
        <v>8337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1.4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8326</v>
      </c>
      <c r="R1895" t="s">
        <v>8330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55.2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8322</v>
      </c>
      <c r="R1896" t="s">
        <v>8325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7.6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8326</v>
      </c>
      <c r="R1897" t="s">
        <v>8327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1.4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8310</v>
      </c>
      <c r="R1898" t="s">
        <v>8332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1.4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8318</v>
      </c>
      <c r="R1899" t="s">
        <v>8344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55.2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8322</v>
      </c>
      <c r="R1900" t="s">
        <v>8325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1.4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8322</v>
      </c>
      <c r="R1901" t="s">
        <v>8334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1.4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8320</v>
      </c>
      <c r="R1902" t="s">
        <v>8331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1.4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8322</v>
      </c>
      <c r="R1903" t="s">
        <v>8325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1.4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8322</v>
      </c>
      <c r="R1904" t="s">
        <v>8325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55.2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8326</v>
      </c>
      <c r="R1905" t="s">
        <v>8327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55.2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8322</v>
      </c>
      <c r="R1906" t="s">
        <v>8325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7.6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8326</v>
      </c>
      <c r="R1907" t="s">
        <v>8330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1.4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8320</v>
      </c>
      <c r="R1908" t="s">
        <v>8331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55.2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8320</v>
      </c>
      <c r="R1909" t="s">
        <v>8331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55.2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8326</v>
      </c>
      <c r="R1910" t="s">
        <v>8330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1.4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8326</v>
      </c>
      <c r="R1911" t="s">
        <v>8328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1.4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8326</v>
      </c>
      <c r="R1912" t="s">
        <v>8327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55.2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8326</v>
      </c>
      <c r="R1913" t="s">
        <v>8327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27.6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8322</v>
      </c>
      <c r="R1914" t="s">
        <v>8334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55.2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8322</v>
      </c>
      <c r="R1915" t="s">
        <v>8325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1.4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8322</v>
      </c>
      <c r="R1916" t="s">
        <v>8325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1.4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8322</v>
      </c>
      <c r="R1917" t="s">
        <v>8325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1.4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8322</v>
      </c>
      <c r="R1918" t="s">
        <v>8325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55.2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8322</v>
      </c>
      <c r="R1919" t="s">
        <v>8325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55.2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8322</v>
      </c>
      <c r="R1920" t="s">
        <v>8334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1.4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8326</v>
      </c>
      <c r="R1921" t="s">
        <v>8328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55.2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8312</v>
      </c>
      <c r="R1922" t="s">
        <v>8313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55.2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8326</v>
      </c>
      <c r="R1923" t="s">
        <v>8349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YEAR(S:S)</f>
        <v>2012</v>
      </c>
    </row>
    <row r="1924" spans="1:21" ht="55.2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8307</v>
      </c>
      <c r="R1924" t="s">
        <v>8314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55.2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8326</v>
      </c>
      <c r="R1925" t="s">
        <v>8329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1.4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8322</v>
      </c>
      <c r="R1926" t="s">
        <v>8325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27.6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8322</v>
      </c>
      <c r="R1927" t="s">
        <v>8325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1.4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8326</v>
      </c>
      <c r="R1928" t="s">
        <v>8330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1.4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8320</v>
      </c>
      <c r="R1929" t="s">
        <v>8331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1.4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8326</v>
      </c>
      <c r="R1930" t="s">
        <v>8353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1.4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8326</v>
      </c>
      <c r="R1931" t="s">
        <v>8337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5.2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8322</v>
      </c>
      <c r="R1932" t="s">
        <v>8323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1.4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8322</v>
      </c>
      <c r="R1933" t="s">
        <v>8325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1.4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8326</v>
      </c>
      <c r="R1934" t="s">
        <v>8327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5.2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8320</v>
      </c>
      <c r="R1935" t="s">
        <v>8338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5.2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8322</v>
      </c>
      <c r="R1936" t="s">
        <v>8325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5.2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8307</v>
      </c>
      <c r="R1937" t="s">
        <v>8339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1.4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8307</v>
      </c>
      <c r="R1938" t="s">
        <v>8309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55.2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8307</v>
      </c>
      <c r="R1939" t="s">
        <v>8314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55.2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8326</v>
      </c>
      <c r="R1940" t="s">
        <v>8327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55.2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8310</v>
      </c>
      <c r="R1941" t="s">
        <v>8311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55.2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8312</v>
      </c>
      <c r="R1942" t="s">
        <v>8313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1.4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8320</v>
      </c>
      <c r="R1943" t="s">
        <v>8338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1.4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8322</v>
      </c>
      <c r="R1944" t="s">
        <v>8325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55.2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8307</v>
      </c>
      <c r="R1945" t="s">
        <v>8314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1.4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8322</v>
      </c>
      <c r="R1946" t="s">
        <v>8325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5.2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8322</v>
      </c>
      <c r="R1947" t="s">
        <v>8325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7.6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8320</v>
      </c>
      <c r="R1948" t="s">
        <v>8336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55.2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8322</v>
      </c>
      <c r="R1949" t="s">
        <v>8323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55.2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8307</v>
      </c>
      <c r="R1950" t="s">
        <v>8309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1.4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8322</v>
      </c>
      <c r="R1951" t="s">
        <v>8325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1.4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8326</v>
      </c>
      <c r="R1952" t="s">
        <v>8330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1.4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8322</v>
      </c>
      <c r="R1953" t="s">
        <v>8325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55.2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8322</v>
      </c>
      <c r="R1954" t="s">
        <v>8325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5.2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8326</v>
      </c>
      <c r="R1955" t="s">
        <v>8330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55.2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8307</v>
      </c>
      <c r="R1956" t="s">
        <v>8308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7.6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8322</v>
      </c>
      <c r="R1957" t="s">
        <v>8325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1.4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8322</v>
      </c>
      <c r="R1958" t="s">
        <v>8325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55.2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8320</v>
      </c>
      <c r="R1959" t="s">
        <v>8338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55.2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8322</v>
      </c>
      <c r="R1960" t="s">
        <v>8325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55.2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8322</v>
      </c>
      <c r="R1961" t="s">
        <v>8323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1.4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8322</v>
      </c>
      <c r="R1962" t="s">
        <v>8325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7.6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8318</v>
      </c>
      <c r="R1963" t="s">
        <v>8344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1.4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8315</v>
      </c>
      <c r="R1964" t="s">
        <v>8333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1.4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8322</v>
      </c>
      <c r="R1965" t="s">
        <v>8325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8310</v>
      </c>
      <c r="R1966" t="s">
        <v>8311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55.2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8322</v>
      </c>
      <c r="R1967" t="s">
        <v>8325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7.6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8315</v>
      </c>
      <c r="R1968" t="s">
        <v>8333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1.4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8326</v>
      </c>
      <c r="R1969" t="s">
        <v>8330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1.4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8322</v>
      </c>
      <c r="R1970" t="s">
        <v>8334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55.2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8322</v>
      </c>
      <c r="R1971" t="s">
        <v>8325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5.2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8322</v>
      </c>
      <c r="R1972" t="s">
        <v>8325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7.6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8322</v>
      </c>
      <c r="R1973" t="s">
        <v>8325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55.2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8320</v>
      </c>
      <c r="R1974" t="s">
        <v>8336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7.6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8326</v>
      </c>
      <c r="R1975" t="s">
        <v>8330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1.4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8322</v>
      </c>
      <c r="R1976" t="s">
        <v>8325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1.4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8307</v>
      </c>
      <c r="R1977" t="s">
        <v>8309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1.4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8326</v>
      </c>
      <c r="R1978" t="s">
        <v>8337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27.6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8307</v>
      </c>
      <c r="R1979" t="s">
        <v>8314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1.4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8326</v>
      </c>
      <c r="R1980" t="s">
        <v>8330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55.2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8326</v>
      </c>
      <c r="R1981" t="s">
        <v>8327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5.2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8326</v>
      </c>
      <c r="R1982" t="s">
        <v>8329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55.2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8318</v>
      </c>
      <c r="R1983" t="s">
        <v>8356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7.6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8322</v>
      </c>
      <c r="R1984" t="s">
        <v>8325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1.4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8322</v>
      </c>
      <c r="R1985" t="s">
        <v>8334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55.2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8322</v>
      </c>
      <c r="R1986" t="s">
        <v>8323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1.4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8326</v>
      </c>
      <c r="R1987" t="s">
        <v>8328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YEAR(S:S)</f>
        <v>2014</v>
      </c>
    </row>
    <row r="1988" spans="1:21" ht="55.2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8310</v>
      </c>
      <c r="R1988" t="s">
        <v>8355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1.4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8326</v>
      </c>
      <c r="R1989" t="s">
        <v>8330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55.2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8307</v>
      </c>
      <c r="R1990" t="s">
        <v>8309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1.4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8322</v>
      </c>
      <c r="R1991" t="s">
        <v>8325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7.6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8322</v>
      </c>
      <c r="R1992" t="s">
        <v>8323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55.2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8326</v>
      </c>
      <c r="R1993" t="s">
        <v>8335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5.2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8320</v>
      </c>
      <c r="R1994" t="s">
        <v>8342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55.2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8322</v>
      </c>
      <c r="R1995" t="s">
        <v>8323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1.4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8322</v>
      </c>
      <c r="R1996" t="s">
        <v>8325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5.2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8312</v>
      </c>
      <c r="R1997" t="s">
        <v>8313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7.6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8307</v>
      </c>
      <c r="R1998" t="s">
        <v>8339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1.4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8307</v>
      </c>
      <c r="R1999" t="s">
        <v>8309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1.4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8322</v>
      </c>
      <c r="R2000" t="s">
        <v>8325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1.4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8320</v>
      </c>
      <c r="R2001" t="s">
        <v>8342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1.4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8318</v>
      </c>
      <c r="R2002" t="s">
        <v>8344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1.4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8312</v>
      </c>
      <c r="R2003" t="s">
        <v>8313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1.4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8322</v>
      </c>
      <c r="R2004" t="s">
        <v>8325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1.4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8326</v>
      </c>
      <c r="R2005" t="s">
        <v>8353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5.2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8322</v>
      </c>
      <c r="R2006" t="s">
        <v>8325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1.4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8307</v>
      </c>
      <c r="R2007" t="s">
        <v>8309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55.2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8322</v>
      </c>
      <c r="R2008" t="s">
        <v>8325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55.2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8322</v>
      </c>
      <c r="R2009" t="s">
        <v>8325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27.6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8307</v>
      </c>
      <c r="R2010" t="s">
        <v>8309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1.4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8312</v>
      </c>
      <c r="R2011" t="s">
        <v>8313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1.4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8322</v>
      </c>
      <c r="R2012" t="s">
        <v>8325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5.2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8322</v>
      </c>
      <c r="R2013" t="s">
        <v>8325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1.4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8320</v>
      </c>
      <c r="R2014" t="s">
        <v>8331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55.2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8326</v>
      </c>
      <c r="R2015" t="s">
        <v>8327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1.4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8322</v>
      </c>
      <c r="R2016" t="s">
        <v>8325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55.2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8307</v>
      </c>
      <c r="R2017" t="s">
        <v>8339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55.2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8322</v>
      </c>
      <c r="R2018" t="s">
        <v>8325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55.2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8310</v>
      </c>
      <c r="R2019" t="s">
        <v>8351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1.4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8326</v>
      </c>
      <c r="R2020" t="s">
        <v>8327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5.2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8310</v>
      </c>
      <c r="R2021" t="s">
        <v>8355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1.4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8320</v>
      </c>
      <c r="R2022" t="s">
        <v>8342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1.4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8322</v>
      </c>
      <c r="R2023" t="s">
        <v>8325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55.2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8322</v>
      </c>
      <c r="R2024" t="s">
        <v>8325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1.4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8322</v>
      </c>
      <c r="R2025" t="s">
        <v>8325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1.4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8312</v>
      </c>
      <c r="R2026" t="s">
        <v>8313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5.2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8322</v>
      </c>
      <c r="R2027" t="s">
        <v>8325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55.2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8315</v>
      </c>
      <c r="R2028" t="s">
        <v>8333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1.4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8322</v>
      </c>
      <c r="R2029" t="s">
        <v>8325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1.4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8322</v>
      </c>
      <c r="R2030" t="s">
        <v>8325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1.4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8322</v>
      </c>
      <c r="R2031" t="s">
        <v>8325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7.6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8322</v>
      </c>
      <c r="R2032" t="s">
        <v>8325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1.4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8322</v>
      </c>
      <c r="R2033" t="s">
        <v>8325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1.4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8326</v>
      </c>
      <c r="R2034" t="s">
        <v>8330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1.4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8326</v>
      </c>
      <c r="R2035" t="s">
        <v>8340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55.2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8326</v>
      </c>
      <c r="R2036" t="s">
        <v>8330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1.4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8322</v>
      </c>
      <c r="R2037" t="s">
        <v>8325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55.2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8322</v>
      </c>
      <c r="R2038" t="s">
        <v>8323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1.4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8322</v>
      </c>
      <c r="R2039" t="s">
        <v>8323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7.6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8310</v>
      </c>
      <c r="R2040" t="s">
        <v>8332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1.4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8322</v>
      </c>
      <c r="R2041" t="s">
        <v>8325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1.4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8320</v>
      </c>
      <c r="R2042" t="s">
        <v>8342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1.4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8322</v>
      </c>
      <c r="R2043" t="s">
        <v>8325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5.2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8312</v>
      </c>
      <c r="R2044" t="s">
        <v>8350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55.2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8322</v>
      </c>
      <c r="R2045" t="s">
        <v>8325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1.4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8326</v>
      </c>
      <c r="R2046" t="s">
        <v>8330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1.4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8326</v>
      </c>
      <c r="R2047" t="s">
        <v>8330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1.4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8326</v>
      </c>
      <c r="R2048" t="s">
        <v>8349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55.2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8310</v>
      </c>
      <c r="R2049" t="s">
        <v>8347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55.2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8322</v>
      </c>
      <c r="R2050" t="s">
        <v>8325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7.6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8320</v>
      </c>
      <c r="R2051" t="s">
        <v>8324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YEAR(S:S)</f>
        <v>2014</v>
      </c>
    </row>
    <row r="2052" spans="1:21" ht="41.4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8307</v>
      </c>
      <c r="R2052" t="s">
        <v>8341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1.4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8320</v>
      </c>
      <c r="R2053" t="s">
        <v>8342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55.2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8322</v>
      </c>
      <c r="R2054" t="s">
        <v>8323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1.4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8322</v>
      </c>
      <c r="R2055" t="s">
        <v>8325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55.2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8322</v>
      </c>
      <c r="R2056" t="s">
        <v>8325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1.4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8322</v>
      </c>
      <c r="R2057" t="s">
        <v>8325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1.4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8310</v>
      </c>
      <c r="R2058" t="s">
        <v>8332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1.4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8326</v>
      </c>
      <c r="R2059" t="s">
        <v>8330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5.2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8307</v>
      </c>
      <c r="R2060" t="s">
        <v>8308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5.2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8322</v>
      </c>
      <c r="R2061" t="s">
        <v>8325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27.6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8326</v>
      </c>
      <c r="R2062" t="s">
        <v>8330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1.4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8318</v>
      </c>
      <c r="R2063" t="s">
        <v>8319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55.2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8326</v>
      </c>
      <c r="R2064" t="s">
        <v>8327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55.2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8310</v>
      </c>
      <c r="R2065" t="s">
        <v>8332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7.6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8322</v>
      </c>
      <c r="R2066" t="s">
        <v>8323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1.4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8322</v>
      </c>
      <c r="R2067" t="s">
        <v>8334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1.4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8307</v>
      </c>
      <c r="R2068" t="s">
        <v>8309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55.2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8315</v>
      </c>
      <c r="R2069" t="s">
        <v>8316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1.4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8326</v>
      </c>
      <c r="R2070" t="s">
        <v>8327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5.2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8322</v>
      </c>
      <c r="R2071" t="s">
        <v>8325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55.2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8320</v>
      </c>
      <c r="R2072" t="s">
        <v>8321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27.6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8322</v>
      </c>
      <c r="R2073" t="s">
        <v>8334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55.2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8322</v>
      </c>
      <c r="R2074" t="s">
        <v>8325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1.4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8312</v>
      </c>
      <c r="R2075" t="s">
        <v>8313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55.2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8322</v>
      </c>
      <c r="R2076" t="s">
        <v>8325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55.2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8307</v>
      </c>
      <c r="R2077" t="s">
        <v>8309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55.2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8322</v>
      </c>
      <c r="R2078" t="s">
        <v>8325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1.4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8310</v>
      </c>
      <c r="R2079" t="s">
        <v>8347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1.4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8322</v>
      </c>
      <c r="R2080" t="s">
        <v>8325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55.2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8326</v>
      </c>
      <c r="R2081" t="s">
        <v>8330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1.4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8322</v>
      </c>
      <c r="R2082" t="s">
        <v>8325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55.2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8326</v>
      </c>
      <c r="R2083" t="s">
        <v>8349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1.4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8322</v>
      </c>
      <c r="R2084" t="s">
        <v>8325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1.4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8326</v>
      </c>
      <c r="R2085" t="s">
        <v>8327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5.2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8320</v>
      </c>
      <c r="R2086" t="s">
        <v>8321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1.4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8320</v>
      </c>
      <c r="R2087" t="s">
        <v>8331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55.2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8326</v>
      </c>
      <c r="R2088" t="s">
        <v>8330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1.4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8322</v>
      </c>
      <c r="R2089" t="s">
        <v>8325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27.6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8322</v>
      </c>
      <c r="R2090" t="s">
        <v>8325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55.2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8320</v>
      </c>
      <c r="R2091" t="s">
        <v>8342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27.6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8322</v>
      </c>
      <c r="R2092" t="s">
        <v>8323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1.4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8322</v>
      </c>
      <c r="R2093" t="s">
        <v>8325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5.2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8326</v>
      </c>
      <c r="R2094" t="s">
        <v>8330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1.4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8326</v>
      </c>
      <c r="R2095" t="s">
        <v>8330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1.4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8326</v>
      </c>
      <c r="R2096" t="s">
        <v>8330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1.4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8326</v>
      </c>
      <c r="R2097" t="s">
        <v>8327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1.4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8322</v>
      </c>
      <c r="R2098" t="s">
        <v>8325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1.4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8326</v>
      </c>
      <c r="R2099" t="s">
        <v>8335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69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8322</v>
      </c>
      <c r="R2100" t="s">
        <v>8323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55.2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8322</v>
      </c>
      <c r="R2101" t="s">
        <v>8325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1.4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8322</v>
      </c>
      <c r="R2102" t="s">
        <v>8325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55.2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8322</v>
      </c>
      <c r="R2103" t="s">
        <v>8325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55.2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8322</v>
      </c>
      <c r="R2104" t="s">
        <v>8325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1.4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8322</v>
      </c>
      <c r="R2105" t="s">
        <v>8334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55.2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8322</v>
      </c>
      <c r="R2106" t="s">
        <v>8334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1.4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8315</v>
      </c>
      <c r="R2107" t="s">
        <v>8333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5.2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8307</v>
      </c>
      <c r="R2108" t="s">
        <v>8309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1.4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8320</v>
      </c>
      <c r="R2109" t="s">
        <v>8342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5.2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8307</v>
      </c>
      <c r="R2110" t="s">
        <v>8309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1.4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8307</v>
      </c>
      <c r="R2111" t="s">
        <v>8314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1.4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8320</v>
      </c>
      <c r="R2112" t="s">
        <v>8324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1.4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8326</v>
      </c>
      <c r="R2113" t="s">
        <v>8353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1.4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8322</v>
      </c>
      <c r="R2114" t="s">
        <v>8325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1.4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8307</v>
      </c>
      <c r="R2115" t="s">
        <v>8341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YEAR(S:S)</f>
        <v>2015</v>
      </c>
    </row>
    <row r="2116" spans="1:21" ht="27.6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8322</v>
      </c>
      <c r="R2116" t="s">
        <v>8334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5.2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8320</v>
      </c>
      <c r="R2117" t="s">
        <v>8321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1.4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8315</v>
      </c>
      <c r="R2118" t="s">
        <v>8343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1.4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8326</v>
      </c>
      <c r="R2119" t="s">
        <v>8327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1.4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8315</v>
      </c>
      <c r="R2120" t="s">
        <v>8343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1.4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8322</v>
      </c>
      <c r="R2121" t="s">
        <v>8325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1.4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8326</v>
      </c>
      <c r="R2122" t="s">
        <v>8330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5.2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8307</v>
      </c>
      <c r="R2123" t="s">
        <v>8314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5.2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8315</v>
      </c>
      <c r="R2124" t="s">
        <v>8333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5.2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8320</v>
      </c>
      <c r="R2125" t="s">
        <v>8321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1.4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8312</v>
      </c>
      <c r="R2126" t="s">
        <v>8352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1.4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8312</v>
      </c>
      <c r="R2127" t="s">
        <v>8313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55.2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8307</v>
      </c>
      <c r="R2128" t="s">
        <v>8341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1.4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8326</v>
      </c>
      <c r="R2129" t="s">
        <v>8340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5.2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8326</v>
      </c>
      <c r="R2130" t="s">
        <v>8329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5.2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8310</v>
      </c>
      <c r="R2131" t="s">
        <v>8355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1.4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8307</v>
      </c>
      <c r="R2132" t="s">
        <v>8309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5.2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8322</v>
      </c>
      <c r="R2133" t="s">
        <v>8325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55.2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8307</v>
      </c>
      <c r="R2134" t="s">
        <v>8317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1.4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8326</v>
      </c>
      <c r="R2135" t="s">
        <v>8329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55.2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8322</v>
      </c>
      <c r="R2136" t="s">
        <v>8325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5.2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8326</v>
      </c>
      <c r="R2137" t="s">
        <v>8330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1.4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8326</v>
      </c>
      <c r="R2138" t="s">
        <v>8330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5.2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8307</v>
      </c>
      <c r="R2139" t="s">
        <v>8309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55.2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8320</v>
      </c>
      <c r="R2140" t="s">
        <v>8336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55.2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8322</v>
      </c>
      <c r="R2141" t="s">
        <v>8325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55.2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8322</v>
      </c>
      <c r="R2142" t="s">
        <v>8325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1.4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8326</v>
      </c>
      <c r="R2143" t="s">
        <v>8349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41.4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8326</v>
      </c>
      <c r="R2144" t="s">
        <v>8337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1.4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8322</v>
      </c>
      <c r="R2145" t="s">
        <v>8323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55.2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8326</v>
      </c>
      <c r="R2146" t="s">
        <v>8330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1.4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8320</v>
      </c>
      <c r="R2147" t="s">
        <v>8342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1.4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8307</v>
      </c>
      <c r="R2148" t="s">
        <v>8341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55.2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8326</v>
      </c>
      <c r="R2149" t="s">
        <v>8328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1.4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8322</v>
      </c>
      <c r="R2150" t="s">
        <v>8325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55.2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8326</v>
      </c>
      <c r="R2151" t="s">
        <v>8327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1.4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8322</v>
      </c>
      <c r="R2152" t="s">
        <v>8325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1.4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8326</v>
      </c>
      <c r="R2153" t="s">
        <v>8340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55.2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8326</v>
      </c>
      <c r="R2154" t="s">
        <v>8327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1.4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8322</v>
      </c>
      <c r="R2155" t="s">
        <v>8325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96.6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8320</v>
      </c>
      <c r="R2156" t="s">
        <v>8342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55.2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8326</v>
      </c>
      <c r="R2157" t="s">
        <v>8349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55.2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8326</v>
      </c>
      <c r="R2158" t="s">
        <v>8327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7.6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8326</v>
      </c>
      <c r="R2159" t="s">
        <v>8327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1.4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8318</v>
      </c>
      <c r="R2160" t="s">
        <v>8344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1.4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8326</v>
      </c>
      <c r="R2161" t="s">
        <v>8335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1.4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8310</v>
      </c>
      <c r="R2162" t="s">
        <v>8332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55.2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8322</v>
      </c>
      <c r="R2163" t="s">
        <v>8325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8307</v>
      </c>
      <c r="R2164" t="s">
        <v>8314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55.2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8307</v>
      </c>
      <c r="R2165" t="s">
        <v>8309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7.6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8322</v>
      </c>
      <c r="R2166" t="s">
        <v>8325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41.4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8312</v>
      </c>
      <c r="R2167" t="s">
        <v>8313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1.4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8322</v>
      </c>
      <c r="R2168" t="s">
        <v>8325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1.4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8322</v>
      </c>
      <c r="R2169" t="s">
        <v>8334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1.4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8322</v>
      </c>
      <c r="R2170" t="s">
        <v>8334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55.2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8322</v>
      </c>
      <c r="R2171" t="s">
        <v>8323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1.4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8326</v>
      </c>
      <c r="R2172" t="s">
        <v>8337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1.4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8322</v>
      </c>
      <c r="R2173" t="s">
        <v>8325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5.2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8322</v>
      </c>
      <c r="R2174" t="s">
        <v>8325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1.4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8322</v>
      </c>
      <c r="R2175" t="s">
        <v>8325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55.2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8307</v>
      </c>
      <c r="R2176" t="s">
        <v>8309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55.2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8322</v>
      </c>
      <c r="R2177" t="s">
        <v>8325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1.4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8326</v>
      </c>
      <c r="R2178" t="s">
        <v>8329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55.2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8326</v>
      </c>
      <c r="R2179" t="s">
        <v>8330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YEAR(S:S)</f>
        <v>2014</v>
      </c>
    </row>
    <row r="2180" spans="1:21" ht="41.4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8320</v>
      </c>
      <c r="R2180" t="s">
        <v>8324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55.2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8322</v>
      </c>
      <c r="R2181" t="s">
        <v>8325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55.2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8320</v>
      </c>
      <c r="R2182" t="s">
        <v>8324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1.4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8322</v>
      </c>
      <c r="R2183" t="s">
        <v>8323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55.2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8322</v>
      </c>
      <c r="R2184" t="s">
        <v>8325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1.4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8320</v>
      </c>
      <c r="R2185" t="s">
        <v>8336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5.2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8322</v>
      </c>
      <c r="R2186" t="s">
        <v>8323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7.6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8326</v>
      </c>
      <c r="R2187" t="s">
        <v>8349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7.6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8326</v>
      </c>
      <c r="R2188" t="s">
        <v>8327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1.4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8320</v>
      </c>
      <c r="R2189" t="s">
        <v>8321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1.4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8322</v>
      </c>
      <c r="R2190" t="s">
        <v>8334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27.6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8322</v>
      </c>
      <c r="R2191" t="s">
        <v>8325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7.6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8322</v>
      </c>
      <c r="R2192" t="s">
        <v>8334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1.4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8322</v>
      </c>
      <c r="R2193" t="s">
        <v>8325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55.2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8326</v>
      </c>
      <c r="R2194" t="s">
        <v>8330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55.2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8318</v>
      </c>
      <c r="R2195" t="s">
        <v>8319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1.4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8322</v>
      </c>
      <c r="R2196" t="s">
        <v>8323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7.6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8326</v>
      </c>
      <c r="R2197" t="s">
        <v>8327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1.4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8326</v>
      </c>
      <c r="R2198" t="s">
        <v>8327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55.2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8322</v>
      </c>
      <c r="R2199" t="s">
        <v>8325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7.6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8322</v>
      </c>
      <c r="R2200" t="s">
        <v>8325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55.2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8322</v>
      </c>
      <c r="R2201" t="s">
        <v>8325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55.2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8322</v>
      </c>
      <c r="R2202" t="s">
        <v>8325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1.4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8326</v>
      </c>
      <c r="R2203" t="s">
        <v>8327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1.4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8320</v>
      </c>
      <c r="R2204" t="s">
        <v>8338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1.4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8322</v>
      </c>
      <c r="R2205" t="s">
        <v>8325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1.4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8322</v>
      </c>
      <c r="R2206" t="s">
        <v>8325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1.4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8322</v>
      </c>
      <c r="R2207" t="s">
        <v>8325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1.4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8307</v>
      </c>
      <c r="R2208" t="s">
        <v>8341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1.4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8322</v>
      </c>
      <c r="R2209" t="s">
        <v>8325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55.2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8322</v>
      </c>
      <c r="R2210" t="s">
        <v>8334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55.2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8320</v>
      </c>
      <c r="R2211" t="s">
        <v>8331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1.4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8326</v>
      </c>
      <c r="R2212" t="s">
        <v>8327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55.2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8322</v>
      </c>
      <c r="R2213" t="s">
        <v>8325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1.4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8322</v>
      </c>
      <c r="R2214" t="s">
        <v>8325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55.2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8318</v>
      </c>
      <c r="R2215" t="s">
        <v>8344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5.2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8322</v>
      </c>
      <c r="R2216" t="s">
        <v>8325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55.2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8322</v>
      </c>
      <c r="R2217" t="s">
        <v>8325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55.2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8322</v>
      </c>
      <c r="R2218" t="s">
        <v>8325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55.2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8315</v>
      </c>
      <c r="R2219" t="s">
        <v>8343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1.4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8318</v>
      </c>
      <c r="R2220" t="s">
        <v>8344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1.4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8322</v>
      </c>
      <c r="R2221" t="s">
        <v>8325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1.4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8326</v>
      </c>
      <c r="R2222" t="s">
        <v>8330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1.4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8320</v>
      </c>
      <c r="R2223" t="s">
        <v>8321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55.2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8326</v>
      </c>
      <c r="R2224" t="s">
        <v>8349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1.4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8326</v>
      </c>
      <c r="R2225" t="s">
        <v>8335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5.2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8322</v>
      </c>
      <c r="R2226" t="s">
        <v>8325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1.4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8326</v>
      </c>
      <c r="R2227" t="s">
        <v>8337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55.2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8326</v>
      </c>
      <c r="R2228" t="s">
        <v>8327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41.4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8322</v>
      </c>
      <c r="R2229" t="s">
        <v>8325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1.4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8322</v>
      </c>
      <c r="R2230" t="s">
        <v>8325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27.6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8322</v>
      </c>
      <c r="R2231" t="s">
        <v>8325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1.4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8322</v>
      </c>
      <c r="R2232" t="s">
        <v>8325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1.4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8322</v>
      </c>
      <c r="R2233" t="s">
        <v>8325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1.4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8326</v>
      </c>
      <c r="R2234" t="s">
        <v>8327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1.4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8322</v>
      </c>
      <c r="R2235" t="s">
        <v>8323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1.4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8322</v>
      </c>
      <c r="R2236" t="s">
        <v>8325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1.4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8322</v>
      </c>
      <c r="R2237" t="s">
        <v>8323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1.4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8326</v>
      </c>
      <c r="R2238" t="s">
        <v>8330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7.6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8326</v>
      </c>
      <c r="R2239" t="s">
        <v>8337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55.2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8322</v>
      </c>
      <c r="R2240" t="s">
        <v>8325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7.6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8315</v>
      </c>
      <c r="R2241" t="s">
        <v>8333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1.4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8318</v>
      </c>
      <c r="R2242" t="s">
        <v>8344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1.4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8322</v>
      </c>
      <c r="R2243" t="s">
        <v>8325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YEAR(S:S)</f>
        <v>2014</v>
      </c>
    </row>
    <row r="2244" spans="1:21" ht="41.4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8315</v>
      </c>
      <c r="R2244" t="s">
        <v>8316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5.2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8307</v>
      </c>
      <c r="R2245" t="s">
        <v>8309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1.4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8322</v>
      </c>
      <c r="R2246" t="s">
        <v>8325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1.4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8318</v>
      </c>
      <c r="R2247" t="s">
        <v>8344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55.2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8322</v>
      </c>
      <c r="R2248" t="s">
        <v>8325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55.2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8322</v>
      </c>
      <c r="R2249" t="s">
        <v>8334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55.2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8312</v>
      </c>
      <c r="R2250" t="s">
        <v>8313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5.2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8312</v>
      </c>
      <c r="R2251" t="s">
        <v>8313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27.6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8326</v>
      </c>
      <c r="R2252" t="s">
        <v>8327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55.2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8322</v>
      </c>
      <c r="R2253" t="s">
        <v>8323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55.2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8322</v>
      </c>
      <c r="R2254" t="s">
        <v>8325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41.4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8322</v>
      </c>
      <c r="R2255" t="s">
        <v>8334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1.4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8322</v>
      </c>
      <c r="R2256" t="s">
        <v>8325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55.2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8322</v>
      </c>
      <c r="R2257" t="s">
        <v>8325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1.4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8326</v>
      </c>
      <c r="R2258" t="s">
        <v>8328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7.6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8307</v>
      </c>
      <c r="R2259" t="s">
        <v>8309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55.2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8307</v>
      </c>
      <c r="R2260" t="s">
        <v>8309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27.6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8326</v>
      </c>
      <c r="R2261" t="s">
        <v>8330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55.2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8326</v>
      </c>
      <c r="R2262" t="s">
        <v>8328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55.2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8322</v>
      </c>
      <c r="R2263" t="s">
        <v>8325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1.4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8318</v>
      </c>
      <c r="R2264" t="s">
        <v>8344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5.2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8322</v>
      </c>
      <c r="R2265" t="s">
        <v>8325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55.2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8322</v>
      </c>
      <c r="R2266" t="s">
        <v>8325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1.4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8326</v>
      </c>
      <c r="R2267" t="s">
        <v>8327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1.4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8322</v>
      </c>
      <c r="R2268" t="s">
        <v>8325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5.2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8322</v>
      </c>
      <c r="R2269" t="s">
        <v>8325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1.4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8322</v>
      </c>
      <c r="R2270" t="s">
        <v>8325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55.2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8322</v>
      </c>
      <c r="R2271" t="s">
        <v>8325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1.4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8326</v>
      </c>
      <c r="R2272" t="s">
        <v>8327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1.4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8322</v>
      </c>
      <c r="R2273" t="s">
        <v>8325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55.2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8307</v>
      </c>
      <c r="R2274" t="s">
        <v>8309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5.2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8320</v>
      </c>
      <c r="R2275" t="s">
        <v>8342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1.4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8322</v>
      </c>
      <c r="R2276" t="s">
        <v>8325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1.4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8322</v>
      </c>
      <c r="R2277" t="s">
        <v>8325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1.4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8307</v>
      </c>
      <c r="R2278" t="s">
        <v>8341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1.4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8322</v>
      </c>
      <c r="R2279" t="s">
        <v>8325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55.2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8326</v>
      </c>
      <c r="R2280" t="s">
        <v>8340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55.2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8307</v>
      </c>
      <c r="R2281" t="s">
        <v>8339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1.4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8322</v>
      </c>
      <c r="R2282" t="s">
        <v>8334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55.2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8322</v>
      </c>
      <c r="R2283" t="s">
        <v>8325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5.2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8322</v>
      </c>
      <c r="R2284" t="s">
        <v>8323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1.4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8310</v>
      </c>
      <c r="R2285" t="s">
        <v>8332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1.4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8322</v>
      </c>
      <c r="R2286" t="s">
        <v>8325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55.2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8322</v>
      </c>
      <c r="R2287" t="s">
        <v>8325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1.4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8322</v>
      </c>
      <c r="R2288" t="s">
        <v>8325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55.2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8326</v>
      </c>
      <c r="R2289" t="s">
        <v>8330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55.2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8322</v>
      </c>
      <c r="R2290" t="s">
        <v>8325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1.4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8312</v>
      </c>
      <c r="R2291" t="s">
        <v>8313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1.4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8326</v>
      </c>
      <c r="R2292" t="s">
        <v>8337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7.6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8322</v>
      </c>
      <c r="R2293" t="s">
        <v>8323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7.6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8322</v>
      </c>
      <c r="R2294" t="s">
        <v>8325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55.2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8322</v>
      </c>
      <c r="R2295" t="s">
        <v>8325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5.2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8322</v>
      </c>
      <c r="R2296" t="s">
        <v>8323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1.4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8315</v>
      </c>
      <c r="R2297" t="s">
        <v>8316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55.2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8322</v>
      </c>
      <c r="R2298" t="s">
        <v>8325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7.6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8326</v>
      </c>
      <c r="R2299" t="s">
        <v>8340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5.2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8322</v>
      </c>
      <c r="R2300" t="s">
        <v>8323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1.4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8326</v>
      </c>
      <c r="R2301" t="s">
        <v>8330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1.4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8322</v>
      </c>
      <c r="R2302" t="s">
        <v>8325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1.4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8322</v>
      </c>
      <c r="R2303" t="s">
        <v>8325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5.2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8322</v>
      </c>
      <c r="R2304" t="s">
        <v>8325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7.6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8326</v>
      </c>
      <c r="R2305" t="s">
        <v>8353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55.2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8322</v>
      </c>
      <c r="R2306" t="s">
        <v>8325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55.2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8307</v>
      </c>
      <c r="R2307" t="s">
        <v>8339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YEAR(S:S)</f>
        <v>2016</v>
      </c>
    </row>
    <row r="2308" spans="1:21" ht="41.4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8326</v>
      </c>
      <c r="R2308" t="s">
        <v>8327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55.2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8307</v>
      </c>
      <c r="R2309" t="s">
        <v>8309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1.4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8322</v>
      </c>
      <c r="R2310" t="s">
        <v>8325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1.4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8326</v>
      </c>
      <c r="R2311" t="s">
        <v>8330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7.6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8326</v>
      </c>
      <c r="R2312" t="s">
        <v>8330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1.4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8326</v>
      </c>
      <c r="R2313" t="s">
        <v>8329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55.2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8326</v>
      </c>
      <c r="R2314" t="s">
        <v>8330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1.4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8310</v>
      </c>
      <c r="R2315" t="s">
        <v>8355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1.4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8326</v>
      </c>
      <c r="R2316" t="s">
        <v>8327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1.4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8322</v>
      </c>
      <c r="R2317" t="s">
        <v>8325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1.4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8322</v>
      </c>
      <c r="R2318" t="s">
        <v>8325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1.4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8320</v>
      </c>
      <c r="R2319" t="s">
        <v>8321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1.4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8326</v>
      </c>
      <c r="R2320" t="s">
        <v>8330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41.4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8326</v>
      </c>
      <c r="R2321" t="s">
        <v>8330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55.2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8326</v>
      </c>
      <c r="R2322" t="s">
        <v>8349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69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8322</v>
      </c>
      <c r="R2323" t="s">
        <v>8323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1.4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8326</v>
      </c>
      <c r="R2324" t="s">
        <v>8327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55.2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8312</v>
      </c>
      <c r="R2325" t="s">
        <v>8313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1.4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8322</v>
      </c>
      <c r="R2326" t="s">
        <v>8325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55.2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8322</v>
      </c>
      <c r="R2327" t="s">
        <v>8325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55.2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8322</v>
      </c>
      <c r="R2328" t="s">
        <v>8325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1.4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8326</v>
      </c>
      <c r="R2329" t="s">
        <v>8327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1.4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8326</v>
      </c>
      <c r="R2330" t="s">
        <v>8330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55.2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8322</v>
      </c>
      <c r="R2331" t="s">
        <v>8325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1.4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8315</v>
      </c>
      <c r="R2332" t="s">
        <v>8333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55.2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8326</v>
      </c>
      <c r="R2333" t="s">
        <v>8337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55.2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8307</v>
      </c>
      <c r="R2334" t="s">
        <v>8341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55.2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8326</v>
      </c>
      <c r="R2335" t="s">
        <v>8330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1.4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8322</v>
      </c>
      <c r="R2336" t="s">
        <v>8325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55.2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8322</v>
      </c>
      <c r="R2337" t="s">
        <v>8334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55.2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8326</v>
      </c>
      <c r="R2338" t="s">
        <v>8328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1.4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8318</v>
      </c>
      <c r="R2339" t="s">
        <v>8344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8312</v>
      </c>
      <c r="R2340" t="s">
        <v>8350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1.4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8322</v>
      </c>
      <c r="R2341" t="s">
        <v>8325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1.4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8326</v>
      </c>
      <c r="R2342" t="s">
        <v>8328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1.4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8326</v>
      </c>
      <c r="R2343" t="s">
        <v>8330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1.4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8326</v>
      </c>
      <c r="R2344" t="s">
        <v>8328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55.2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8312</v>
      </c>
      <c r="R2345" t="s">
        <v>8313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1.4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8322</v>
      </c>
      <c r="R2346" t="s">
        <v>8325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1.4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8322</v>
      </c>
      <c r="R2347" t="s">
        <v>8325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7.6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8326</v>
      </c>
      <c r="R2348" t="s">
        <v>8330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1.4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8322</v>
      </c>
      <c r="R2349" t="s">
        <v>8323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1.4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8322</v>
      </c>
      <c r="R2350" t="s">
        <v>8325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7.6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8315</v>
      </c>
      <c r="R2351" t="s">
        <v>8343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5.2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8326</v>
      </c>
      <c r="R2352" t="s">
        <v>8337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8322</v>
      </c>
      <c r="R2353" t="s">
        <v>8323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55.2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8310</v>
      </c>
      <c r="R2354" t="s">
        <v>8355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55.2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8326</v>
      </c>
      <c r="R2355" t="s">
        <v>8330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8326</v>
      </c>
      <c r="R2356" t="s">
        <v>8330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1.4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8326</v>
      </c>
      <c r="R2357" t="s">
        <v>8330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1.4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8326</v>
      </c>
      <c r="R2358" t="s">
        <v>8330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55.2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8326</v>
      </c>
      <c r="R2359" t="s">
        <v>8327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55.2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8307</v>
      </c>
      <c r="R2360" t="s">
        <v>8339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41.4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8322</v>
      </c>
      <c r="R2361" t="s">
        <v>8325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7.6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8322</v>
      </c>
      <c r="R2362" t="s">
        <v>8325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1.4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8320</v>
      </c>
      <c r="R2363" t="s">
        <v>8321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82.8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8326</v>
      </c>
      <c r="R2364" t="s">
        <v>8330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1.4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8326</v>
      </c>
      <c r="R2365" t="s">
        <v>8330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55.2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8318</v>
      </c>
      <c r="R2366" t="s">
        <v>8356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5.2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8322</v>
      </c>
      <c r="R2367" t="s">
        <v>8325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27.6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8322</v>
      </c>
      <c r="R2368" t="s">
        <v>8334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1.4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8322</v>
      </c>
      <c r="R2369" t="s">
        <v>8323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55.2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8322</v>
      </c>
      <c r="R2370" t="s">
        <v>8325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55.2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8322</v>
      </c>
      <c r="R2371" t="s">
        <v>8325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YEAR(S:S)</f>
        <v>2015</v>
      </c>
    </row>
    <row r="2372" spans="1:21" ht="41.4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8322</v>
      </c>
      <c r="R2372" t="s">
        <v>8325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1.4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8322</v>
      </c>
      <c r="R2373" t="s">
        <v>8325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1.4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8322</v>
      </c>
      <c r="R2374" t="s">
        <v>8325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55.2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8312</v>
      </c>
      <c r="R2375" t="s">
        <v>8313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1.4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8312</v>
      </c>
      <c r="R2376" t="s">
        <v>8313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5.2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8307</v>
      </c>
      <c r="R2377" t="s">
        <v>8309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1.4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8307</v>
      </c>
      <c r="R2378" t="s">
        <v>8314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55.2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8326</v>
      </c>
      <c r="R2379" t="s">
        <v>8330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1.4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8322</v>
      </c>
      <c r="R2380" t="s">
        <v>8334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1.4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8318</v>
      </c>
      <c r="R2381" t="s">
        <v>8344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7.6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8307</v>
      </c>
      <c r="R2382" t="s">
        <v>8309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5.2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8322</v>
      </c>
      <c r="R2383" t="s">
        <v>8325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55.2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8307</v>
      </c>
      <c r="R2384" t="s">
        <v>8314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1.4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8322</v>
      </c>
      <c r="R2385" t="s">
        <v>8325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5.2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8322</v>
      </c>
      <c r="R2386" t="s">
        <v>8325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1.4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8322</v>
      </c>
      <c r="R2387" t="s">
        <v>8325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55.2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8318</v>
      </c>
      <c r="R2388" t="s">
        <v>8356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1.4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8307</v>
      </c>
      <c r="R2389" t="s">
        <v>8314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5.2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8322</v>
      </c>
      <c r="R2390" t="s">
        <v>8334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1.4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8322</v>
      </c>
      <c r="R2391" t="s">
        <v>8325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7.6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8326</v>
      </c>
      <c r="R2392" t="s">
        <v>8330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7.6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8322</v>
      </c>
      <c r="R2393" t="s">
        <v>8325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1.4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8326</v>
      </c>
      <c r="R2394" t="s">
        <v>8330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55.2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8326</v>
      </c>
      <c r="R2395" t="s">
        <v>8330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8318</v>
      </c>
      <c r="R2396" t="s">
        <v>8344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55.2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8322</v>
      </c>
      <c r="R2397" t="s">
        <v>8323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55.2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8307</v>
      </c>
      <c r="R2398" t="s">
        <v>8309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55.2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8322</v>
      </c>
      <c r="R2399" t="s">
        <v>8325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55.2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8312</v>
      </c>
      <c r="R2400" t="s">
        <v>8313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5.2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8322</v>
      </c>
      <c r="R2401" t="s">
        <v>8325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55.2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8307</v>
      </c>
      <c r="R2402" t="s">
        <v>8309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55.2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8326</v>
      </c>
      <c r="R2403" t="s">
        <v>8330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55.2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8320</v>
      </c>
      <c r="R2404" t="s">
        <v>8342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1.4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8322</v>
      </c>
      <c r="R2405" t="s">
        <v>8325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55.2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8315</v>
      </c>
      <c r="R2406" t="s">
        <v>8316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1.4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8310</v>
      </c>
      <c r="R2407" t="s">
        <v>8351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1.4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8312</v>
      </c>
      <c r="R2408" t="s">
        <v>8313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55.2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8307</v>
      </c>
      <c r="R2409" t="s">
        <v>8309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55.2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8326</v>
      </c>
      <c r="R2410" t="s">
        <v>8340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55.2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8322</v>
      </c>
      <c r="R2411" t="s">
        <v>8325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1.4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8318</v>
      </c>
      <c r="R2412" t="s">
        <v>8344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1.4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8310</v>
      </c>
      <c r="R2413" t="s">
        <v>8311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27.6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8312</v>
      </c>
      <c r="R2414" t="s">
        <v>8313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55.2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8307</v>
      </c>
      <c r="R2415" t="s">
        <v>8314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5.2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8307</v>
      </c>
      <c r="R2416" t="s">
        <v>8309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55.2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8322</v>
      </c>
      <c r="R2417" t="s">
        <v>8334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1.4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8322</v>
      </c>
      <c r="R2418" t="s">
        <v>8325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55.2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8322</v>
      </c>
      <c r="R2419" t="s">
        <v>8325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55.2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8307</v>
      </c>
      <c r="R2420" t="s">
        <v>8309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55.2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8307</v>
      </c>
      <c r="R2421" t="s">
        <v>8309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27.6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8326</v>
      </c>
      <c r="R2422" t="s">
        <v>8330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55.2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8322</v>
      </c>
      <c r="R2423" t="s">
        <v>8325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55.2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8322</v>
      </c>
      <c r="R2424" t="s">
        <v>8325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55.2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8322</v>
      </c>
      <c r="R2425" t="s">
        <v>8325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55.2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8312</v>
      </c>
      <c r="R2426" t="s">
        <v>8313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1.4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8320</v>
      </c>
      <c r="R2427" t="s">
        <v>8338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55.2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8307</v>
      </c>
      <c r="R2428" t="s">
        <v>8309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27.6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8326</v>
      </c>
      <c r="R2429" t="s">
        <v>8328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1.4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8312</v>
      </c>
      <c r="R2430" t="s">
        <v>8313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1.4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8326</v>
      </c>
      <c r="R2431" t="s">
        <v>8329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1.4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8315</v>
      </c>
      <c r="R2432" t="s">
        <v>8333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1.4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8322</v>
      </c>
      <c r="R2433" t="s">
        <v>8325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27.6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8307</v>
      </c>
      <c r="R2434" t="s">
        <v>8341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1.4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8315</v>
      </c>
      <c r="R2435" t="s">
        <v>8333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YEAR(S:S)</f>
        <v>2013</v>
      </c>
    </row>
    <row r="2436" spans="1:21" ht="55.2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8326</v>
      </c>
      <c r="R2436" t="s">
        <v>8329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55.2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8326</v>
      </c>
      <c r="R2437" t="s">
        <v>8327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55.2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8322</v>
      </c>
      <c r="R2438" t="s">
        <v>8325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55.2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8322</v>
      </c>
      <c r="R2439" t="s">
        <v>8325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55.2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8322</v>
      </c>
      <c r="R2440" t="s">
        <v>8325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1.4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8307</v>
      </c>
      <c r="R2441" t="s">
        <v>8309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55.2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8310</v>
      </c>
      <c r="R2442" t="s">
        <v>8355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1.4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8307</v>
      </c>
      <c r="R2443" t="s">
        <v>8314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5.2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8322</v>
      </c>
      <c r="R2444" t="s">
        <v>8323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55.2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8322</v>
      </c>
      <c r="R2445" t="s">
        <v>8325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1.4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8310</v>
      </c>
      <c r="R2446" t="s">
        <v>8332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1.4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8320</v>
      </c>
      <c r="R2447" t="s">
        <v>8338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1.4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8322</v>
      </c>
      <c r="R2448" t="s">
        <v>8334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55.2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8326</v>
      </c>
      <c r="R2449" t="s">
        <v>8327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55.2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8326</v>
      </c>
      <c r="R2450" t="s">
        <v>8330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1.4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8310</v>
      </c>
      <c r="R2451" t="s">
        <v>8332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55.2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8322</v>
      </c>
      <c r="R2452" t="s">
        <v>8325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55.2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8315</v>
      </c>
      <c r="R2453" t="s">
        <v>8316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55.2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8326</v>
      </c>
      <c r="R2454" t="s">
        <v>8330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1.4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8326</v>
      </c>
      <c r="R2455" t="s">
        <v>8330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55.2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8322</v>
      </c>
      <c r="R2456" t="s">
        <v>8325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5.2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8310</v>
      </c>
      <c r="R2457" t="s">
        <v>8347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5.2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8307</v>
      </c>
      <c r="R2458" t="s">
        <v>8308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55.2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8310</v>
      </c>
      <c r="R2459" t="s">
        <v>8347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55.2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8322</v>
      </c>
      <c r="R2460" t="s">
        <v>8325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55.2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8318</v>
      </c>
      <c r="R2461" t="s">
        <v>8319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55.2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8310</v>
      </c>
      <c r="R2462" t="s">
        <v>8355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55.2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8320</v>
      </c>
      <c r="R2463" t="s">
        <v>8331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1.4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8320</v>
      </c>
      <c r="R2464" t="s">
        <v>8324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1.4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8310</v>
      </c>
      <c r="R2465" t="s">
        <v>8347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1.4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8318</v>
      </c>
      <c r="R2466" t="s">
        <v>8344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55.2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8322</v>
      </c>
      <c r="R2467" t="s">
        <v>8325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1.4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8322</v>
      </c>
      <c r="R2468" t="s">
        <v>8325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55.2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8326</v>
      </c>
      <c r="R2469" t="s">
        <v>8327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5.2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8322</v>
      </c>
      <c r="R2470" t="s">
        <v>8323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55.2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8322</v>
      </c>
      <c r="R2471" t="s">
        <v>8334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1.4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8322</v>
      </c>
      <c r="R2472" t="s">
        <v>8323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1.4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8322</v>
      </c>
      <c r="R2473" t="s">
        <v>8325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55.2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8322</v>
      </c>
      <c r="R2474" t="s">
        <v>8325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55.2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8307</v>
      </c>
      <c r="R2475" t="s">
        <v>8341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1.4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8326</v>
      </c>
      <c r="R2476" t="s">
        <v>8340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55.2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8322</v>
      </c>
      <c r="R2477" t="s">
        <v>8325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55.2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8322</v>
      </c>
      <c r="R2478" t="s">
        <v>8325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1.4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8322</v>
      </c>
      <c r="R2479" t="s">
        <v>8325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1.4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8322</v>
      </c>
      <c r="R2480" t="s">
        <v>8325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5.2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8322</v>
      </c>
      <c r="R2481" t="s">
        <v>8325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55.2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8322</v>
      </c>
      <c r="R2482" t="s">
        <v>8325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55.2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8320</v>
      </c>
      <c r="R2483" t="s">
        <v>8338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1.4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8310</v>
      </c>
      <c r="R2484" t="s">
        <v>8332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5.2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8320</v>
      </c>
      <c r="R2485" t="s">
        <v>8342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1.4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8326</v>
      </c>
      <c r="R2486" t="s">
        <v>8329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1.4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8322</v>
      </c>
      <c r="R2487" t="s">
        <v>8325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1.4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8322</v>
      </c>
      <c r="R2488" t="s">
        <v>8325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55.2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8322</v>
      </c>
      <c r="R2489" t="s">
        <v>8325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55.2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8326</v>
      </c>
      <c r="R2490" t="s">
        <v>8330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1.4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8326</v>
      </c>
      <c r="R2491" t="s">
        <v>8328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55.2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8322</v>
      </c>
      <c r="R2492" t="s">
        <v>8325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1.4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8326</v>
      </c>
      <c r="R2493" t="s">
        <v>8327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27.6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8326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5.2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8322</v>
      </c>
      <c r="R2495" t="s">
        <v>8325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1.4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8320</v>
      </c>
      <c r="R2496" t="s">
        <v>8324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1.4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8322</v>
      </c>
      <c r="R2497" t="s">
        <v>8323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1.4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8322</v>
      </c>
      <c r="R2498" t="s">
        <v>8325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5.2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8315</v>
      </c>
      <c r="R2499" t="s">
        <v>8333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YEAR(S:S)</f>
        <v>2012</v>
      </c>
    </row>
    <row r="2500" spans="1:21" ht="41.4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8310</v>
      </c>
      <c r="R2500" t="s">
        <v>8355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5.2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8326</v>
      </c>
      <c r="R2501" t="s">
        <v>8349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1.4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8322</v>
      </c>
      <c r="R2502" t="s">
        <v>8325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1.4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8322</v>
      </c>
      <c r="R2503" t="s">
        <v>8325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7.6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8326</v>
      </c>
      <c r="R2504" t="s">
        <v>8330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55.2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8307</v>
      </c>
      <c r="R2505" t="s">
        <v>8309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1.4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8326</v>
      </c>
      <c r="R2506" t="s">
        <v>8340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1.4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8320</v>
      </c>
      <c r="R2507" t="s">
        <v>8324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5.2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8322</v>
      </c>
      <c r="R2508" t="s">
        <v>8323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55.2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8322</v>
      </c>
      <c r="R2509" t="s">
        <v>8325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55.2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8322</v>
      </c>
      <c r="R2510" t="s">
        <v>8325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1.4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8307</v>
      </c>
      <c r="R2511" t="s">
        <v>8309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1.4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8322</v>
      </c>
      <c r="R2512" t="s">
        <v>8323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1.4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8322</v>
      </c>
      <c r="R2513" t="s">
        <v>8325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1.4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8322</v>
      </c>
      <c r="R2514" t="s">
        <v>8325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55.2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8322</v>
      </c>
      <c r="R2515" t="s">
        <v>8325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55.2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8322</v>
      </c>
      <c r="R2516" t="s">
        <v>8334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55.2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8307</v>
      </c>
      <c r="R2517" t="s">
        <v>8309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55.2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8322</v>
      </c>
      <c r="R2518" t="s">
        <v>8325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5.2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8322</v>
      </c>
      <c r="R2519" t="s">
        <v>8325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55.2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8310</v>
      </c>
      <c r="R2520" t="s">
        <v>8351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55.2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8307</v>
      </c>
      <c r="R2521" t="s">
        <v>8309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1.4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8326</v>
      </c>
      <c r="R2522" t="s">
        <v>8330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55.2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8322</v>
      </c>
      <c r="R2523" t="s">
        <v>8325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7.6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8307</v>
      </c>
      <c r="R2524" t="s">
        <v>8341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1.4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8320</v>
      </c>
      <c r="R2525" t="s">
        <v>8321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1.4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8307</v>
      </c>
      <c r="R2526" t="s">
        <v>8309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1.4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8326</v>
      </c>
      <c r="R2527" t="s">
        <v>8327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1.4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8326</v>
      </c>
      <c r="R2528" t="s">
        <v>8327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55.2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8326</v>
      </c>
      <c r="R2529" t="s">
        <v>8330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55.2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8315</v>
      </c>
      <c r="R2530" t="s">
        <v>8333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1.4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8312</v>
      </c>
      <c r="R2531" t="s">
        <v>8354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7.6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8320</v>
      </c>
      <c r="R2532" t="s">
        <v>8338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1.4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8312</v>
      </c>
      <c r="R2533" t="s">
        <v>8313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55.2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8322</v>
      </c>
      <c r="R2534" t="s">
        <v>8325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1.4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8307</v>
      </c>
      <c r="R2535" t="s">
        <v>8341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5.2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8307</v>
      </c>
      <c r="R2536" t="s">
        <v>8309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1.4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8322</v>
      </c>
      <c r="R2537" t="s">
        <v>8325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55.2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8322</v>
      </c>
      <c r="R2538" t="s">
        <v>8325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55.2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8322</v>
      </c>
      <c r="R2539" t="s">
        <v>8325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55.2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8322</v>
      </c>
      <c r="R2540" t="s">
        <v>8325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5.2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8322</v>
      </c>
      <c r="R2541" t="s">
        <v>8325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55.2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8312</v>
      </c>
      <c r="R2542" t="s">
        <v>8352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55.2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8312</v>
      </c>
      <c r="R2543" t="s">
        <v>8313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55.2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8322</v>
      </c>
      <c r="R2544" t="s">
        <v>8325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41.4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8310</v>
      </c>
      <c r="R2545" t="s">
        <v>8348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55.2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8326</v>
      </c>
      <c r="R2546" t="s">
        <v>8329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55.2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8322</v>
      </c>
      <c r="R2547" t="s">
        <v>8325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1.4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8322</v>
      </c>
      <c r="R2548" t="s">
        <v>8325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55.2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8322</v>
      </c>
      <c r="R2549" t="s">
        <v>8325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1.4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8322</v>
      </c>
      <c r="R2550" t="s">
        <v>8325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1.4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8322</v>
      </c>
      <c r="R2551" t="s">
        <v>8323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7.6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8322</v>
      </c>
      <c r="R2552" t="s">
        <v>8325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55.2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8326</v>
      </c>
      <c r="R2553" t="s">
        <v>8349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55.2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8326</v>
      </c>
      <c r="R2554" t="s">
        <v>8328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55.2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8322</v>
      </c>
      <c r="R2555" t="s">
        <v>8325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5.2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8322</v>
      </c>
      <c r="R2556" t="s">
        <v>8325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1.4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8322</v>
      </c>
      <c r="R2557" t="s">
        <v>8325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55.2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8320</v>
      </c>
      <c r="R2558" t="s">
        <v>8324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55.2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8320</v>
      </c>
      <c r="R2559" t="s">
        <v>8338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1.4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8326</v>
      </c>
      <c r="R2560" t="s">
        <v>8349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55.2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8326</v>
      </c>
      <c r="R2561" t="s">
        <v>8327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55.2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8322</v>
      </c>
      <c r="R2562" t="s">
        <v>8325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7.6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8307</v>
      </c>
      <c r="R2563" t="s">
        <v>8317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YEAR(S:S)</f>
        <v>2014</v>
      </c>
    </row>
    <row r="2564" spans="1:21" ht="55.2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8320</v>
      </c>
      <c r="R2564" t="s">
        <v>8342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55.2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8307</v>
      </c>
      <c r="R2565" t="s">
        <v>8309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27.6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8322</v>
      </c>
      <c r="R2566" t="s">
        <v>8323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1.4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8326</v>
      </c>
      <c r="R2567" t="s">
        <v>8329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1.4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8326</v>
      </c>
      <c r="R2568" t="s">
        <v>8330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1.4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8322</v>
      </c>
      <c r="R2569" t="s">
        <v>8325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27.6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8320</v>
      </c>
      <c r="R2570" t="s">
        <v>8342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55.2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8322</v>
      </c>
      <c r="R2571" t="s">
        <v>8325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5.2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8322</v>
      </c>
      <c r="R2572" t="s">
        <v>8325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55.2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8320</v>
      </c>
      <c r="R2573" t="s">
        <v>8331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1.4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8307</v>
      </c>
      <c r="R2574" t="s">
        <v>8308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55.2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8312</v>
      </c>
      <c r="R2575" t="s">
        <v>8352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1.4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8322</v>
      </c>
      <c r="R2576" t="s">
        <v>8325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1.4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8322</v>
      </c>
      <c r="R2577" t="s">
        <v>8325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1.4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8307</v>
      </c>
      <c r="R2578" t="s">
        <v>8309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7.6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8326</v>
      </c>
      <c r="R2579" t="s">
        <v>8330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8326</v>
      </c>
      <c r="R2580" t="s">
        <v>8327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1.4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8322</v>
      </c>
      <c r="R2581" t="s">
        <v>8325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55.2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8322</v>
      </c>
      <c r="R2582" t="s">
        <v>8325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1.4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8322</v>
      </c>
      <c r="R2583" t="s">
        <v>8325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7.6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8307</v>
      </c>
      <c r="R2584" t="s">
        <v>8308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1.4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8322</v>
      </c>
      <c r="R2585" t="s">
        <v>8325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55.2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8322</v>
      </c>
      <c r="R2586" t="s">
        <v>8325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1.4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8326</v>
      </c>
      <c r="R2587" t="s">
        <v>8327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1.4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8322</v>
      </c>
      <c r="R2588" t="s">
        <v>8323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55.2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8322</v>
      </c>
      <c r="R2589" t="s">
        <v>8325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1.4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8315</v>
      </c>
      <c r="R2590" t="s">
        <v>8333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1.4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8326</v>
      </c>
      <c r="R2591" t="s">
        <v>8327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7.6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8322</v>
      </c>
      <c r="R2592" t="s">
        <v>8325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69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8322</v>
      </c>
      <c r="R2593" t="s">
        <v>8325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1.4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8322</v>
      </c>
      <c r="R2594" t="s">
        <v>8325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1.4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8322</v>
      </c>
      <c r="R2595" t="s">
        <v>8323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1.4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8320</v>
      </c>
      <c r="R2596" t="s">
        <v>8321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55.2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8315</v>
      </c>
      <c r="R2597" t="s">
        <v>8333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1.4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8320</v>
      </c>
      <c r="R2598" t="s">
        <v>8331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7.6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8320</v>
      </c>
      <c r="R2599" t="s">
        <v>8342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55.2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8320</v>
      </c>
      <c r="R2600" t="s">
        <v>8321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55.2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8310</v>
      </c>
      <c r="R2601" t="s">
        <v>8347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55.2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8315</v>
      </c>
      <c r="R2602" t="s">
        <v>8316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1.4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8310</v>
      </c>
      <c r="R2603" t="s">
        <v>8332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5.2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8322</v>
      </c>
      <c r="R2604" t="s">
        <v>8325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55.2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8322</v>
      </c>
      <c r="R2605" t="s">
        <v>8325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55.2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8312</v>
      </c>
      <c r="R2606" t="s">
        <v>8313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1.4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8307</v>
      </c>
      <c r="R2607" t="s">
        <v>8341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55.2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8307</v>
      </c>
      <c r="R2608" t="s">
        <v>8309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1.4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8322</v>
      </c>
      <c r="R2609" t="s">
        <v>8323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1.4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8322</v>
      </c>
      <c r="R2610" t="s">
        <v>8334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1.4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8326</v>
      </c>
      <c r="R2611" t="s">
        <v>8330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5.2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8315</v>
      </c>
      <c r="R2612" t="s">
        <v>8343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1.4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8318</v>
      </c>
      <c r="R2613" t="s">
        <v>8344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7.6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8322</v>
      </c>
      <c r="R2614" t="s">
        <v>8325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55.2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8322</v>
      </c>
      <c r="R2615" t="s">
        <v>8325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55.2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8320</v>
      </c>
      <c r="R2616" t="s">
        <v>8338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1.4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8310</v>
      </c>
      <c r="R2617" t="s">
        <v>8355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55.2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8322</v>
      </c>
      <c r="R2618" t="s">
        <v>8325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7.6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8322</v>
      </c>
      <c r="R2619" t="s">
        <v>8325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1.4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8322</v>
      </c>
      <c r="R2620" t="s">
        <v>8325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55.2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8322</v>
      </c>
      <c r="R2621" t="s">
        <v>8325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5.2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8322</v>
      </c>
      <c r="R2622" t="s">
        <v>8334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55.2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8320</v>
      </c>
      <c r="R2623" t="s">
        <v>8342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1.4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8326</v>
      </c>
      <c r="R2624" t="s">
        <v>8337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1.4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8322</v>
      </c>
      <c r="R2625" t="s">
        <v>8325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55.2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8320</v>
      </c>
      <c r="R2626" t="s">
        <v>8324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55.2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8326</v>
      </c>
      <c r="R2627" t="s">
        <v>8329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YEAR(S:S)</f>
        <v>2014</v>
      </c>
    </row>
    <row r="2628" spans="1:21" ht="55.2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8315</v>
      </c>
      <c r="R2628" t="s">
        <v>8333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1.4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8326</v>
      </c>
      <c r="R2629" t="s">
        <v>8327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7.6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8322</v>
      </c>
      <c r="R2630" t="s">
        <v>8325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55.2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8326</v>
      </c>
      <c r="R2631" t="s">
        <v>8330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55.2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8307</v>
      </c>
      <c r="R2632" t="s">
        <v>8309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7.6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8312</v>
      </c>
      <c r="R2633" t="s">
        <v>8313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1.4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8326</v>
      </c>
      <c r="R2634" t="s">
        <v>8330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1.4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8326</v>
      </c>
      <c r="R2635" t="s">
        <v>8330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55.2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8310</v>
      </c>
      <c r="R2636" t="s">
        <v>8355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55.2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8322</v>
      </c>
      <c r="R2637" t="s">
        <v>8325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1.4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8322</v>
      </c>
      <c r="R2638" t="s">
        <v>8325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1.4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8322</v>
      </c>
      <c r="R2639" t="s">
        <v>8325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1.4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8318</v>
      </c>
      <c r="R2640" t="s">
        <v>8319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55.2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8326</v>
      </c>
      <c r="R2641" t="s">
        <v>8330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55.2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8326</v>
      </c>
      <c r="R2642" t="s">
        <v>8335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55.2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8322</v>
      </c>
      <c r="R2643" t="s">
        <v>8325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55.2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8322</v>
      </c>
      <c r="R2644" t="s">
        <v>8325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1.4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8322</v>
      </c>
      <c r="R2645" t="s">
        <v>8325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55.2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8322</v>
      </c>
      <c r="R2646" t="s">
        <v>8325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55.2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8322</v>
      </c>
      <c r="R2647" t="s">
        <v>8325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5.2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8322</v>
      </c>
      <c r="R2648" t="s">
        <v>8325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5.2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8322</v>
      </c>
      <c r="R2649" t="s">
        <v>8325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1.4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8318</v>
      </c>
      <c r="R2650" t="s">
        <v>8344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1.4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8318</v>
      </c>
      <c r="R2651" t="s">
        <v>8344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1.4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8322</v>
      </c>
      <c r="R2652" t="s">
        <v>8325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55.2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8322</v>
      </c>
      <c r="R2653" t="s">
        <v>8325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1.4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8322</v>
      </c>
      <c r="R2654" t="s">
        <v>8325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1.4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8320</v>
      </c>
      <c r="R2655" t="s">
        <v>8331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5.2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8322</v>
      </c>
      <c r="R2656" t="s">
        <v>8325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1.4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8322</v>
      </c>
      <c r="R2657" t="s">
        <v>8334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1.4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8322</v>
      </c>
      <c r="R2658" t="s">
        <v>8323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5.2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8326</v>
      </c>
      <c r="R2659" t="s">
        <v>8330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5.2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8326</v>
      </c>
      <c r="R2660" t="s">
        <v>8349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69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8326</v>
      </c>
      <c r="R2661" t="s">
        <v>8330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1.4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8322</v>
      </c>
      <c r="R2662" t="s">
        <v>8325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55.2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8322</v>
      </c>
      <c r="R2663" t="s">
        <v>8325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1.4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8326</v>
      </c>
      <c r="R2664" t="s">
        <v>8330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1.4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8326</v>
      </c>
      <c r="R2665" t="s">
        <v>8327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1.4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8312</v>
      </c>
      <c r="R2666" t="s">
        <v>8313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1.4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8312</v>
      </c>
      <c r="R2667" t="s">
        <v>8352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55.2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8310</v>
      </c>
      <c r="R2668" t="s">
        <v>8348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1.4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8322</v>
      </c>
      <c r="R2669" t="s">
        <v>8325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55.2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8322</v>
      </c>
      <c r="R2670" t="s">
        <v>8325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1.4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8322</v>
      </c>
      <c r="R2671" t="s">
        <v>8325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1.4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8322</v>
      </c>
      <c r="R2672" t="s">
        <v>8325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55.2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8307</v>
      </c>
      <c r="R2673" t="s">
        <v>8309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7.6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8320</v>
      </c>
      <c r="R2674" t="s">
        <v>8342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55.2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8322</v>
      </c>
      <c r="R2675" t="s">
        <v>8325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1.4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8320</v>
      </c>
      <c r="R2676" t="s">
        <v>8342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1.4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8320</v>
      </c>
      <c r="R2677" t="s">
        <v>8336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1.4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8326</v>
      </c>
      <c r="R2678" t="s">
        <v>8330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1.4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8322</v>
      </c>
      <c r="R2679" t="s">
        <v>8325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55.2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8322</v>
      </c>
      <c r="R2680" t="s">
        <v>8334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1.4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8322</v>
      </c>
      <c r="R2681" t="s">
        <v>8323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55.2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8322</v>
      </c>
      <c r="R2682" t="s">
        <v>8325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7.6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8322</v>
      </c>
      <c r="R2683" t="s">
        <v>8325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55.2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8322</v>
      </c>
      <c r="R2684" t="s">
        <v>8325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55.2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8322</v>
      </c>
      <c r="R2685" t="s">
        <v>8325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5.2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8322</v>
      </c>
      <c r="R2686" t="s">
        <v>8334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69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8322</v>
      </c>
      <c r="R2687" t="s">
        <v>8334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1.4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8322</v>
      </c>
      <c r="R2688" t="s">
        <v>8325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55.2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8307</v>
      </c>
      <c r="R2689" t="s">
        <v>8314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1.4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8322</v>
      </c>
      <c r="R2690" t="s">
        <v>8325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5.2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8322</v>
      </c>
      <c r="R2691" t="s">
        <v>8325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YEAR(S:S)</f>
        <v>2016</v>
      </c>
    </row>
    <row r="2692" spans="1:21" ht="55.2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8326</v>
      </c>
      <c r="R2692" t="s">
        <v>8329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55.2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8307</v>
      </c>
      <c r="R2693" t="s">
        <v>8309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5.2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8322</v>
      </c>
      <c r="R2694" t="s">
        <v>8325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1.4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8322</v>
      </c>
      <c r="R2695" t="s">
        <v>8325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1.4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8307</v>
      </c>
      <c r="R2696" t="s">
        <v>8309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1.4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8322</v>
      </c>
      <c r="R2697" t="s">
        <v>8334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1.4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8320</v>
      </c>
      <c r="R2698" t="s">
        <v>8338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55.2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8307</v>
      </c>
      <c r="R2699" t="s">
        <v>8309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1.4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8315</v>
      </c>
      <c r="R2700" t="s">
        <v>8333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5.2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8322</v>
      </c>
      <c r="R2701" t="s">
        <v>8323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55.2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8322</v>
      </c>
      <c r="R2702" t="s">
        <v>8325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1.4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8307</v>
      </c>
      <c r="R2703" t="s">
        <v>8309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1.4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8322</v>
      </c>
      <c r="R2704" t="s">
        <v>8325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27.6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8326</v>
      </c>
      <c r="R2705" t="s">
        <v>8330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55.2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8307</v>
      </c>
      <c r="R2706" t="s">
        <v>8341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55.2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8320</v>
      </c>
      <c r="R2707" t="s">
        <v>8342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55.2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8320</v>
      </c>
      <c r="R2708" t="s">
        <v>8342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1.4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8318</v>
      </c>
      <c r="R2709" t="s">
        <v>8344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55.2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8318</v>
      </c>
      <c r="R2710" t="s">
        <v>8344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5.2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8322</v>
      </c>
      <c r="R2711" t="s">
        <v>8325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5.2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8322</v>
      </c>
      <c r="R2712" t="s">
        <v>8325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1.4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8322</v>
      </c>
      <c r="R2713" t="s">
        <v>8334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55.2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8322</v>
      </c>
      <c r="R2714" t="s">
        <v>8325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5.2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8322</v>
      </c>
      <c r="R2715" t="s">
        <v>8325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7.6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8322</v>
      </c>
      <c r="R2716" t="s">
        <v>8334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1.4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8322</v>
      </c>
      <c r="R2717" t="s">
        <v>8323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55.2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8322</v>
      </c>
      <c r="R2718" t="s">
        <v>8325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55.2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8322</v>
      </c>
      <c r="R2719" t="s">
        <v>8325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55.2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8310</v>
      </c>
      <c r="R2720" t="s">
        <v>8347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55.2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8310</v>
      </c>
      <c r="R2721" t="s">
        <v>8351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55.2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8322</v>
      </c>
      <c r="R2722" t="s">
        <v>8325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1.4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8322</v>
      </c>
      <c r="R2723" t="s">
        <v>8325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1.4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8322</v>
      </c>
      <c r="R2724" t="s">
        <v>8325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1.4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8320</v>
      </c>
      <c r="R2725" t="s">
        <v>8324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27.6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8326</v>
      </c>
      <c r="R2726" t="s">
        <v>8330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1.4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8307</v>
      </c>
      <c r="R2727" t="s">
        <v>8341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55.2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8307</v>
      </c>
      <c r="R2728" t="s">
        <v>8317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55.2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8320</v>
      </c>
      <c r="R2729" t="s">
        <v>8338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55.2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8318</v>
      </c>
      <c r="R2730" t="s">
        <v>8319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1.4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8322</v>
      </c>
      <c r="R2731" t="s">
        <v>8323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55.2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8322</v>
      </c>
      <c r="R2732" t="s">
        <v>8325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1.4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8322</v>
      </c>
      <c r="R2733" t="s">
        <v>8325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1.4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8322</v>
      </c>
      <c r="R2734" t="s">
        <v>8325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55.2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8322</v>
      </c>
      <c r="R2735" t="s">
        <v>8325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55.2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8307</v>
      </c>
      <c r="R2736" t="s">
        <v>8341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1.4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8322</v>
      </c>
      <c r="R2737" t="s">
        <v>8334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1.4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8320</v>
      </c>
      <c r="R2738" t="s">
        <v>8342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55.2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8315</v>
      </c>
      <c r="R2739" t="s">
        <v>8333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1.4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8315</v>
      </c>
      <c r="R2740" t="s">
        <v>8343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1.4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8326</v>
      </c>
      <c r="R2741" t="s">
        <v>8328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1.4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8322</v>
      </c>
      <c r="R2742" t="s">
        <v>8325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1.4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8326</v>
      </c>
      <c r="R2743" t="s">
        <v>8328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7.6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8322</v>
      </c>
      <c r="R2744" t="s">
        <v>8325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5.2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8310</v>
      </c>
      <c r="R2745" t="s">
        <v>8347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1.4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8322</v>
      </c>
      <c r="R2746" t="s">
        <v>8325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1.4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8326</v>
      </c>
      <c r="R2747" t="s">
        <v>8327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1.4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8320</v>
      </c>
      <c r="R2748" t="s">
        <v>8338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55.2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8322</v>
      </c>
      <c r="R2749" t="s">
        <v>8325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55.2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8307</v>
      </c>
      <c r="R2750" t="s">
        <v>8309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27.6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8320</v>
      </c>
      <c r="R2751" t="s">
        <v>8331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55.2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8315</v>
      </c>
      <c r="R2752" t="s">
        <v>8333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1.4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8322</v>
      </c>
      <c r="R2753" t="s">
        <v>8325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55.2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8322</v>
      </c>
      <c r="R2754" t="s">
        <v>8325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1.4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8307</v>
      </c>
      <c r="R2755" t="s">
        <v>8309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YEAR(S:S)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8315</v>
      </c>
      <c r="R2756" t="s">
        <v>8333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1.4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8320</v>
      </c>
      <c r="R2757" t="s">
        <v>8336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55.2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8307</v>
      </c>
      <c r="R2758" t="s">
        <v>8309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1.4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8310</v>
      </c>
      <c r="R2759" t="s">
        <v>8347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1.4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8322</v>
      </c>
      <c r="R2760" t="s">
        <v>8334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1.4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8320</v>
      </c>
      <c r="R2761" t="s">
        <v>8324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55.2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8320</v>
      </c>
      <c r="R2762" t="s">
        <v>8324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7.6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8326</v>
      </c>
      <c r="R2763" t="s">
        <v>8327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5.2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8320</v>
      </c>
      <c r="R2764" t="s">
        <v>8338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55.2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8310</v>
      </c>
      <c r="R2765" t="s">
        <v>8351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55.2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8322</v>
      </c>
      <c r="R2766" t="s">
        <v>8325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55.2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8322</v>
      </c>
      <c r="R2767" t="s">
        <v>8325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1.4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8322</v>
      </c>
      <c r="R2768" t="s">
        <v>8325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55.2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8322</v>
      </c>
      <c r="R2769" t="s">
        <v>8325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55.2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8320</v>
      </c>
      <c r="R2770" t="s">
        <v>8338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55.2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8326</v>
      </c>
      <c r="R2771" t="s">
        <v>8340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1.4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8322</v>
      </c>
      <c r="R2772" t="s">
        <v>8325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55.2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8322</v>
      </c>
      <c r="R2773" t="s">
        <v>8325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55.2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8312</v>
      </c>
      <c r="R2774" t="s">
        <v>8352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55.2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8322</v>
      </c>
      <c r="R2775" t="s">
        <v>8325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55.2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8320</v>
      </c>
      <c r="R2776" t="s">
        <v>8324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1.4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8312</v>
      </c>
      <c r="R2777" t="s">
        <v>8313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1.4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8310</v>
      </c>
      <c r="R2778" t="s">
        <v>8355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27.6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8307</v>
      </c>
      <c r="R2779" t="s">
        <v>8309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7.6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8320</v>
      </c>
      <c r="R2780" t="s">
        <v>8321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55.2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8322</v>
      </c>
      <c r="R2781" t="s">
        <v>8323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1.4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8326</v>
      </c>
      <c r="R2782" t="s">
        <v>8349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1.4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8310</v>
      </c>
      <c r="R2783" t="s">
        <v>8332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1.4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8322</v>
      </c>
      <c r="R2784" t="s">
        <v>8325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41.4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8322</v>
      </c>
      <c r="R2785" t="s">
        <v>8325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1.4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8322</v>
      </c>
      <c r="R2786" t="s">
        <v>8323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5.2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8322</v>
      </c>
      <c r="R2787" t="s">
        <v>8325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55.2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8312</v>
      </c>
      <c r="R2788" t="s">
        <v>8350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55.2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8322</v>
      </c>
      <c r="R2789" t="s">
        <v>8325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55.2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8315</v>
      </c>
      <c r="R2790" t="s">
        <v>8343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55.2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8320</v>
      </c>
      <c r="R2791" t="s">
        <v>8324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1.4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8310</v>
      </c>
      <c r="R2792" t="s">
        <v>8351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55.2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8326</v>
      </c>
      <c r="R2793" t="s">
        <v>8329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1.4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8320</v>
      </c>
      <c r="R2794" t="s">
        <v>8336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5.2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8307</v>
      </c>
      <c r="R2795" t="s">
        <v>8314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55.2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8322</v>
      </c>
      <c r="R2796" t="s">
        <v>8325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1.4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8322</v>
      </c>
      <c r="R2797" t="s">
        <v>8325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1.4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8307</v>
      </c>
      <c r="R2798" t="s">
        <v>8314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1.4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8310</v>
      </c>
      <c r="R2799" t="s">
        <v>8351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1.4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8322</v>
      </c>
      <c r="R2800" t="s">
        <v>8334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55.2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8307</v>
      </c>
      <c r="R2801" t="s">
        <v>8341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55.2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8310</v>
      </c>
      <c r="R2802" t="s">
        <v>8348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1.4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8322</v>
      </c>
      <c r="R2803" t="s">
        <v>8325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1.4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8322</v>
      </c>
      <c r="R2804" t="s">
        <v>8325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55.2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8307</v>
      </c>
      <c r="R2805" t="s">
        <v>8341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1.4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8320</v>
      </c>
      <c r="R2806" t="s">
        <v>8324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5.2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8326</v>
      </c>
      <c r="R2807" t="s">
        <v>8349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55.2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8307</v>
      </c>
      <c r="R2808" t="s">
        <v>8341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1.4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8322</v>
      </c>
      <c r="R2809" t="s">
        <v>8325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55.2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8320</v>
      </c>
      <c r="R2810" t="s">
        <v>8336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55.2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8320</v>
      </c>
      <c r="R2811" t="s">
        <v>8338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1.4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8312</v>
      </c>
      <c r="R2812" t="s">
        <v>8313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1.4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8318</v>
      </c>
      <c r="R2813" t="s">
        <v>8344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27.6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8322</v>
      </c>
      <c r="R2814" t="s">
        <v>8323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1.4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8322</v>
      </c>
      <c r="R2815" t="s">
        <v>8323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55.2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8326</v>
      </c>
      <c r="R2816" t="s">
        <v>8349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55.2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8326</v>
      </c>
      <c r="R2817" t="s">
        <v>8349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1.4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8307</v>
      </c>
      <c r="R2818" t="s">
        <v>8341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55.2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8320</v>
      </c>
      <c r="R2819" t="s">
        <v>8324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YEAR(S:S)</f>
        <v>2015</v>
      </c>
    </row>
    <row r="2820" spans="1:21" ht="55.2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8320</v>
      </c>
      <c r="R2820" t="s">
        <v>8324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55.2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8326</v>
      </c>
      <c r="R2821" t="s">
        <v>8349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1.4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8318</v>
      </c>
      <c r="R2822" t="s">
        <v>8344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7.6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8310</v>
      </c>
      <c r="R2823" t="s">
        <v>8347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55.2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8322</v>
      </c>
      <c r="R2824" t="s">
        <v>8325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55.2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8322</v>
      </c>
      <c r="R2825" t="s">
        <v>8325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1.4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8326</v>
      </c>
      <c r="R2826" t="s">
        <v>8328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55.2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8322</v>
      </c>
      <c r="R2827" t="s">
        <v>8325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55.2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8322</v>
      </c>
      <c r="R2828" t="s">
        <v>8325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55.2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8322</v>
      </c>
      <c r="R2829" t="s">
        <v>8325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55.2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8326</v>
      </c>
      <c r="R2830" t="s">
        <v>8330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1.4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8315</v>
      </c>
      <c r="R2831" t="s">
        <v>8333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27.6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8318</v>
      </c>
      <c r="R2832" t="s">
        <v>8344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1.4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8307</v>
      </c>
      <c r="R2833" t="s">
        <v>8308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27.6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8307</v>
      </c>
      <c r="R2834" t="s">
        <v>8309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1.4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8326</v>
      </c>
      <c r="R2835" t="s">
        <v>8327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55.2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8320</v>
      </c>
      <c r="R2836" t="s">
        <v>8338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55.2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8307</v>
      </c>
      <c r="R2837" t="s">
        <v>8341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1.4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8326</v>
      </c>
      <c r="R2838" t="s">
        <v>8330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1.4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8326</v>
      </c>
      <c r="R2839" t="s">
        <v>8327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1.4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8322</v>
      </c>
      <c r="R2840" t="s">
        <v>8325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1.4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8307</v>
      </c>
      <c r="R2841" t="s">
        <v>8341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55.2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8326</v>
      </c>
      <c r="R2842" t="s">
        <v>8335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1.4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8326</v>
      </c>
      <c r="R2843" t="s">
        <v>8335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27.6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8326</v>
      </c>
      <c r="R2844" t="s">
        <v>8330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1.4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8326</v>
      </c>
      <c r="R2845" t="s">
        <v>8327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55.2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8307</v>
      </c>
      <c r="R2846" t="s">
        <v>8341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55.2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8322</v>
      </c>
      <c r="R2847" t="s">
        <v>8325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1.4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8322</v>
      </c>
      <c r="R2848" t="s">
        <v>8334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55.2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8322</v>
      </c>
      <c r="R2849" t="s">
        <v>8323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1.4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8322</v>
      </c>
      <c r="R2850" t="s">
        <v>8323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1.4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8322</v>
      </c>
      <c r="R2851" t="s">
        <v>8325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55.2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8307</v>
      </c>
      <c r="R2852" t="s">
        <v>8309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55.2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8307</v>
      </c>
      <c r="R2853" t="s">
        <v>8309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55.2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8322</v>
      </c>
      <c r="R2854" t="s">
        <v>8325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7.6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8312</v>
      </c>
      <c r="R2855" t="s">
        <v>8313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7.6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8307</v>
      </c>
      <c r="R2856" t="s">
        <v>8309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55.2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8312</v>
      </c>
      <c r="R2857" t="s">
        <v>8354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1.4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8322</v>
      </c>
      <c r="R2858" t="s">
        <v>8325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1.4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8307</v>
      </c>
      <c r="R2859" t="s">
        <v>8309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5.2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8322</v>
      </c>
      <c r="R2860" t="s">
        <v>8325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55.2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8322</v>
      </c>
      <c r="R2861" t="s">
        <v>8325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1.4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8315</v>
      </c>
      <c r="R2862" t="s">
        <v>8333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55.2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8318</v>
      </c>
      <c r="R2863" t="s">
        <v>8356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1.4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8326</v>
      </c>
      <c r="R2864" t="s">
        <v>8327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1.4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8307</v>
      </c>
      <c r="R2865" t="s">
        <v>8309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1.4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8312</v>
      </c>
      <c r="R2866" t="s">
        <v>8350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55.2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8326</v>
      </c>
      <c r="R2867" t="s">
        <v>8329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1.4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8322</v>
      </c>
      <c r="R2868" t="s">
        <v>8323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7.6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8322</v>
      </c>
      <c r="R2869" t="s">
        <v>8325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1.4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8320</v>
      </c>
      <c r="R2870" t="s">
        <v>8324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55.2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8322</v>
      </c>
      <c r="R2871" t="s">
        <v>8323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1.4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8318</v>
      </c>
      <c r="R2872" t="s">
        <v>8344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1.4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8322</v>
      </c>
      <c r="R2873" t="s">
        <v>8325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8307</v>
      </c>
      <c r="R2874" t="s">
        <v>8339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1.4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8307</v>
      </c>
      <c r="R2875" t="s">
        <v>8309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55.2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8322</v>
      </c>
      <c r="R2876" t="s">
        <v>8325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55.2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8322</v>
      </c>
      <c r="R2877" t="s">
        <v>8334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55.2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8322</v>
      </c>
      <c r="R2878" t="s">
        <v>8325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55.2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8322</v>
      </c>
      <c r="R2879" t="s">
        <v>8325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1.4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8315</v>
      </c>
      <c r="R2880" t="s">
        <v>8343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55.2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8307</v>
      </c>
      <c r="R2881" t="s">
        <v>8341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1.4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8322</v>
      </c>
      <c r="R2882" t="s">
        <v>8325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1.4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8322</v>
      </c>
      <c r="R2883" t="s">
        <v>8325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YEAR(S:S)</f>
        <v>2016</v>
      </c>
    </row>
    <row r="2884" spans="1:21" ht="41.4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8345</v>
      </c>
      <c r="R2884" t="s">
        <v>8346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55.2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8322</v>
      </c>
      <c r="R2885" t="s">
        <v>8325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5.2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8322</v>
      </c>
      <c r="R2886" t="s">
        <v>8325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55.2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8320</v>
      </c>
      <c r="R2887" t="s">
        <v>8324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55.2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8307</v>
      </c>
      <c r="R2888" t="s">
        <v>8341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1.4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8320</v>
      </c>
      <c r="R2889" t="s">
        <v>8342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1.4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8307</v>
      </c>
      <c r="R2890" t="s">
        <v>8309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55.2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8326</v>
      </c>
      <c r="R2891" t="s">
        <v>8327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1.4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8307</v>
      </c>
      <c r="R2892" t="s">
        <v>8317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1.4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8310</v>
      </c>
      <c r="R2893" t="s">
        <v>8355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1.4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8322</v>
      </c>
      <c r="R2894" t="s">
        <v>8325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27.6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8322</v>
      </c>
      <c r="R2895" t="s">
        <v>8325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55.2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8307</v>
      </c>
      <c r="R2896" t="s">
        <v>8341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5.2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8322</v>
      </c>
      <c r="R2897" t="s">
        <v>8325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55.2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8315</v>
      </c>
      <c r="R2898" t="s">
        <v>8333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7.6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8318</v>
      </c>
      <c r="R2899" t="s">
        <v>8344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55.2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8322</v>
      </c>
      <c r="R2900" t="s">
        <v>8325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55.2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8322</v>
      </c>
      <c r="R2901" t="s">
        <v>8325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1.4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8322</v>
      </c>
      <c r="R2902" t="s">
        <v>8325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1.4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8320</v>
      </c>
      <c r="R2903" t="s">
        <v>8324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1.4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8320</v>
      </c>
      <c r="R2904" t="s">
        <v>8324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1.4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8320</v>
      </c>
      <c r="R2905" t="s">
        <v>8324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1.4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8320</v>
      </c>
      <c r="R2906" t="s">
        <v>8338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55.2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8307</v>
      </c>
      <c r="R2907" t="s">
        <v>8341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55.2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8307</v>
      </c>
      <c r="R2908" t="s">
        <v>8309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55.2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8345</v>
      </c>
      <c r="R2909" t="s">
        <v>8346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1.4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8318</v>
      </c>
      <c r="R2910" t="s">
        <v>8344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1.4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8322</v>
      </c>
      <c r="R2911" t="s">
        <v>8334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1.4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8322</v>
      </c>
      <c r="R2912" t="s">
        <v>8325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55.2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8322</v>
      </c>
      <c r="R2913" t="s">
        <v>8325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55.2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8322</v>
      </c>
      <c r="R2914" t="s">
        <v>8325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5.2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8322</v>
      </c>
      <c r="R2915" t="s">
        <v>8325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1.4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8322</v>
      </c>
      <c r="R2916" t="s">
        <v>8325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69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8307</v>
      </c>
      <c r="R2917" t="s">
        <v>8341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1.4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8315</v>
      </c>
      <c r="R2918" t="s">
        <v>8333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1.4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8326</v>
      </c>
      <c r="R2919" t="s">
        <v>8353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55.2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8310</v>
      </c>
      <c r="R2920" t="s">
        <v>8347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55.2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8322</v>
      </c>
      <c r="R2921" t="s">
        <v>8325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7.6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8307</v>
      </c>
      <c r="R2922" t="s">
        <v>8309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5.2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8322</v>
      </c>
      <c r="R2923" t="s">
        <v>8325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55.2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8307</v>
      </c>
      <c r="R2924" t="s">
        <v>8317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1.4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8312</v>
      </c>
      <c r="R2925" t="s">
        <v>8352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1.4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8315</v>
      </c>
      <c r="R2926" t="s">
        <v>8333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55.2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8310</v>
      </c>
      <c r="R2927" t="s">
        <v>8351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1.4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8307</v>
      </c>
      <c r="R2928" t="s">
        <v>8309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5.2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8310</v>
      </c>
      <c r="R2929" t="s">
        <v>8355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55.2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8322</v>
      </c>
      <c r="R2930" t="s">
        <v>8325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7.6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8307</v>
      </c>
      <c r="R2931" t="s">
        <v>8309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55.2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8318</v>
      </c>
      <c r="R2932" t="s">
        <v>8344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55.2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8320</v>
      </c>
      <c r="R2933" t="s">
        <v>8338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55.2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8322</v>
      </c>
      <c r="R2934" t="s">
        <v>8325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55.2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8307</v>
      </c>
      <c r="R2935" t="s">
        <v>8309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1.4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8326</v>
      </c>
      <c r="R2936" t="s">
        <v>8329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55.2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8315</v>
      </c>
      <c r="R2937" t="s">
        <v>8333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55.2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8322</v>
      </c>
      <c r="R2938" t="s">
        <v>8325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1.4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8322</v>
      </c>
      <c r="R2939" t="s">
        <v>8325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1.4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8322</v>
      </c>
      <c r="R2940" t="s">
        <v>8325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55.2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8307</v>
      </c>
      <c r="R2941" t="s">
        <v>8341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1.4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8310</v>
      </c>
      <c r="R2942" t="s">
        <v>8348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55.2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8307</v>
      </c>
      <c r="R2943" t="s">
        <v>8309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55.2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8326</v>
      </c>
      <c r="R2944" t="s">
        <v>8329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7.6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8322</v>
      </c>
      <c r="R2945" t="s">
        <v>8334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1.4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8322</v>
      </c>
      <c r="R2946" t="s">
        <v>8325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1.4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8320</v>
      </c>
      <c r="R2947" t="s">
        <v>8338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YEAR(S:S)</f>
        <v>2011</v>
      </c>
    </row>
    <row r="2948" spans="1:21" ht="55.2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8320</v>
      </c>
      <c r="R2948" t="s">
        <v>8338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55.2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8322</v>
      </c>
      <c r="R2949" t="s">
        <v>8325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55.2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8322</v>
      </c>
      <c r="R2950" t="s">
        <v>8325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69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8307</v>
      </c>
      <c r="R2951" t="s">
        <v>8309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1.4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8345</v>
      </c>
      <c r="R2952" t="s">
        <v>8346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55.2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8315</v>
      </c>
      <c r="R2953" t="s">
        <v>8343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55.2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8322</v>
      </c>
      <c r="R2954" t="s">
        <v>8325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1.4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8322</v>
      </c>
      <c r="R2955" t="s">
        <v>8325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55.2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8326</v>
      </c>
      <c r="R2956" t="s">
        <v>8353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55.2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8318</v>
      </c>
      <c r="R2957" t="s">
        <v>8356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55.2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8320</v>
      </c>
      <c r="R2958" t="s">
        <v>8342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55.2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8320</v>
      </c>
      <c r="R2959" t="s">
        <v>8338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55.2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8307</v>
      </c>
      <c r="R2960" t="s">
        <v>8309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55.2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8326</v>
      </c>
      <c r="R2961" t="s">
        <v>8327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55.2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8310</v>
      </c>
      <c r="R2962" t="s">
        <v>8348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1.4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8312</v>
      </c>
      <c r="R2963" t="s">
        <v>8350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1.4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8322</v>
      </c>
      <c r="R2964" t="s">
        <v>8325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1.4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8320</v>
      </c>
      <c r="R2965" t="s">
        <v>8338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1.4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8318</v>
      </c>
      <c r="R2966" t="s">
        <v>8344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27.6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8322</v>
      </c>
      <c r="R2967" t="s">
        <v>8325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55.2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8318</v>
      </c>
      <c r="R2968" t="s">
        <v>8344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1.4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8322</v>
      </c>
      <c r="R2969" t="s">
        <v>8325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1.4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8322</v>
      </c>
      <c r="R2970" t="s">
        <v>8325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27.6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8320</v>
      </c>
      <c r="R2971" t="s">
        <v>8324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27.6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8307</v>
      </c>
      <c r="R2972" t="s">
        <v>8341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1.4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8326</v>
      </c>
      <c r="R2973" t="s">
        <v>8327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55.2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8310</v>
      </c>
      <c r="R2974" t="s">
        <v>8332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55.2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8310</v>
      </c>
      <c r="R2975" t="s">
        <v>8347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55.2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8322</v>
      </c>
      <c r="R2976" t="s">
        <v>8323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1.4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8322</v>
      </c>
      <c r="R2977" t="s">
        <v>8325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55.2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8322</v>
      </c>
      <c r="R2978" t="s">
        <v>8325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55.2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8307</v>
      </c>
      <c r="R2979" t="s">
        <v>8309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1.4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8326</v>
      </c>
      <c r="R2980" t="s">
        <v>8349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55.2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8326</v>
      </c>
      <c r="R2981" t="s">
        <v>8349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5.2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8326</v>
      </c>
      <c r="R2982" t="s">
        <v>8327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1.4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8322</v>
      </c>
      <c r="R2983" t="s">
        <v>8325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27.6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8322</v>
      </c>
      <c r="R2984" t="s">
        <v>8325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55.2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8307</v>
      </c>
      <c r="R2985" t="s">
        <v>8309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1.4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8320</v>
      </c>
      <c r="R2986" t="s">
        <v>8336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27.6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8345</v>
      </c>
      <c r="R2987" t="s">
        <v>8346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1.4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8322</v>
      </c>
      <c r="R2988" t="s">
        <v>8325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55.2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8318</v>
      </c>
      <c r="R2989" t="s">
        <v>8344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1.4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8312</v>
      </c>
      <c r="R2990" t="s">
        <v>8313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55.2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8315</v>
      </c>
      <c r="R2991" t="s">
        <v>8343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7.6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8322</v>
      </c>
      <c r="R2992" t="s">
        <v>8325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1.4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8322</v>
      </c>
      <c r="R2993" t="s">
        <v>8325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27.6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8320</v>
      </c>
      <c r="R2994" t="s">
        <v>8324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1.4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8310</v>
      </c>
      <c r="R2995" t="s">
        <v>8347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7.6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8326</v>
      </c>
      <c r="R2996" t="s">
        <v>8330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1.4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8307</v>
      </c>
      <c r="R2997" t="s">
        <v>8341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55.2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8322</v>
      </c>
      <c r="R2998" t="s">
        <v>8325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1.4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8315</v>
      </c>
      <c r="R2999" t="s">
        <v>8333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5.2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8326</v>
      </c>
      <c r="R3000" t="s">
        <v>8353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9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8310</v>
      </c>
      <c r="R3001" t="s">
        <v>8351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55.2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8322</v>
      </c>
      <c r="R3002" t="s">
        <v>8325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41.4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8307</v>
      </c>
      <c r="R3003" t="s">
        <v>8341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55.2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8322</v>
      </c>
      <c r="R3004" t="s">
        <v>8323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1.4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8322</v>
      </c>
      <c r="R3005" t="s">
        <v>8325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1.4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8310</v>
      </c>
      <c r="R3006" t="s">
        <v>8351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1.4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8326</v>
      </c>
      <c r="R3007" t="s">
        <v>8349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1.4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8312</v>
      </c>
      <c r="R3008" t="s">
        <v>8354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55.2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8322</v>
      </c>
      <c r="R3009" t="s">
        <v>8325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55.2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8322</v>
      </c>
      <c r="R3010" t="s">
        <v>8325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1.4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8315</v>
      </c>
      <c r="R3011" t="s">
        <v>8333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YEAR(S:S)</f>
        <v>2012</v>
      </c>
    </row>
    <row r="3012" spans="1:21" ht="41.4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8322</v>
      </c>
      <c r="R3012" t="s">
        <v>8325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1.4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8322</v>
      </c>
      <c r="R3013" t="s">
        <v>8325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1.4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8326</v>
      </c>
      <c r="R3014" t="s">
        <v>8349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1.4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8326</v>
      </c>
      <c r="R3015" t="s">
        <v>8349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1.4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8307</v>
      </c>
      <c r="R3016" t="s">
        <v>8309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7.6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8312</v>
      </c>
      <c r="R3017" t="s">
        <v>8313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1.4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8320</v>
      </c>
      <c r="R3018" t="s">
        <v>8338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55.2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8326</v>
      </c>
      <c r="R3019" t="s">
        <v>8330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1.4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8322</v>
      </c>
      <c r="R3020" t="s">
        <v>8325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55.2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8320</v>
      </c>
      <c r="R3021" t="s">
        <v>8336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1.4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8326</v>
      </c>
      <c r="R3022" t="s">
        <v>8349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55.2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8318</v>
      </c>
      <c r="R3023" t="s">
        <v>8344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55.2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8318</v>
      </c>
      <c r="R3024" t="s">
        <v>8344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1.4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8322</v>
      </c>
      <c r="R3025" t="s">
        <v>8334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1.4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8322</v>
      </c>
      <c r="R3026" t="s">
        <v>8325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1.4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8320</v>
      </c>
      <c r="R3027" t="s">
        <v>8338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55.2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8310</v>
      </c>
      <c r="R3028" t="s">
        <v>8351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55.2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8326</v>
      </c>
      <c r="R3029" t="s">
        <v>8329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1.4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8310</v>
      </c>
      <c r="R3030" t="s">
        <v>8355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1.4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8322</v>
      </c>
      <c r="R3031" t="s">
        <v>8325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5.2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8320</v>
      </c>
      <c r="R3032" t="s">
        <v>8338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1.4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8322</v>
      </c>
      <c r="R3033" t="s">
        <v>8325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27.6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8310</v>
      </c>
      <c r="R3034" t="s">
        <v>8347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1.4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8318</v>
      </c>
      <c r="R3035" t="s">
        <v>8344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1.4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8322</v>
      </c>
      <c r="R3036" t="s">
        <v>8325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7.6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8307</v>
      </c>
      <c r="R3037" t="s">
        <v>8341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55.2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8320</v>
      </c>
      <c r="R3038" t="s">
        <v>8338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1.4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8322</v>
      </c>
      <c r="R3039" t="s">
        <v>8323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55.2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8320</v>
      </c>
      <c r="R3040" t="s">
        <v>8336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55.2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8307</v>
      </c>
      <c r="R3041" t="s">
        <v>8341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7.6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8312</v>
      </c>
      <c r="R3042" t="s">
        <v>8352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1.4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8310</v>
      </c>
      <c r="R3043" t="s">
        <v>8355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27.6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8320</v>
      </c>
      <c r="R3044" t="s">
        <v>8338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1.4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8322</v>
      </c>
      <c r="R3045" t="s">
        <v>8325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1.4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8322</v>
      </c>
      <c r="R3046" t="s">
        <v>8325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1.4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8322</v>
      </c>
      <c r="R3047" t="s">
        <v>8325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55.2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8322</v>
      </c>
      <c r="R3048" t="s">
        <v>8325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55.2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8322</v>
      </c>
      <c r="R3049" t="s">
        <v>8325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55.2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8322</v>
      </c>
      <c r="R3050" t="s">
        <v>8325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1.4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8320</v>
      </c>
      <c r="R3051" t="s">
        <v>8338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1.4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8326</v>
      </c>
      <c r="R3052" t="s">
        <v>8353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55.2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8307</v>
      </c>
      <c r="R3053" t="s">
        <v>8339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7.6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8307</v>
      </c>
      <c r="R3054" t="s">
        <v>8341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1.4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8326</v>
      </c>
      <c r="R3055" t="s">
        <v>8349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1.4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8322</v>
      </c>
      <c r="R3056" t="s">
        <v>8325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55.2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8320</v>
      </c>
      <c r="R3057" t="s">
        <v>8324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1.4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8315</v>
      </c>
      <c r="R3058" t="s">
        <v>8333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27.6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8322</v>
      </c>
      <c r="R3059" t="s">
        <v>8325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1.4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8322</v>
      </c>
      <c r="R3060" t="s">
        <v>8334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7.6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8322</v>
      </c>
      <c r="R3061" t="s">
        <v>8325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41.4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8322</v>
      </c>
      <c r="R3062" t="s">
        <v>8334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1.4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8315</v>
      </c>
      <c r="R3063" t="s">
        <v>8333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1.4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8322</v>
      </c>
      <c r="R3064" t="s">
        <v>8323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1.4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8307</v>
      </c>
      <c r="R3065" t="s">
        <v>8309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1.4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8322</v>
      </c>
      <c r="R3066" t="s">
        <v>8323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1.4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8322</v>
      </c>
      <c r="R3067" t="s">
        <v>8325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55.2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8320</v>
      </c>
      <c r="R3068" t="s">
        <v>8338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55.2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8326</v>
      </c>
      <c r="R3069" t="s">
        <v>8327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55.2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8315</v>
      </c>
      <c r="R3070" t="s">
        <v>8343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55.2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8310</v>
      </c>
      <c r="R3071" t="s">
        <v>8348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55.2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8315</v>
      </c>
      <c r="R3072" t="s">
        <v>8343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55.2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8322</v>
      </c>
      <c r="R3073" t="s">
        <v>8323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1.4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8322</v>
      </c>
      <c r="R3074" t="s">
        <v>8325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1.4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8322</v>
      </c>
      <c r="R3075" t="s">
        <v>8325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YEAR(S:S)</f>
        <v>2014</v>
      </c>
    </row>
    <row r="3076" spans="1:21" ht="27.6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8307</v>
      </c>
      <c r="R3076" t="s">
        <v>8314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5.2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8322</v>
      </c>
      <c r="R3077" t="s">
        <v>8325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1.4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8307</v>
      </c>
      <c r="R3078" t="s">
        <v>8341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1.4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8326</v>
      </c>
      <c r="R3079" t="s">
        <v>8349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1.4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8326</v>
      </c>
      <c r="R3080" t="s">
        <v>8349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1.4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8318</v>
      </c>
      <c r="R3081" t="s">
        <v>8319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1.4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8307</v>
      </c>
      <c r="R3082" t="s">
        <v>8341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1.4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8318</v>
      </c>
      <c r="R3083" t="s">
        <v>8344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1.4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8322</v>
      </c>
      <c r="R3084" t="s">
        <v>8325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5.2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8322</v>
      </c>
      <c r="R3085" t="s">
        <v>8325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1.4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8315</v>
      </c>
      <c r="R3086" t="s">
        <v>8333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1.4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8322</v>
      </c>
      <c r="R3087" t="s">
        <v>8325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55.2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8326</v>
      </c>
      <c r="R3088" t="s">
        <v>8353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8322</v>
      </c>
      <c r="R3089" t="s">
        <v>8323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1.4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8322</v>
      </c>
      <c r="R3090" t="s">
        <v>8334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1.4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8320</v>
      </c>
      <c r="R3091" t="s">
        <v>8336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5.2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8307</v>
      </c>
      <c r="R3092" t="s">
        <v>8341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55.2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8315</v>
      </c>
      <c r="R3093" t="s">
        <v>8333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1.4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8315</v>
      </c>
      <c r="R3094" t="s">
        <v>8333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55.2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8320</v>
      </c>
      <c r="R3095" t="s">
        <v>8338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55.2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8326</v>
      </c>
      <c r="R3096" t="s">
        <v>8327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55.2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8320</v>
      </c>
      <c r="R3097" t="s">
        <v>8324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1.4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8326</v>
      </c>
      <c r="R3098" t="s">
        <v>8329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27.6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8310</v>
      </c>
      <c r="R3099" t="s">
        <v>8355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55.2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8322</v>
      </c>
      <c r="R3100" t="s">
        <v>8334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55.2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8322</v>
      </c>
      <c r="R3101" t="s">
        <v>8325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1.4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8322</v>
      </c>
      <c r="R3102" t="s">
        <v>8325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55.2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8322</v>
      </c>
      <c r="R3103" t="s">
        <v>8325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55.2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8315</v>
      </c>
      <c r="R3104" t="s">
        <v>8333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55.2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8318</v>
      </c>
      <c r="R3105" t="s">
        <v>8319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7.6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8307</v>
      </c>
      <c r="R3106" t="s">
        <v>8341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41.4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8312</v>
      </c>
      <c r="R3107" t="s">
        <v>8313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55.2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8307</v>
      </c>
      <c r="R3108" t="s">
        <v>8341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1.4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8307</v>
      </c>
      <c r="R3109" t="s">
        <v>8309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82.8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8307</v>
      </c>
      <c r="R3110" t="s">
        <v>8309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55.2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8307</v>
      </c>
      <c r="R3111" t="s">
        <v>8309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1.4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8326</v>
      </c>
      <c r="R3112" t="s">
        <v>8330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55.2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8307</v>
      </c>
      <c r="R3113" t="s">
        <v>8314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5.2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8307</v>
      </c>
      <c r="R3114" t="s">
        <v>8309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7.6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8310</v>
      </c>
      <c r="R3115" t="s">
        <v>8347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1.4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8310</v>
      </c>
      <c r="R3116" t="s">
        <v>8351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1.4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8310</v>
      </c>
      <c r="R3117" t="s">
        <v>8355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55.2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8322</v>
      </c>
      <c r="R3118" t="s">
        <v>8323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55.2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8322</v>
      </c>
      <c r="R3119" t="s">
        <v>8325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1.4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8315</v>
      </c>
      <c r="R3120" t="s">
        <v>8333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7.6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8307</v>
      </c>
      <c r="R3121" t="s">
        <v>8317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55.2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8322</v>
      </c>
      <c r="R3122" t="s">
        <v>8334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55.2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8307</v>
      </c>
      <c r="R3123" t="s">
        <v>8309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1.4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8326</v>
      </c>
      <c r="R3124" t="s">
        <v>8349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55.2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8312</v>
      </c>
      <c r="R3125" t="s">
        <v>8354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55.2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8322</v>
      </c>
      <c r="R3126" t="s">
        <v>8325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55.2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8320</v>
      </c>
      <c r="R3127" t="s">
        <v>8324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27.6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8307</v>
      </c>
      <c r="R3128" t="s">
        <v>8341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8326</v>
      </c>
      <c r="R3129" t="s">
        <v>8349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1.4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8315</v>
      </c>
      <c r="R3130" t="s">
        <v>8333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1.4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8318</v>
      </c>
      <c r="R3131" t="s">
        <v>8344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1.4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8318</v>
      </c>
      <c r="R3132" t="s">
        <v>8344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55.2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8318</v>
      </c>
      <c r="R3133" t="s">
        <v>8344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55.2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8307</v>
      </c>
      <c r="R3134" t="s">
        <v>8309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5.2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8310</v>
      </c>
      <c r="R3135" t="s">
        <v>8347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55.2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8310</v>
      </c>
      <c r="R3136" t="s">
        <v>8347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1.4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8310</v>
      </c>
      <c r="R3137" t="s">
        <v>8351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1.4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8312</v>
      </c>
      <c r="R3138" t="s">
        <v>8354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55.2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8310</v>
      </c>
      <c r="R3139" t="s">
        <v>8348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YEAR(S:S)</f>
        <v>2011</v>
      </c>
    </row>
    <row r="3140" spans="1:21" ht="55.2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8307</v>
      </c>
      <c r="R3140" t="s">
        <v>8341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1.4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8318</v>
      </c>
      <c r="R3141" t="s">
        <v>8344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55.2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8310</v>
      </c>
      <c r="R3142" t="s">
        <v>8355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1.4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8322</v>
      </c>
      <c r="R3143" t="s">
        <v>8323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1.4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8322</v>
      </c>
      <c r="R3144" t="s">
        <v>8325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1.4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8322</v>
      </c>
      <c r="R3145" t="s">
        <v>8334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1.4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8322</v>
      </c>
      <c r="R3146" t="s">
        <v>8325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55.2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8322</v>
      </c>
      <c r="R3147" t="s">
        <v>8325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8322</v>
      </c>
      <c r="R3148" t="s">
        <v>8325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27.6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8322</v>
      </c>
      <c r="R3149" t="s">
        <v>8325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1.4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8322</v>
      </c>
      <c r="R3150" t="s">
        <v>8325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1.4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8322</v>
      </c>
      <c r="R3151" t="s">
        <v>8325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55.2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8322</v>
      </c>
      <c r="R3152" t="s">
        <v>8325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1.4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8307</v>
      </c>
      <c r="R3153" t="s">
        <v>8309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1.4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8322</v>
      </c>
      <c r="R3154" t="s">
        <v>8325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55.2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8322</v>
      </c>
      <c r="R3155" t="s">
        <v>8325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1.4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8322</v>
      </c>
      <c r="R3156" t="s">
        <v>8325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55.2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8312</v>
      </c>
      <c r="R3157" t="s">
        <v>8354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1.4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8322</v>
      </c>
      <c r="R3158" t="s">
        <v>8325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27.6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8312</v>
      </c>
      <c r="R3159" t="s">
        <v>8350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55.2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8320</v>
      </c>
      <c r="R3160" t="s">
        <v>8336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1.4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8307</v>
      </c>
      <c r="R3161" t="s">
        <v>8314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1.4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8307</v>
      </c>
      <c r="R3162" t="s">
        <v>8341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55.2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8307</v>
      </c>
      <c r="R3163" t="s">
        <v>8309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1.4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8326</v>
      </c>
      <c r="R3164" t="s">
        <v>8349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55.2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8326</v>
      </c>
      <c r="R3165" t="s">
        <v>8349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41.4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8318</v>
      </c>
      <c r="R3166" t="s">
        <v>8344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27.6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8310</v>
      </c>
      <c r="R3167" t="s">
        <v>8355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1.4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8322</v>
      </c>
      <c r="R3168" t="s">
        <v>8325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55.2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8318</v>
      </c>
      <c r="R3169" t="s">
        <v>8356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55.2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8322</v>
      </c>
      <c r="R3170" t="s">
        <v>8325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1.4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8310</v>
      </c>
      <c r="R3171" t="s">
        <v>8348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1.4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8326</v>
      </c>
      <c r="R3172" t="s">
        <v>8329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1.4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8307</v>
      </c>
      <c r="R3173" t="s">
        <v>8317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27.6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8315</v>
      </c>
      <c r="R3174" t="s">
        <v>8333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1.4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8315</v>
      </c>
      <c r="R3175" t="s">
        <v>8333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1.4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8318</v>
      </c>
      <c r="R3176" t="s">
        <v>8319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1.4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8318</v>
      </c>
      <c r="R3177" t="s">
        <v>8344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1.4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8315</v>
      </c>
      <c r="R3178" t="s">
        <v>8333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55.2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8320</v>
      </c>
      <c r="R3179" t="s">
        <v>8338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1.4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8320</v>
      </c>
      <c r="R3180" t="s">
        <v>8338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55.2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8307</v>
      </c>
      <c r="R3181" t="s">
        <v>8341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5.2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8320</v>
      </c>
      <c r="R3182" t="s">
        <v>8336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55.2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8315</v>
      </c>
      <c r="R3183" t="s">
        <v>8333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55.2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8307</v>
      </c>
      <c r="R3184" t="s">
        <v>8341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5.2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8310</v>
      </c>
      <c r="R3185" t="s">
        <v>8348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55.2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8318</v>
      </c>
      <c r="R3186" t="s">
        <v>8319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55.2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8322</v>
      </c>
      <c r="R3187" t="s">
        <v>8325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55.2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8322</v>
      </c>
      <c r="R3188" t="s">
        <v>8325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55.2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8312</v>
      </c>
      <c r="R3189" t="s">
        <v>8352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55.2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8310</v>
      </c>
      <c r="R3190" t="s">
        <v>8347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1.4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8320</v>
      </c>
      <c r="R3191" t="s">
        <v>8338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1.4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8312</v>
      </c>
      <c r="R3192" t="s">
        <v>8313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1.4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8307</v>
      </c>
      <c r="R3193" t="s">
        <v>8309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27.6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8318</v>
      </c>
      <c r="R3194" t="s">
        <v>8344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27.6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8310</v>
      </c>
      <c r="R3195" t="s">
        <v>8347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1.4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8312</v>
      </c>
      <c r="R3196" t="s">
        <v>8350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8326</v>
      </c>
      <c r="R3197" t="s">
        <v>8329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55.2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8307</v>
      </c>
      <c r="R3198" t="s">
        <v>8341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1.4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8318</v>
      </c>
      <c r="R3199" t="s">
        <v>8356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55.2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8318</v>
      </c>
      <c r="R3200" t="s">
        <v>8344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5.2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8322</v>
      </c>
      <c r="R3201" t="s">
        <v>8325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1.4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8322</v>
      </c>
      <c r="R3202" t="s">
        <v>8325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1.4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8322</v>
      </c>
      <c r="R3203" t="s">
        <v>8323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YEAR(S:S)</f>
        <v>2015</v>
      </c>
    </row>
    <row r="3204" spans="1:21" ht="41.4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8322</v>
      </c>
      <c r="R3204" t="s">
        <v>8325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27.6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8318</v>
      </c>
      <c r="R3205" t="s">
        <v>8344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7.6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8318</v>
      </c>
      <c r="R3206" t="s">
        <v>8344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5.2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8326</v>
      </c>
      <c r="R3207" t="s">
        <v>8327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55.2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8310</v>
      </c>
      <c r="R3208" t="s">
        <v>8347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1.4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8318</v>
      </c>
      <c r="R3209" t="s">
        <v>8344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55.2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8322</v>
      </c>
      <c r="R3210" t="s">
        <v>8323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55.2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8320</v>
      </c>
      <c r="R3211" t="s">
        <v>8336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1.4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8307</v>
      </c>
      <c r="R3212" t="s">
        <v>8341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55.2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8326</v>
      </c>
      <c r="R3213" t="s">
        <v>8327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1.4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8315</v>
      </c>
      <c r="R3214" t="s">
        <v>8333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1.4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8318</v>
      </c>
      <c r="R3215" t="s">
        <v>8344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55.2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8322</v>
      </c>
      <c r="R3216" t="s">
        <v>8325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55.2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8322</v>
      </c>
      <c r="R3217" t="s">
        <v>8325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55.2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8322</v>
      </c>
      <c r="R3218" t="s">
        <v>8325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55.2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8322</v>
      </c>
      <c r="R3219" t="s">
        <v>8325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7.6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8312</v>
      </c>
      <c r="R3220" t="s">
        <v>8313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1.4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8322</v>
      </c>
      <c r="R3221" t="s">
        <v>8325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5.2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8307</v>
      </c>
      <c r="R3222" t="s">
        <v>8341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55.2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8307</v>
      </c>
      <c r="R3223" t="s">
        <v>8341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55.2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8310</v>
      </c>
      <c r="R3224" t="s">
        <v>8348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1.4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8326</v>
      </c>
      <c r="R3225" t="s">
        <v>8349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55.2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8326</v>
      </c>
      <c r="R3226" t="s">
        <v>8349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1.4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8307</v>
      </c>
      <c r="R3227" t="s">
        <v>8309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27.6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8307</v>
      </c>
      <c r="R3228" t="s">
        <v>8309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1.4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8318</v>
      </c>
      <c r="R3229" t="s">
        <v>8356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1.4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8322</v>
      </c>
      <c r="R3230" t="s">
        <v>8325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55.2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8322</v>
      </c>
      <c r="R3231" t="s">
        <v>8325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55.2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8310</v>
      </c>
      <c r="R3232" t="s">
        <v>8332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1.4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8322</v>
      </c>
      <c r="R3233" t="s">
        <v>8325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55.2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8326</v>
      </c>
      <c r="R3234" t="s">
        <v>8349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55.2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8320</v>
      </c>
      <c r="R3235" t="s">
        <v>8338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1.4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8307</v>
      </c>
      <c r="R3236" t="s">
        <v>8341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27.6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8307</v>
      </c>
      <c r="R3237" t="s">
        <v>8309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55.2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8322</v>
      </c>
      <c r="R3238" t="s">
        <v>8325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1.4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8320</v>
      </c>
      <c r="R3239" t="s">
        <v>8324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55.2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8307</v>
      </c>
      <c r="R3240" t="s">
        <v>8341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27.6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8312</v>
      </c>
      <c r="R3241" t="s">
        <v>8354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1.4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8307</v>
      </c>
      <c r="R3242" t="s">
        <v>8317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55.2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8322</v>
      </c>
      <c r="R3243" t="s">
        <v>8325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55.2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8322</v>
      </c>
      <c r="R3244" t="s">
        <v>8325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1.4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8322</v>
      </c>
      <c r="R3245" t="s">
        <v>8325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1.4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8318</v>
      </c>
      <c r="R3246" t="s">
        <v>8344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1.4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8322</v>
      </c>
      <c r="R3247" t="s">
        <v>8325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55.2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8310</v>
      </c>
      <c r="R3248" t="s">
        <v>8351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1.4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8307</v>
      </c>
      <c r="R3249" t="s">
        <v>8341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1.4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8315</v>
      </c>
      <c r="R3250" t="s">
        <v>8333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5.2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8322</v>
      </c>
      <c r="R3251" t="s">
        <v>8323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55.2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8307</v>
      </c>
      <c r="R3252" t="s">
        <v>8341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1.4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8310</v>
      </c>
      <c r="R3253" t="s">
        <v>8347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55.2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8310</v>
      </c>
      <c r="R3254" t="s">
        <v>8348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1.4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8307</v>
      </c>
      <c r="R3255" t="s">
        <v>8341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1.4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8307</v>
      </c>
      <c r="R3256" t="s">
        <v>8341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1.4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8318</v>
      </c>
      <c r="R3257" t="s">
        <v>8344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1.4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8322</v>
      </c>
      <c r="R3258" t="s">
        <v>8325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69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8322</v>
      </c>
      <c r="R3259" t="s">
        <v>8334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1.4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8307</v>
      </c>
      <c r="R3260" t="s">
        <v>8309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55.2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8315</v>
      </c>
      <c r="R3261" t="s">
        <v>8333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1.4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8310</v>
      </c>
      <c r="R3262" t="s">
        <v>8355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1.4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8310</v>
      </c>
      <c r="R3263" t="s">
        <v>8355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1.4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8320</v>
      </c>
      <c r="R3264" t="s">
        <v>8338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1.4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8307</v>
      </c>
      <c r="R3265" t="s">
        <v>8341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27.6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8318</v>
      </c>
      <c r="R3266" t="s">
        <v>8344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55.2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8320</v>
      </c>
      <c r="R3267" t="s">
        <v>8324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YEAR(S:S)</f>
        <v>2014</v>
      </c>
    </row>
    <row r="3268" spans="1:21" ht="55.2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8320</v>
      </c>
      <c r="R3268" t="s">
        <v>8338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55.2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8315</v>
      </c>
      <c r="R3269" t="s">
        <v>8333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55.2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8326</v>
      </c>
      <c r="R3270" t="s">
        <v>8329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1.4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8315</v>
      </c>
      <c r="R3271" t="s">
        <v>8343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55.2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8312</v>
      </c>
      <c r="R3272" t="s">
        <v>8352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1.4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8318</v>
      </c>
      <c r="R3273" t="s">
        <v>8344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55.2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8307</v>
      </c>
      <c r="R3274" t="s">
        <v>8314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1.4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8322</v>
      </c>
      <c r="R3275" t="s">
        <v>8325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8320</v>
      </c>
      <c r="R3276" t="s">
        <v>8324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27.6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8320</v>
      </c>
      <c r="R3277" t="s">
        <v>8324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1.4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8320</v>
      </c>
      <c r="R3278" t="s">
        <v>8338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1.4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8320</v>
      </c>
      <c r="R3279" t="s">
        <v>8338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1.4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8320</v>
      </c>
      <c r="R3280" t="s">
        <v>8338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55.2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8307</v>
      </c>
      <c r="R3281" t="s">
        <v>8341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55.2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8310</v>
      </c>
      <c r="R3282" t="s">
        <v>8351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55.2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8326</v>
      </c>
      <c r="R3283" t="s">
        <v>8349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55.2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8326</v>
      </c>
      <c r="R3284" t="s">
        <v>8349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55.2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8345</v>
      </c>
      <c r="R3285" t="s">
        <v>8346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5.2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8315</v>
      </c>
      <c r="R3286" t="s">
        <v>8343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27.6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8318</v>
      </c>
      <c r="R3287" t="s">
        <v>8344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55.2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8310</v>
      </c>
      <c r="R3288" t="s">
        <v>8351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41.4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8312</v>
      </c>
      <c r="R3289" t="s">
        <v>8354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55.2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8326</v>
      </c>
      <c r="R3290" t="s">
        <v>8329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1.4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8307</v>
      </c>
      <c r="R3291" t="s">
        <v>8317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1.4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8312</v>
      </c>
      <c r="R3292" t="s">
        <v>8352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55.2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8315</v>
      </c>
      <c r="R3293" t="s">
        <v>8333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55.2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8315</v>
      </c>
      <c r="R3294" t="s">
        <v>8333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27.6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8307</v>
      </c>
      <c r="R3295" t="s">
        <v>8341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55.2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8307</v>
      </c>
      <c r="R3296" t="s">
        <v>8341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55.2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8318</v>
      </c>
      <c r="R3297" t="s">
        <v>8344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55.2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8318</v>
      </c>
      <c r="R3298" t="s">
        <v>8344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1.4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8318</v>
      </c>
      <c r="R3299" t="s">
        <v>8344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55.2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8318</v>
      </c>
      <c r="R3300" t="s">
        <v>8344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55.2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8322</v>
      </c>
      <c r="R3301" t="s">
        <v>8323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1.4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8322</v>
      </c>
      <c r="R3302" t="s">
        <v>8323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41.4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8322</v>
      </c>
      <c r="R3303" t="s">
        <v>8325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55.2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8322</v>
      </c>
      <c r="R3304" t="s">
        <v>8334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55.2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8322</v>
      </c>
      <c r="R3305" t="s">
        <v>8325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69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8322</v>
      </c>
      <c r="R3306" t="s">
        <v>8325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55.2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8322</v>
      </c>
      <c r="R3307" t="s">
        <v>8325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55.2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8310</v>
      </c>
      <c r="R3308" t="s">
        <v>8351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1.4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8315</v>
      </c>
      <c r="R3309" t="s">
        <v>8333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1.4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8315</v>
      </c>
      <c r="R3310" t="s">
        <v>8333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55.2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8322</v>
      </c>
      <c r="R3311" t="s">
        <v>8325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55.2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8320</v>
      </c>
      <c r="R3312" t="s">
        <v>8338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55.2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8320</v>
      </c>
      <c r="R3313" t="s">
        <v>8338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55.2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8326</v>
      </c>
      <c r="R3314" t="s">
        <v>8349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27.6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8326</v>
      </c>
      <c r="R3315" t="s">
        <v>8349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55.2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8315</v>
      </c>
      <c r="R3316" t="s">
        <v>8333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41.4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8315</v>
      </c>
      <c r="R3317" t="s">
        <v>8333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55.2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8315</v>
      </c>
      <c r="R3318" t="s">
        <v>8333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55.2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8315</v>
      </c>
      <c r="R3319" t="s">
        <v>8333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1.4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8310</v>
      </c>
      <c r="R3320" t="s">
        <v>8347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55.2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8318</v>
      </c>
      <c r="R3321" t="s">
        <v>8344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55.2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8310</v>
      </c>
      <c r="R3322" t="s">
        <v>8355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1.4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8322</v>
      </c>
      <c r="R3323" t="s">
        <v>8325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1.4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8322</v>
      </c>
      <c r="R3324" t="s">
        <v>8325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55.2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8322</v>
      </c>
      <c r="R3325" t="s">
        <v>8325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55.2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8322</v>
      </c>
      <c r="R3326" t="s">
        <v>8325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55.2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8322</v>
      </c>
      <c r="R3327" t="s">
        <v>8325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1.4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8315</v>
      </c>
      <c r="R3328" t="s">
        <v>8333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5.2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8318</v>
      </c>
      <c r="R3329" t="s">
        <v>8344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55.2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8307</v>
      </c>
      <c r="R3330" t="s">
        <v>8317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7.6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8315</v>
      </c>
      <c r="R3331" t="s">
        <v>8333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YEAR(S:S)</f>
        <v>2016</v>
      </c>
    </row>
    <row r="3332" spans="1:21" ht="55.2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8322</v>
      </c>
      <c r="R3332" t="s">
        <v>8323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55.2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8322</v>
      </c>
      <c r="R3333" t="s">
        <v>8325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55.2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8320</v>
      </c>
      <c r="R3334" t="s">
        <v>8336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1.4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8320</v>
      </c>
      <c r="R3335" t="s">
        <v>8336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1.4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8326</v>
      </c>
      <c r="R3336" t="s">
        <v>8349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55.2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8326</v>
      </c>
      <c r="R3337" t="s">
        <v>8349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1.4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8326</v>
      </c>
      <c r="R3338" t="s">
        <v>8353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1.4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8312</v>
      </c>
      <c r="R3339" t="s">
        <v>8313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1.4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8312</v>
      </c>
      <c r="R3340" t="s">
        <v>8313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1.4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8312</v>
      </c>
      <c r="R3341" t="s">
        <v>8313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55.2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8318</v>
      </c>
      <c r="R3342" t="s">
        <v>8344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8322</v>
      </c>
      <c r="R3343" t="s">
        <v>8325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5.2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8322</v>
      </c>
      <c r="R3344" t="s">
        <v>8323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41.4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8322</v>
      </c>
      <c r="R3345" t="s">
        <v>8334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1.4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8322</v>
      </c>
      <c r="R3346" t="s">
        <v>8325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1.4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8307</v>
      </c>
      <c r="R3347" t="s">
        <v>8341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55.2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8322</v>
      </c>
      <c r="R3348" t="s">
        <v>8325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7.6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8322</v>
      </c>
      <c r="R3349" t="s">
        <v>8325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55.2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8322</v>
      </c>
      <c r="R3350" t="s">
        <v>8325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1.4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8315</v>
      </c>
      <c r="R3351" t="s">
        <v>8343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55.2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8307</v>
      </c>
      <c r="R3352" t="s">
        <v>8314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55.2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8318</v>
      </c>
      <c r="R3353" t="s">
        <v>8344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41.4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8310</v>
      </c>
      <c r="R3354" t="s">
        <v>8355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55.2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8307</v>
      </c>
      <c r="R3355" t="s">
        <v>8341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55.2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8318</v>
      </c>
      <c r="R3356" t="s">
        <v>8344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55.2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8318</v>
      </c>
      <c r="R3357" t="s">
        <v>8344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1.4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8312</v>
      </c>
      <c r="R3358" t="s">
        <v>8354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55.2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8326</v>
      </c>
      <c r="R3359" t="s">
        <v>8329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55.2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8326</v>
      </c>
      <c r="R3360" t="s">
        <v>8329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27.6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8318</v>
      </c>
      <c r="R3361" t="s">
        <v>8344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7.6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8310</v>
      </c>
      <c r="R3362" t="s">
        <v>8355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1.4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8322</v>
      </c>
      <c r="R3363" t="s">
        <v>8325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27.6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8322</v>
      </c>
      <c r="R3364" t="s">
        <v>8334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55.2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8322</v>
      </c>
      <c r="R3365" t="s">
        <v>8334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1.4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8322</v>
      </c>
      <c r="R3366" t="s">
        <v>8325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27.6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8326</v>
      </c>
      <c r="R3367" t="s">
        <v>8329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55.2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8315</v>
      </c>
      <c r="R3368" t="s">
        <v>8333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1.4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8310</v>
      </c>
      <c r="R3369" t="s">
        <v>8355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55.2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8310</v>
      </c>
      <c r="R3370" t="s">
        <v>8351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7.6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8322</v>
      </c>
      <c r="R3371" t="s">
        <v>8325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1.4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8322</v>
      </c>
      <c r="R3372" t="s">
        <v>8325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55.2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8320</v>
      </c>
      <c r="R3373" t="s">
        <v>8338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55.2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8307</v>
      </c>
      <c r="R3374" t="s">
        <v>8341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27.6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8320</v>
      </c>
      <c r="R3375" t="s">
        <v>8336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8320</v>
      </c>
      <c r="R3376" t="s">
        <v>8338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1.4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8326</v>
      </c>
      <c r="R3377" t="s">
        <v>8327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1.4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8326</v>
      </c>
      <c r="R3378" t="s">
        <v>8349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55.2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8326</v>
      </c>
      <c r="R3379" t="s">
        <v>8349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55.2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8318</v>
      </c>
      <c r="R3380" t="s">
        <v>8344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55.2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8310</v>
      </c>
      <c r="R3381" t="s">
        <v>8351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55.2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8312</v>
      </c>
      <c r="R3382" t="s">
        <v>8313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55.2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8307</v>
      </c>
      <c r="R3383" t="s">
        <v>8341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1.4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8318</v>
      </c>
      <c r="R3384" t="s">
        <v>8344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55.2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8318</v>
      </c>
      <c r="R3385" t="s">
        <v>8356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1.4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8322</v>
      </c>
      <c r="R3386" t="s">
        <v>8325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1.4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8322</v>
      </c>
      <c r="R3387" t="s">
        <v>8334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1.4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8315</v>
      </c>
      <c r="R3388" t="s">
        <v>8333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55.2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8326</v>
      </c>
      <c r="R3389" t="s">
        <v>8340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1.4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8322</v>
      </c>
      <c r="R3390" t="s">
        <v>8325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1.4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8322</v>
      </c>
      <c r="R3391" t="s">
        <v>8325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1.4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8307</v>
      </c>
      <c r="R3392" t="s">
        <v>8309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1.4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8310</v>
      </c>
      <c r="R3393" t="s">
        <v>8348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1.4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8322</v>
      </c>
      <c r="R3394" t="s">
        <v>8325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1.4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8318</v>
      </c>
      <c r="R3395" t="s">
        <v>8344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YEAR(S:S)</f>
        <v>2014</v>
      </c>
    </row>
    <row r="3396" spans="1:21" ht="41.4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8320</v>
      </c>
      <c r="R3396" t="s">
        <v>8338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27.6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8307</v>
      </c>
      <c r="R3397" t="s">
        <v>8341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1.4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8307</v>
      </c>
      <c r="R3398" t="s">
        <v>8309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55.2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8310</v>
      </c>
      <c r="R3399" t="s">
        <v>8347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55.2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8315</v>
      </c>
      <c r="R3400" t="s">
        <v>8343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69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8315</v>
      </c>
      <c r="R3401" t="s">
        <v>8333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1.4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8318</v>
      </c>
      <c r="R3402" t="s">
        <v>8344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1.4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8318</v>
      </c>
      <c r="R3403" t="s">
        <v>8344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27.6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8322</v>
      </c>
      <c r="R3404" t="s">
        <v>8323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1.4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8322</v>
      </c>
      <c r="R3405" t="s">
        <v>8323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1.4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8322</v>
      </c>
      <c r="R3406" t="s">
        <v>8325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55.2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8322</v>
      </c>
      <c r="R3407" t="s">
        <v>8325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1.4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8320</v>
      </c>
      <c r="R3408" t="s">
        <v>8338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27.6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8320</v>
      </c>
      <c r="R3409" t="s">
        <v>8338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1.4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8307</v>
      </c>
      <c r="R3410" t="s">
        <v>8341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1.4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8326</v>
      </c>
      <c r="R3411" t="s">
        <v>8349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1.4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8315</v>
      </c>
      <c r="R3412" t="s">
        <v>8333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5.2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8315</v>
      </c>
      <c r="R3413" t="s">
        <v>8333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1.4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8318</v>
      </c>
      <c r="R3414" t="s">
        <v>8344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55.2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8326</v>
      </c>
      <c r="R3415" t="s">
        <v>8353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55.2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8312</v>
      </c>
      <c r="R3416" t="s">
        <v>8313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8312</v>
      </c>
      <c r="R3417" t="s">
        <v>8352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1.4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8315</v>
      </c>
      <c r="R3418" t="s">
        <v>8333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1.4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8315</v>
      </c>
      <c r="R3419" t="s">
        <v>8333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1.4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8307</v>
      </c>
      <c r="R3420" t="s">
        <v>8341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7.6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8307</v>
      </c>
      <c r="R3421" t="s">
        <v>8341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1.4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8318</v>
      </c>
      <c r="R3422" t="s">
        <v>8344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55.2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8318</v>
      </c>
      <c r="R3423" t="s">
        <v>8344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1.4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8310</v>
      </c>
      <c r="R3424" t="s">
        <v>8355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27.6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8322</v>
      </c>
      <c r="R3425" t="s">
        <v>8325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1.4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8322</v>
      </c>
      <c r="R3426" t="s">
        <v>8325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55.2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8322</v>
      </c>
      <c r="R3427" t="s">
        <v>8323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1.4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8322</v>
      </c>
      <c r="R3428" t="s">
        <v>8323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55.2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8322</v>
      </c>
      <c r="R3429" t="s">
        <v>8334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7.6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8322</v>
      </c>
      <c r="R3430" t="s">
        <v>8325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69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8322</v>
      </c>
      <c r="R3431" t="s">
        <v>8325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27.6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8322</v>
      </c>
      <c r="R3432" t="s">
        <v>8334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1.4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8322</v>
      </c>
      <c r="R3433" t="s">
        <v>8325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55.2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8322</v>
      </c>
      <c r="R3434" t="s">
        <v>8325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55.2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8322</v>
      </c>
      <c r="R3435" t="s">
        <v>8325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55.2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8322</v>
      </c>
      <c r="R3436" t="s">
        <v>8325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55.2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8322</v>
      </c>
      <c r="R3437" t="s">
        <v>8325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1.4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8320</v>
      </c>
      <c r="R3438" t="s">
        <v>8338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55.2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8322</v>
      </c>
      <c r="R3439" t="s">
        <v>8323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55.2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8322</v>
      </c>
      <c r="R3440" t="s">
        <v>8325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55.2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8322</v>
      </c>
      <c r="R3441" t="s">
        <v>8325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41.4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8326</v>
      </c>
      <c r="R3442" t="s">
        <v>8329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55.2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8322</v>
      </c>
      <c r="R3443" t="s">
        <v>8323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55.2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8310</v>
      </c>
      <c r="R3444" t="s">
        <v>8351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27.6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8326</v>
      </c>
      <c r="R3445" t="s">
        <v>8349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55.2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8315</v>
      </c>
      <c r="R3446" t="s">
        <v>8333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1.4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8315</v>
      </c>
      <c r="R3447" t="s">
        <v>8343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55.2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8318</v>
      </c>
      <c r="R3448" t="s">
        <v>8344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55.2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8322</v>
      </c>
      <c r="R3449" t="s">
        <v>8325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55.2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8322</v>
      </c>
      <c r="R3450" t="s">
        <v>8325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41.4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8322</v>
      </c>
      <c r="R3451" t="s">
        <v>8325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1.4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8322</v>
      </c>
      <c r="R3452" t="s">
        <v>8325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1.4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8320</v>
      </c>
      <c r="R3453" t="s">
        <v>8324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1.4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8307</v>
      </c>
      <c r="R3454" t="s">
        <v>8341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1.4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8307</v>
      </c>
      <c r="R3455" t="s">
        <v>8341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1.4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8326</v>
      </c>
      <c r="R3456" t="s">
        <v>8327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1.4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8315</v>
      </c>
      <c r="R3457" t="s">
        <v>8343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55.2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8312</v>
      </c>
      <c r="R3458" t="s">
        <v>8354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41.4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8326</v>
      </c>
      <c r="R3459" t="s">
        <v>8329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YEAR(S:S)</f>
        <v>2014</v>
      </c>
    </row>
    <row r="3460" spans="1:21" ht="55.2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8322</v>
      </c>
      <c r="R3460" t="s">
        <v>8325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55.2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8322</v>
      </c>
      <c r="R3461" t="s">
        <v>8325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41.4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8322</v>
      </c>
      <c r="R3462" t="s">
        <v>8325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1.4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8322</v>
      </c>
      <c r="R3463" t="s">
        <v>8325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1.4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8322</v>
      </c>
      <c r="R3464" t="s">
        <v>8325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55.2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8307</v>
      </c>
      <c r="R3465" t="s">
        <v>8314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55.2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8322</v>
      </c>
      <c r="R3466" t="s">
        <v>8325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8307</v>
      </c>
      <c r="R3467" t="s">
        <v>8341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55.2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8326</v>
      </c>
      <c r="R3468" t="s">
        <v>8329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5.2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8320</v>
      </c>
      <c r="R3469" t="s">
        <v>8324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1.4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8318</v>
      </c>
      <c r="R3470" t="s">
        <v>8344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55.2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8315</v>
      </c>
      <c r="R3471" t="s">
        <v>8333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55.2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8322</v>
      </c>
      <c r="R3472" t="s">
        <v>8325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27.6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8307</v>
      </c>
      <c r="R3473" t="s">
        <v>8309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55.2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8345</v>
      </c>
      <c r="R3474" t="s">
        <v>8346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8315</v>
      </c>
      <c r="R3475" t="s">
        <v>8333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8310</v>
      </c>
      <c r="R3476" t="s">
        <v>8347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1.4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8310</v>
      </c>
      <c r="R3477" t="s">
        <v>8347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1.4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8310</v>
      </c>
      <c r="R3478" t="s">
        <v>8347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55.2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8310</v>
      </c>
      <c r="R3479" t="s">
        <v>8347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5.2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8312</v>
      </c>
      <c r="R3480" t="s">
        <v>8350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1.4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8312</v>
      </c>
      <c r="R3481" t="s">
        <v>8313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1.4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8307</v>
      </c>
      <c r="R3482" t="s">
        <v>8341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27.6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8307</v>
      </c>
      <c r="R3483" t="s">
        <v>8314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55.2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8322</v>
      </c>
      <c r="R3484" t="s">
        <v>8334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1.4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8322</v>
      </c>
      <c r="R3485" t="s">
        <v>8325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41.4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8322</v>
      </c>
      <c r="R3486" t="s">
        <v>8325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55.2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8320</v>
      </c>
      <c r="R3487" t="s">
        <v>8338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7.6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8307</v>
      </c>
      <c r="R3488" t="s">
        <v>8341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1.4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8320</v>
      </c>
      <c r="R3489" t="s">
        <v>8331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7.6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8322</v>
      </c>
      <c r="R3490" t="s">
        <v>8325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1.4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8307</v>
      </c>
      <c r="R3491" t="s">
        <v>8341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1.4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8315</v>
      </c>
      <c r="R3492" t="s">
        <v>8333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55.2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8307</v>
      </c>
      <c r="R3493" t="s">
        <v>8317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1.4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8320</v>
      </c>
      <c r="R3494" t="s">
        <v>8324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55.2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8320</v>
      </c>
      <c r="R3495" t="s">
        <v>8338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55.2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8307</v>
      </c>
      <c r="R3496" t="s">
        <v>8309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55.2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8315</v>
      </c>
      <c r="R3497" t="s">
        <v>8333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55.2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8315</v>
      </c>
      <c r="R3498" t="s">
        <v>8343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1.4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8326</v>
      </c>
      <c r="R3499" t="s">
        <v>8329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27.6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8322</v>
      </c>
      <c r="R3500" t="s">
        <v>8323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27.6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8322</v>
      </c>
      <c r="R3501" t="s">
        <v>8325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1.4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8322</v>
      </c>
      <c r="R3502" t="s">
        <v>8325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5.2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8322</v>
      </c>
      <c r="R3503" t="s">
        <v>8325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55.2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8320</v>
      </c>
      <c r="R3504" t="s">
        <v>8336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1.4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8320</v>
      </c>
      <c r="R3505" t="s">
        <v>8336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55.2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8320</v>
      </c>
      <c r="R3506" t="s">
        <v>8336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55.2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8320</v>
      </c>
      <c r="R3507" t="s">
        <v>8324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1.4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8320</v>
      </c>
      <c r="R3508" t="s">
        <v>8338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1.4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8320</v>
      </c>
      <c r="R3509" t="s">
        <v>8338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1.4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8320</v>
      </c>
      <c r="R3510" t="s">
        <v>8338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55.2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8307</v>
      </c>
      <c r="R3511" t="s">
        <v>8341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1.4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8307</v>
      </c>
      <c r="R3512" t="s">
        <v>8341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55.2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8307</v>
      </c>
      <c r="R3513" t="s">
        <v>8341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5.2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8307</v>
      </c>
      <c r="R3514" t="s">
        <v>8341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1.4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8310</v>
      </c>
      <c r="R3515" t="s">
        <v>8351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27.6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8326</v>
      </c>
      <c r="R3516" t="s">
        <v>8335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55.2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8345</v>
      </c>
      <c r="R3517" t="s">
        <v>8346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1.4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8315</v>
      </c>
      <c r="R3518" t="s">
        <v>8333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55.2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8315</v>
      </c>
      <c r="R3519" t="s">
        <v>8333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1.4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8315</v>
      </c>
      <c r="R3520" t="s">
        <v>8343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55.2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8318</v>
      </c>
      <c r="R3521" t="s">
        <v>8344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1.4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8312</v>
      </c>
      <c r="R3522" t="s">
        <v>8354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1.4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8310</v>
      </c>
      <c r="R3523" t="s">
        <v>8348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YEAR(S:S)</f>
        <v>2015</v>
      </c>
    </row>
    <row r="3524" spans="1:21" ht="55.2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8326</v>
      </c>
      <c r="R3524" t="s">
        <v>8329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1.4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8315</v>
      </c>
      <c r="R3525" t="s">
        <v>8343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55.2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8315</v>
      </c>
      <c r="R3526" t="s">
        <v>8343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55.2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8307</v>
      </c>
      <c r="R3527" t="s">
        <v>8317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1.4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8315</v>
      </c>
      <c r="R3528" t="s">
        <v>8333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69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8326</v>
      </c>
      <c r="R3529" t="s">
        <v>8328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55.2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8307</v>
      </c>
      <c r="R3530" t="s">
        <v>8341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1.4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8307</v>
      </c>
      <c r="R3531" t="s">
        <v>8341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7.6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8318</v>
      </c>
      <c r="R3532" t="s">
        <v>8344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55.2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8318</v>
      </c>
      <c r="R3533" t="s">
        <v>8344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27.6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8310</v>
      </c>
      <c r="R3534" t="s">
        <v>8355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55.2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8310</v>
      </c>
      <c r="R3535" t="s">
        <v>8355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55.2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8322</v>
      </c>
      <c r="R3536" t="s">
        <v>8325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1.4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8322</v>
      </c>
      <c r="R3537" t="s">
        <v>8325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1.4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8322</v>
      </c>
      <c r="R3538" t="s">
        <v>8323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1.4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8322</v>
      </c>
      <c r="R3539" t="s">
        <v>8323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41.4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8322</v>
      </c>
      <c r="R3540" t="s">
        <v>8323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55.2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8322</v>
      </c>
      <c r="R3541" t="s">
        <v>8325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7.6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8322</v>
      </c>
      <c r="R3542" t="s">
        <v>8325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1.4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8322</v>
      </c>
      <c r="R3543" t="s">
        <v>8325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1.4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8322</v>
      </c>
      <c r="R3544" t="s">
        <v>8325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1.4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8322</v>
      </c>
      <c r="R3545" t="s">
        <v>8334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5.2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8322</v>
      </c>
      <c r="R3546" t="s">
        <v>8325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27.6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8322</v>
      </c>
      <c r="R3547" t="s">
        <v>8334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1.4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8322</v>
      </c>
      <c r="R3548" t="s">
        <v>8334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1.4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8322</v>
      </c>
      <c r="R3549" t="s">
        <v>8325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27.6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8322</v>
      </c>
      <c r="R3550" t="s">
        <v>8325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55.2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8322</v>
      </c>
      <c r="R3551" t="s">
        <v>8325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55.2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8322</v>
      </c>
      <c r="R3552" t="s">
        <v>8325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55.2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8322</v>
      </c>
      <c r="R3553" t="s">
        <v>8325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1.4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8307</v>
      </c>
      <c r="R3554" t="s">
        <v>8341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1.4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8320</v>
      </c>
      <c r="R3555" t="s">
        <v>8336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55.2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8307</v>
      </c>
      <c r="R3556" t="s">
        <v>8309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55.2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8307</v>
      </c>
      <c r="R3557" t="s">
        <v>8317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55.2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8307</v>
      </c>
      <c r="R3558" t="s">
        <v>8341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1.4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8318</v>
      </c>
      <c r="R3559" t="s">
        <v>8344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55.2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8310</v>
      </c>
      <c r="R3560" t="s">
        <v>8347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55.2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8322</v>
      </c>
      <c r="R3561" t="s">
        <v>8325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1.4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8322</v>
      </c>
      <c r="R3562" t="s">
        <v>8325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1.4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8320</v>
      </c>
      <c r="R3563" t="s">
        <v>8338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55.2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8307</v>
      </c>
      <c r="R3564" t="s">
        <v>8341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1.4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8307</v>
      </c>
      <c r="R3565" t="s">
        <v>8341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55.2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8345</v>
      </c>
      <c r="R3566" t="s">
        <v>8346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5.2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8310</v>
      </c>
      <c r="R3567" t="s">
        <v>8347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1.4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8312</v>
      </c>
      <c r="R3568" t="s">
        <v>8354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55.2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8315</v>
      </c>
      <c r="R3569" t="s">
        <v>8343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1.4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8322</v>
      </c>
      <c r="R3570" t="s">
        <v>8325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55.2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8320</v>
      </c>
      <c r="R3571" t="s">
        <v>8324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1.4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8320</v>
      </c>
      <c r="R3572" t="s">
        <v>8338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55.2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8320</v>
      </c>
      <c r="R3573" t="s">
        <v>8338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55.2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8307</v>
      </c>
      <c r="R3574" t="s">
        <v>8341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1.4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8310</v>
      </c>
      <c r="R3575" t="s">
        <v>8351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55.2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8315</v>
      </c>
      <c r="R3576" t="s">
        <v>8333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55.2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8315</v>
      </c>
      <c r="R3577" t="s">
        <v>8333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55.2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8315</v>
      </c>
      <c r="R3578" t="s">
        <v>8333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55.2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8315</v>
      </c>
      <c r="R3579" t="s">
        <v>8343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55.2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8318</v>
      </c>
      <c r="R3580" t="s">
        <v>8344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1.4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8326</v>
      </c>
      <c r="R3581" t="s">
        <v>8353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1.4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8310</v>
      </c>
      <c r="R3582" t="s">
        <v>8351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55.2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8310</v>
      </c>
      <c r="R3583" t="s">
        <v>8351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55.2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8312</v>
      </c>
      <c r="R3584" t="s">
        <v>8350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55.2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8326</v>
      </c>
      <c r="R3585" t="s">
        <v>8329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55.2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8318</v>
      </c>
      <c r="R3586" t="s">
        <v>8344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8318</v>
      </c>
      <c r="R3587" t="s">
        <v>8344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YEAR(S:S)</f>
        <v>2015</v>
      </c>
    </row>
    <row r="3588" spans="1:21" ht="41.4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8318</v>
      </c>
      <c r="R3588" t="s">
        <v>8344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27.6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8318</v>
      </c>
      <c r="R3589" t="s">
        <v>8344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55.2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8318</v>
      </c>
      <c r="R3590" t="s">
        <v>8344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1.4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8322</v>
      </c>
      <c r="R3591" t="s">
        <v>8325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55.2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8322</v>
      </c>
      <c r="R3592" t="s">
        <v>8325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55.2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8322</v>
      </c>
      <c r="R3593" t="s">
        <v>8323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55.2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8322</v>
      </c>
      <c r="R3594" t="s">
        <v>8334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55.2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8322</v>
      </c>
      <c r="R3595" t="s">
        <v>8325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55.2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8322</v>
      </c>
      <c r="R3596" t="s">
        <v>8325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55.2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8322</v>
      </c>
      <c r="R3597" t="s">
        <v>8325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1.4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8322</v>
      </c>
      <c r="R3598" t="s">
        <v>8325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1.4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8322</v>
      </c>
      <c r="R3599" t="s">
        <v>8325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55.2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8322</v>
      </c>
      <c r="R3600" t="s">
        <v>8325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1.4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8307</v>
      </c>
      <c r="R3601" t="s">
        <v>8341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7.6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8318</v>
      </c>
      <c r="R3602" t="s">
        <v>8344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55.2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8315</v>
      </c>
      <c r="R3603" t="s">
        <v>8343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5.2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8322</v>
      </c>
      <c r="R3604" t="s">
        <v>8325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1.4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8320</v>
      </c>
      <c r="R3605" t="s">
        <v>8324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55.2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8320</v>
      </c>
      <c r="R3606" t="s">
        <v>8338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27.6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8307</v>
      </c>
      <c r="R3607" t="s">
        <v>8309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27.6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8310</v>
      </c>
      <c r="R3608" t="s">
        <v>8347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41.4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8312</v>
      </c>
      <c r="R3609" t="s">
        <v>8350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55.2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8307</v>
      </c>
      <c r="R3610" t="s">
        <v>8341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5.2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8322</v>
      </c>
      <c r="R3611" t="s">
        <v>8323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1.4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8322</v>
      </c>
      <c r="R3612" t="s">
        <v>8334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27.6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8322</v>
      </c>
      <c r="R3613" t="s">
        <v>8325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1.4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8322</v>
      </c>
      <c r="R3614" t="s">
        <v>8325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55.2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8322</v>
      </c>
      <c r="R3615" t="s">
        <v>8325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55.2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8322</v>
      </c>
      <c r="R3616" t="s">
        <v>8325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1.4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8320</v>
      </c>
      <c r="R3617" t="s">
        <v>8338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7.6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8307</v>
      </c>
      <c r="R3618" t="s">
        <v>8341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1.4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8310</v>
      </c>
      <c r="R3619" t="s">
        <v>8351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1.4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8310</v>
      </c>
      <c r="R3620" t="s">
        <v>8347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7.6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8312</v>
      </c>
      <c r="R3621" t="s">
        <v>8352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1.4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8315</v>
      </c>
      <c r="R3622" t="s">
        <v>8333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7.6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8315</v>
      </c>
      <c r="R3623" t="s">
        <v>8333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1.4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8307</v>
      </c>
      <c r="R3624" t="s">
        <v>8341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27.6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8318</v>
      </c>
      <c r="R3625" t="s">
        <v>8344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1.4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8318</v>
      </c>
      <c r="R3626" t="s">
        <v>8344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1.4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8310</v>
      </c>
      <c r="R3627" t="s">
        <v>8355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55.2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8322</v>
      </c>
      <c r="R3628" t="s">
        <v>8325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1.4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8322</v>
      </c>
      <c r="R3629" t="s">
        <v>8325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55.2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8322</v>
      </c>
      <c r="R3630" t="s">
        <v>8323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55.2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8322</v>
      </c>
      <c r="R3631" t="s">
        <v>8323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55.2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8322</v>
      </c>
      <c r="R3632" t="s">
        <v>8334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55.2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8322</v>
      </c>
      <c r="R3633" t="s">
        <v>8325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55.2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8320</v>
      </c>
      <c r="R3634" t="s">
        <v>8336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1.4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8320</v>
      </c>
      <c r="R3635" t="s">
        <v>8324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41.4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8320</v>
      </c>
      <c r="R3636" t="s">
        <v>8324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55.2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8320</v>
      </c>
      <c r="R3637" t="s">
        <v>8324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7.6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8320</v>
      </c>
      <c r="R3638" t="s">
        <v>8338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1.4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8320</v>
      </c>
      <c r="R3639" t="s">
        <v>8338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41.4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8320</v>
      </c>
      <c r="R3640" t="s">
        <v>8338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5.2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8307</v>
      </c>
      <c r="R3641" t="s">
        <v>8341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1.4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8307</v>
      </c>
      <c r="R3642" t="s">
        <v>8341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5.2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8307</v>
      </c>
      <c r="R3643" t="s">
        <v>8341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55.2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8307</v>
      </c>
      <c r="R3644" t="s">
        <v>8341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1.4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8307</v>
      </c>
      <c r="R3645" t="s">
        <v>8341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55.2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8307</v>
      </c>
      <c r="R3646" t="s">
        <v>8341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1.4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8307</v>
      </c>
      <c r="R3647" t="s">
        <v>8341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8307</v>
      </c>
      <c r="R3648" t="s">
        <v>8341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7.6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8307</v>
      </c>
      <c r="R3649" t="s">
        <v>8341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41.4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8307</v>
      </c>
      <c r="R3650" t="s">
        <v>8341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7.6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8307</v>
      </c>
      <c r="R3651" t="s">
        <v>8341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YEAR(S:S)</f>
        <v>2014</v>
      </c>
    </row>
    <row r="3652" spans="1:21" ht="55.2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8307</v>
      </c>
      <c r="R3652" t="s">
        <v>8309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7.6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8307</v>
      </c>
      <c r="R3653" t="s">
        <v>8309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1.4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8345</v>
      </c>
      <c r="R3654" t="s">
        <v>8346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55.2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8315</v>
      </c>
      <c r="R3655" t="s">
        <v>8333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8315</v>
      </c>
      <c r="R3656" t="s">
        <v>8343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1.4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8315</v>
      </c>
      <c r="R3657" t="s">
        <v>8343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1.4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8307</v>
      </c>
      <c r="R3658" t="s">
        <v>8309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55.2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8310</v>
      </c>
      <c r="R3659" t="s">
        <v>8347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55.2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8310</v>
      </c>
      <c r="R3660" t="s">
        <v>8347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1.4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8310</v>
      </c>
      <c r="R3661" t="s">
        <v>8347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55.2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8310</v>
      </c>
      <c r="R3662" t="s">
        <v>8347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55.2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8310</v>
      </c>
      <c r="R3663" t="s">
        <v>8351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1.4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8312</v>
      </c>
      <c r="R3664" t="s">
        <v>8354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55.2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8312</v>
      </c>
      <c r="R3665" t="s">
        <v>8350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55.2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8312</v>
      </c>
      <c r="R3666" t="s">
        <v>8350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27.6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8326</v>
      </c>
      <c r="R3667" t="s">
        <v>8329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1.4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8326</v>
      </c>
      <c r="R3668" t="s">
        <v>8329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55.2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8326</v>
      </c>
      <c r="R3669" t="s">
        <v>8329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1.4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8326</v>
      </c>
      <c r="R3670" t="s">
        <v>8329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1.4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8326</v>
      </c>
      <c r="R3671" t="s">
        <v>8329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55.2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8312</v>
      </c>
      <c r="R3672" t="s">
        <v>8352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55.2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8315</v>
      </c>
      <c r="R3673" t="s">
        <v>8333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55.2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8307</v>
      </c>
      <c r="R3674" t="s">
        <v>8341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7.6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8318</v>
      </c>
      <c r="R3675" t="s">
        <v>8344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7.6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8318</v>
      </c>
      <c r="R3676" t="s">
        <v>8344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55.2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8318</v>
      </c>
      <c r="R3677" t="s">
        <v>8344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7.6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8318</v>
      </c>
      <c r="R3678" t="s">
        <v>8344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7.6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8318</v>
      </c>
      <c r="R3679" t="s">
        <v>8344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7.6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8318</v>
      </c>
      <c r="R3680" t="s">
        <v>8344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1.4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8318</v>
      </c>
      <c r="R3681" t="s">
        <v>8344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55.2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8318</v>
      </c>
      <c r="R3682" t="s">
        <v>8344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55.2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8318</v>
      </c>
      <c r="R3683" t="s">
        <v>8344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1.4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8310</v>
      </c>
      <c r="R3684" t="s">
        <v>8355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1.4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8322</v>
      </c>
      <c r="R3685" t="s">
        <v>8325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7.6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8322</v>
      </c>
      <c r="R3686" t="s">
        <v>8325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55.2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8322</v>
      </c>
      <c r="R3687" t="s">
        <v>8323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55.2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8322</v>
      </c>
      <c r="R3688" t="s">
        <v>8323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1.4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8322</v>
      </c>
      <c r="R3689" t="s">
        <v>8323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55.2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8322</v>
      </c>
      <c r="R3690" t="s">
        <v>8334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55.2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8322</v>
      </c>
      <c r="R3691" t="s">
        <v>8334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55.2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8322</v>
      </c>
      <c r="R3692" t="s">
        <v>8334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55.2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8322</v>
      </c>
      <c r="R3693" t="s">
        <v>8334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55.2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8322</v>
      </c>
      <c r="R3694" t="s">
        <v>8334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55.2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8322</v>
      </c>
      <c r="R3695" t="s">
        <v>8325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55.2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8322</v>
      </c>
      <c r="R3696" t="s">
        <v>8325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7.6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8322</v>
      </c>
      <c r="R3697" t="s">
        <v>8325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1.4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8322</v>
      </c>
      <c r="R3698" t="s">
        <v>8325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1.4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8322</v>
      </c>
      <c r="R3699" t="s">
        <v>8325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1.4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8322</v>
      </c>
      <c r="R3700" t="s">
        <v>8325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8322</v>
      </c>
      <c r="R3701" t="s">
        <v>8325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55.2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8322</v>
      </c>
      <c r="R3702" t="s">
        <v>8325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55.2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8322</v>
      </c>
      <c r="R3703" t="s">
        <v>8325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55.2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8322</v>
      </c>
      <c r="R3704" t="s">
        <v>8325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1.4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8322</v>
      </c>
      <c r="R3705" t="s">
        <v>8325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41.4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8320</v>
      </c>
      <c r="R3706" t="s">
        <v>8336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1.4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8320</v>
      </c>
      <c r="R3707" t="s">
        <v>8336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5.2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8320</v>
      </c>
      <c r="R3708" t="s">
        <v>8336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55.2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8320</v>
      </c>
      <c r="R3709" t="s">
        <v>8336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8320</v>
      </c>
      <c r="R3710" t="s">
        <v>8336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41.4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8320</v>
      </c>
      <c r="R3711" t="s">
        <v>8336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7.6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8320</v>
      </c>
      <c r="R3712" t="s">
        <v>8336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5.2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8320</v>
      </c>
      <c r="R3713" t="s">
        <v>8336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55.2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8320</v>
      </c>
      <c r="R3714" t="s">
        <v>8336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1.4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8320</v>
      </c>
      <c r="R3715" t="s">
        <v>8336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YEAR(S:S)</f>
        <v>2015</v>
      </c>
    </row>
    <row r="3716" spans="1:21" ht="55.2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8320</v>
      </c>
      <c r="R3716" t="s">
        <v>8336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7.6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8320</v>
      </c>
      <c r="R3717" t="s">
        <v>8336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55.2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8320</v>
      </c>
      <c r="R3718" t="s">
        <v>8336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55.2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8320</v>
      </c>
      <c r="R3719" t="s">
        <v>8324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5.2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8320</v>
      </c>
      <c r="R3720" t="s">
        <v>8324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7.6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8320</v>
      </c>
      <c r="R3721" t="s">
        <v>8324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1.4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8320</v>
      </c>
      <c r="R3722" t="s">
        <v>8324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1.4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8320</v>
      </c>
      <c r="R3723" t="s">
        <v>8324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55.2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8320</v>
      </c>
      <c r="R3724" t="s">
        <v>8324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55.2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8320</v>
      </c>
      <c r="R3725" t="s">
        <v>8324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41.4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8320</v>
      </c>
      <c r="R3726" t="s">
        <v>8324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55.2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8320</v>
      </c>
      <c r="R3727" t="s">
        <v>8324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1.4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8320</v>
      </c>
      <c r="R3728" t="s">
        <v>8324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55.2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8320</v>
      </c>
      <c r="R3729" t="s">
        <v>8324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5.2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8320</v>
      </c>
      <c r="R3730" t="s">
        <v>8324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1.4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8320</v>
      </c>
      <c r="R3731" t="s">
        <v>8324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55.2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8320</v>
      </c>
      <c r="R3732" t="s">
        <v>8324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8320</v>
      </c>
      <c r="R3733" t="s">
        <v>8324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1.4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8320</v>
      </c>
      <c r="R3734" t="s">
        <v>8324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55.2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8320</v>
      </c>
      <c r="R3735" t="s">
        <v>8324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55.2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8320</v>
      </c>
      <c r="R3736" t="s">
        <v>8324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8320</v>
      </c>
      <c r="R3737" t="s">
        <v>8324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55.2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8320</v>
      </c>
      <c r="R3738" t="s">
        <v>8324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55.2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8320</v>
      </c>
      <c r="R3739" t="s">
        <v>8324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1.4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8320</v>
      </c>
      <c r="R3740" t="s">
        <v>8324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55.2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8320</v>
      </c>
      <c r="R3741" t="s">
        <v>8324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7.6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8320</v>
      </c>
      <c r="R3742" t="s">
        <v>8324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55.2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8320</v>
      </c>
      <c r="R3743" t="s">
        <v>8324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55.2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8320</v>
      </c>
      <c r="R3744" t="s">
        <v>8324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1.4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8320</v>
      </c>
      <c r="R3745" t="s">
        <v>8324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1.4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8320</v>
      </c>
      <c r="R3746" t="s">
        <v>8324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55.2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8320</v>
      </c>
      <c r="R3747" t="s">
        <v>8324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55.2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8320</v>
      </c>
      <c r="R3748" t="s">
        <v>8324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5.2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8320</v>
      </c>
      <c r="R3749" t="s">
        <v>8338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5.2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8320</v>
      </c>
      <c r="R3750" t="s">
        <v>8338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5.2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8320</v>
      </c>
      <c r="R3751" t="s">
        <v>8338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1.4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8320</v>
      </c>
      <c r="R3752" t="s">
        <v>8338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1.4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8320</v>
      </c>
      <c r="R3753" t="s">
        <v>8338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55.2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8320</v>
      </c>
      <c r="R3754" t="s">
        <v>8338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1.4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8320</v>
      </c>
      <c r="R3755" t="s">
        <v>8338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55.2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8320</v>
      </c>
      <c r="R3756" t="s">
        <v>8338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55.2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8320</v>
      </c>
      <c r="R3757" t="s">
        <v>8338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55.2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8320</v>
      </c>
      <c r="R3758" t="s">
        <v>8338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55.2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8320</v>
      </c>
      <c r="R3759" t="s">
        <v>8338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55.2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8320</v>
      </c>
      <c r="R3760" t="s">
        <v>8338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7.6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8320</v>
      </c>
      <c r="R3761" t="s">
        <v>8338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5.2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8320</v>
      </c>
      <c r="R3762" t="s">
        <v>8338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5.2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8320</v>
      </c>
      <c r="R3763" t="s">
        <v>8338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1.4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8320</v>
      </c>
      <c r="R3764" t="s">
        <v>8338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55.2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8320</v>
      </c>
      <c r="R3765" t="s">
        <v>8338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1.4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8320</v>
      </c>
      <c r="R3766" t="s">
        <v>8338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8320</v>
      </c>
      <c r="R3767" t="s">
        <v>8338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1.4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8320</v>
      </c>
      <c r="R3768" t="s">
        <v>8338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55.2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8320</v>
      </c>
      <c r="R3769" t="s">
        <v>8338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1.4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8320</v>
      </c>
      <c r="R3770" t="s">
        <v>8338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1.4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8320</v>
      </c>
      <c r="R3771" t="s">
        <v>8338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55.2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8320</v>
      </c>
      <c r="R3772" t="s">
        <v>8338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1.4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8320</v>
      </c>
      <c r="R3773" t="s">
        <v>8338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7.6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8320</v>
      </c>
      <c r="R3774" t="s">
        <v>8338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55.2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8320</v>
      </c>
      <c r="R3775" t="s">
        <v>8338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5.2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8307</v>
      </c>
      <c r="R3776" t="s">
        <v>8341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1.4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8307</v>
      </c>
      <c r="R3777" t="s">
        <v>8341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55.2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8307</v>
      </c>
      <c r="R3778" t="s">
        <v>8341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1.4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8307</v>
      </c>
      <c r="R3779" t="s">
        <v>8341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YEAR(S:S)</f>
        <v>2015</v>
      </c>
    </row>
    <row r="3780" spans="1:21" ht="55.2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8307</v>
      </c>
      <c r="R3780" t="s">
        <v>8341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1.4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8307</v>
      </c>
      <c r="R3781" t="s">
        <v>8341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55.2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8307</v>
      </c>
      <c r="R3782" t="s">
        <v>8341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55.2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8307</v>
      </c>
      <c r="R3783" t="s">
        <v>8341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55.2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8307</v>
      </c>
      <c r="R3784" t="s">
        <v>8341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55.2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8307</v>
      </c>
      <c r="R3785" t="s">
        <v>8341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1.4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8307</v>
      </c>
      <c r="R3786" t="s">
        <v>8341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1.4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8307</v>
      </c>
      <c r="R3787" t="s">
        <v>8341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55.2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8307</v>
      </c>
      <c r="R3788" t="s">
        <v>8341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55.2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8307</v>
      </c>
      <c r="R3789" t="s">
        <v>8341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1.4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8307</v>
      </c>
      <c r="R3790" t="s">
        <v>8341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55.2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8307</v>
      </c>
      <c r="R3791" t="s">
        <v>8341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7.6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8307</v>
      </c>
      <c r="R3792" t="s">
        <v>8341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1.4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8307</v>
      </c>
      <c r="R3793" t="s">
        <v>8341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1.4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8307</v>
      </c>
      <c r="R3794" t="s">
        <v>8341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1.4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8307</v>
      </c>
      <c r="R3795" t="s">
        <v>8341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55.2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8307</v>
      </c>
      <c r="R3796" t="s">
        <v>8341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5.2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8307</v>
      </c>
      <c r="R3797" t="s">
        <v>8341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1.4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8307</v>
      </c>
      <c r="R3798" t="s">
        <v>8341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55.2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8307</v>
      </c>
      <c r="R3799" t="s">
        <v>8341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1.4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8307</v>
      </c>
      <c r="R3800" t="s">
        <v>8341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1.4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8307</v>
      </c>
      <c r="R3801" t="s">
        <v>8341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1.4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8307</v>
      </c>
      <c r="R3802" t="s">
        <v>8341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5.2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8307</v>
      </c>
      <c r="R3803" t="s">
        <v>8309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55.2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8307</v>
      </c>
      <c r="R3804" t="s">
        <v>8309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41.4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8307</v>
      </c>
      <c r="R3805" t="s">
        <v>8309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55.2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8310</v>
      </c>
      <c r="R3806" t="s">
        <v>8351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1.4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8310</v>
      </c>
      <c r="R3807" t="s">
        <v>8351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1.4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8310</v>
      </c>
      <c r="R3808" t="s">
        <v>8351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55.2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8310</v>
      </c>
      <c r="R3809" t="s">
        <v>8351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55.2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8310</v>
      </c>
      <c r="R3810" t="s">
        <v>8351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55.2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8310</v>
      </c>
      <c r="R3811" t="s">
        <v>8351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5.2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8326</v>
      </c>
      <c r="R3812" t="s">
        <v>8349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55.2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8326</v>
      </c>
      <c r="R3813" t="s">
        <v>8327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55.2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8326</v>
      </c>
      <c r="R3814" t="s">
        <v>8327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5.2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8326</v>
      </c>
      <c r="R3815" t="s">
        <v>8349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7.6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8326</v>
      </c>
      <c r="R3816" t="s">
        <v>8349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1.4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8326</v>
      </c>
      <c r="R3817" t="s">
        <v>8349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1.4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8326</v>
      </c>
      <c r="R3818" t="s">
        <v>8349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1.4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8326</v>
      </c>
      <c r="R3819" t="s">
        <v>8349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1.4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8326</v>
      </c>
      <c r="R3820" t="s">
        <v>8349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1.4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8326</v>
      </c>
      <c r="R3821" t="s">
        <v>8349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1.4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8326</v>
      </c>
      <c r="R3822" t="s">
        <v>8349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5.2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8326</v>
      </c>
      <c r="R3823" t="s">
        <v>8349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7.6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8326</v>
      </c>
      <c r="R3824" t="s">
        <v>8349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1.4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8326</v>
      </c>
      <c r="R3825" t="s">
        <v>8349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1.4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8326</v>
      </c>
      <c r="R3826" t="s">
        <v>8349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55.2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8307</v>
      </c>
      <c r="R3827" t="s">
        <v>8309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5.2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8307</v>
      </c>
      <c r="R3828" t="s">
        <v>8309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1.4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8345</v>
      </c>
      <c r="R3829" t="s">
        <v>8346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55.2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8345</v>
      </c>
      <c r="R3830" t="s">
        <v>8346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8345</v>
      </c>
      <c r="R3831" t="s">
        <v>8346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7.6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8345</v>
      </c>
      <c r="R3832" t="s">
        <v>8346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55.2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8345</v>
      </c>
      <c r="R3833" t="s">
        <v>8346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69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8345</v>
      </c>
      <c r="R3834" t="s">
        <v>8346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5.2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8345</v>
      </c>
      <c r="R3835" t="s">
        <v>8346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1.4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8345</v>
      </c>
      <c r="R3836" t="s">
        <v>8346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55.2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8345</v>
      </c>
      <c r="R3837" t="s">
        <v>8346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1.4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8345</v>
      </c>
      <c r="R3838" t="s">
        <v>8346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55.2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8345</v>
      </c>
      <c r="R3839" t="s">
        <v>8346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8345</v>
      </c>
      <c r="R3840" t="s">
        <v>8346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7.6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8345</v>
      </c>
      <c r="R3841" t="s">
        <v>8346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55.2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8345</v>
      </c>
      <c r="R3842" t="s">
        <v>8346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55.2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8315</v>
      </c>
      <c r="R3843" t="s">
        <v>8333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YEAR(S:S)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8315</v>
      </c>
      <c r="R3844" t="s">
        <v>8333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55.2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8315</v>
      </c>
      <c r="R3845" t="s">
        <v>8333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5.2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8315</v>
      </c>
      <c r="R3846" t="s">
        <v>8333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1.4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8315</v>
      </c>
      <c r="R3847" t="s">
        <v>8333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5.2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8315</v>
      </c>
      <c r="R3848" t="s">
        <v>8333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55.2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8315</v>
      </c>
      <c r="R3849" t="s">
        <v>8343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55.2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8315</v>
      </c>
      <c r="R3850" t="s">
        <v>8343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1.4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8315</v>
      </c>
      <c r="R3851" t="s">
        <v>8343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8343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1.4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8315</v>
      </c>
      <c r="R3853" t="s">
        <v>8343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1.4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8318</v>
      </c>
      <c r="R3854" t="s">
        <v>8344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55.2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8318</v>
      </c>
      <c r="R3855" t="s">
        <v>8344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5.2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8318</v>
      </c>
      <c r="R3856" t="s">
        <v>8344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1.4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8318</v>
      </c>
      <c r="R3857" t="s">
        <v>8344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55.2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8318</v>
      </c>
      <c r="R3858" t="s">
        <v>8344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55.2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8318</v>
      </c>
      <c r="R3859" t="s">
        <v>8344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55.2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8318</v>
      </c>
      <c r="R3860" t="s">
        <v>8344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5.2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8318</v>
      </c>
      <c r="R3861" t="s">
        <v>8344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7.6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8318</v>
      </c>
      <c r="R3862" t="s">
        <v>8344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55.2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8318</v>
      </c>
      <c r="R3863" t="s">
        <v>8344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55.2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8326</v>
      </c>
      <c r="R3864" t="s">
        <v>8353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1.4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8326</v>
      </c>
      <c r="R3865" t="s">
        <v>8353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1.4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8326</v>
      </c>
      <c r="R3866" t="s">
        <v>8353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1.4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8326</v>
      </c>
      <c r="R3867" t="s">
        <v>8353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27.6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8326</v>
      </c>
      <c r="R3868" t="s">
        <v>8353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55.2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8326</v>
      </c>
      <c r="R3869" t="s">
        <v>8353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7.6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8326</v>
      </c>
      <c r="R3870" t="s">
        <v>8353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55.2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8307</v>
      </c>
      <c r="R3871" t="s">
        <v>8309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55.2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8307</v>
      </c>
      <c r="R3872" t="s">
        <v>8309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1.4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8307</v>
      </c>
      <c r="R3873" t="s">
        <v>8309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1.4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8310</v>
      </c>
      <c r="R3874" t="s">
        <v>8347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1.4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8310</v>
      </c>
      <c r="R3875" t="s">
        <v>8347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55.2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8310</v>
      </c>
      <c r="R3876" t="s">
        <v>8347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1.4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8310</v>
      </c>
      <c r="R3877" t="s">
        <v>8347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1.4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8310</v>
      </c>
      <c r="R3878" t="s">
        <v>8347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55.2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8310</v>
      </c>
      <c r="R3879" t="s">
        <v>8347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55.2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8310</v>
      </c>
      <c r="R3880" t="s">
        <v>8347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55.2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8310</v>
      </c>
      <c r="R3881" t="s">
        <v>8347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1.4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8310</v>
      </c>
      <c r="R3882" t="s">
        <v>8347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55.2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8310</v>
      </c>
      <c r="R3883" t="s">
        <v>8347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55.2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8310</v>
      </c>
      <c r="R3884" t="s">
        <v>8347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5.2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8310</v>
      </c>
      <c r="R3885" t="s">
        <v>8347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55.2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8310</v>
      </c>
      <c r="R3886" t="s">
        <v>8347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7.6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8310</v>
      </c>
      <c r="R3887" t="s">
        <v>8347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55.2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8310</v>
      </c>
      <c r="R3888" t="s">
        <v>8347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7.6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8310</v>
      </c>
      <c r="R3889" t="s">
        <v>8347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5.2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8310</v>
      </c>
      <c r="R3890" t="s">
        <v>8347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1.4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8310</v>
      </c>
      <c r="R3891" t="s">
        <v>8347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1.4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8310</v>
      </c>
      <c r="R3892" t="s">
        <v>8347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8310</v>
      </c>
      <c r="R3893" t="s">
        <v>8351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1.4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8310</v>
      </c>
      <c r="R3894" t="s">
        <v>8351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1.4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8310</v>
      </c>
      <c r="R3895" t="s">
        <v>8351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7.6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8310</v>
      </c>
      <c r="R3896" t="s">
        <v>8351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7.6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8310</v>
      </c>
      <c r="R3897" t="s">
        <v>8351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1.4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8310</v>
      </c>
      <c r="R3898" t="s">
        <v>8351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1.4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8312</v>
      </c>
      <c r="R3899" t="s">
        <v>8354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1.4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8312</v>
      </c>
      <c r="R3900" t="s">
        <v>8354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55.2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8312</v>
      </c>
      <c r="R3901" t="s">
        <v>8354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1.4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8312</v>
      </c>
      <c r="R3902" t="s">
        <v>8354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5.2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8312</v>
      </c>
      <c r="R3903" t="s">
        <v>8354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1.4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8312</v>
      </c>
      <c r="R3904" t="s">
        <v>8354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5.2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8310</v>
      </c>
      <c r="R3905" t="s">
        <v>8348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8310</v>
      </c>
      <c r="R3906" t="s">
        <v>8348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55.2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8310</v>
      </c>
      <c r="R3907" t="s">
        <v>8348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YEAR(S:S)</f>
        <v>2012</v>
      </c>
    </row>
    <row r="3908" spans="1:21" ht="55.2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8312</v>
      </c>
      <c r="R3908" t="s">
        <v>8350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7.6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8312</v>
      </c>
      <c r="R3909" t="s">
        <v>8350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7.6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8312</v>
      </c>
      <c r="R3910" t="s">
        <v>8350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1.4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8312</v>
      </c>
      <c r="R3911" t="s">
        <v>8350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7.6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8312</v>
      </c>
      <c r="R3912" t="s">
        <v>8350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1.4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8312</v>
      </c>
      <c r="R3913" t="s">
        <v>8350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1.4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8312</v>
      </c>
      <c r="R3914" t="s">
        <v>8350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1.4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8326</v>
      </c>
      <c r="R3915" t="s">
        <v>8329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55.2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8326</v>
      </c>
      <c r="R3916" t="s">
        <v>8329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69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8326</v>
      </c>
      <c r="R3917" t="s">
        <v>8329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1.4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8326</v>
      </c>
      <c r="R3918" t="s">
        <v>8329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1.4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8326</v>
      </c>
      <c r="R3919" t="s">
        <v>8329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5.2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8326</v>
      </c>
      <c r="R3920" t="s">
        <v>8329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5.2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8326</v>
      </c>
      <c r="R3921" t="s">
        <v>8329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1.4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8326</v>
      </c>
      <c r="R3922" t="s">
        <v>8329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55.2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8326</v>
      </c>
      <c r="R3923" t="s">
        <v>8329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1.4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8326</v>
      </c>
      <c r="R3924" t="s">
        <v>8329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7.6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8326</v>
      </c>
      <c r="R3925" t="s">
        <v>8329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55.2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8326</v>
      </c>
      <c r="R3926" t="s">
        <v>8329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1.4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8326</v>
      </c>
      <c r="R3927" t="s">
        <v>8329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1.4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8326</v>
      </c>
      <c r="R3928" t="s">
        <v>8329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7.6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8312</v>
      </c>
      <c r="R3929" t="s">
        <v>8313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1.4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8312</v>
      </c>
      <c r="R3930" t="s">
        <v>8313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5.2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8312</v>
      </c>
      <c r="R3931" t="s">
        <v>8313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41.4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8312</v>
      </c>
      <c r="R3932" t="s">
        <v>8313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55.2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8343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55.2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8343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1.4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8343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1.4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8343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5.2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8343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1.4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8312</v>
      </c>
      <c r="R3938" t="s">
        <v>8352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55.2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8312</v>
      </c>
      <c r="R3939" t="s">
        <v>8352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5.2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8312</v>
      </c>
      <c r="R3940" t="s">
        <v>8352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5.2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8312</v>
      </c>
      <c r="R3941" t="s">
        <v>8352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1.4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8312</v>
      </c>
      <c r="R3942" t="s">
        <v>8352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55.2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8315</v>
      </c>
      <c r="R3943" t="s">
        <v>8333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5.2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8333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1.4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8307</v>
      </c>
      <c r="R3945" t="s">
        <v>8341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55.2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8307</v>
      </c>
      <c r="R3946" t="s">
        <v>8341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55.2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8307</v>
      </c>
      <c r="R3947" t="s">
        <v>8341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1.4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8307</v>
      </c>
      <c r="R3948" t="s">
        <v>8341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1.4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8307</v>
      </c>
      <c r="R3949" t="s">
        <v>8341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1.4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8307</v>
      </c>
      <c r="R3950" t="s">
        <v>8341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1.4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8307</v>
      </c>
      <c r="R3951" t="s">
        <v>8341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7.6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8307</v>
      </c>
      <c r="R3952" t="s">
        <v>8341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1.4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8307</v>
      </c>
      <c r="R3953" t="s">
        <v>8341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1.4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8307</v>
      </c>
      <c r="R3954" t="s">
        <v>8341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55.2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8307</v>
      </c>
      <c r="R3955" t="s">
        <v>8341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55.2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8307</v>
      </c>
      <c r="R3956" t="s">
        <v>8341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41.4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8307</v>
      </c>
      <c r="R3957" t="s">
        <v>8341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1.4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8307</v>
      </c>
      <c r="R3958" t="s">
        <v>8341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55.2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8307</v>
      </c>
      <c r="R3959" t="s">
        <v>8341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55.2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8307</v>
      </c>
      <c r="R3960" t="s">
        <v>8341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55.2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8307</v>
      </c>
      <c r="R3961" t="s">
        <v>8341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1.4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8307</v>
      </c>
      <c r="R3962" t="s">
        <v>8341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1.4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8307</v>
      </c>
      <c r="R3963" t="s">
        <v>8341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41.4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8307</v>
      </c>
      <c r="R3964" t="s">
        <v>8341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1.4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8307</v>
      </c>
      <c r="R3965" t="s">
        <v>8341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1.4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8307</v>
      </c>
      <c r="R3966" t="s">
        <v>8341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55.2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8307</v>
      </c>
      <c r="R3967" t="s">
        <v>8341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1.4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8307</v>
      </c>
      <c r="R3968" t="s">
        <v>8341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55.2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8307</v>
      </c>
      <c r="R3969" t="s">
        <v>8341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55.2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8307</v>
      </c>
      <c r="R3970" t="s">
        <v>8341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1.4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8307</v>
      </c>
      <c r="R3971" t="s">
        <v>8341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YEAR(S:S)</f>
        <v>2014</v>
      </c>
    </row>
    <row r="3972" spans="1:21" ht="55.2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8307</v>
      </c>
      <c r="R3972" t="s">
        <v>8341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55.2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8318</v>
      </c>
      <c r="R3973" t="s">
        <v>8344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5.2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8318</v>
      </c>
      <c r="R3974" t="s">
        <v>8344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5.2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8318</v>
      </c>
      <c r="R3975" t="s">
        <v>8344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55.2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8318</v>
      </c>
      <c r="R3976" t="s">
        <v>8344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55.2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8318</v>
      </c>
      <c r="R3977" t="s">
        <v>8344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1.4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8318</v>
      </c>
      <c r="R3978" t="s">
        <v>8344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55.2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8318</v>
      </c>
      <c r="R3979" t="s">
        <v>8344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1.4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8318</v>
      </c>
      <c r="R3980" t="s">
        <v>8344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69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8318</v>
      </c>
      <c r="R3981" t="s">
        <v>8344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55.2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8318</v>
      </c>
      <c r="R3982" t="s">
        <v>8356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7.6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8318</v>
      </c>
      <c r="R3983" t="s">
        <v>8356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5.2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8318</v>
      </c>
      <c r="R3984" t="s">
        <v>8356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8318</v>
      </c>
      <c r="R3985" t="s">
        <v>8356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55.2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8318</v>
      </c>
      <c r="R3986" t="s">
        <v>8356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1.4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8318</v>
      </c>
      <c r="R3987" t="s">
        <v>8356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1.4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8318</v>
      </c>
      <c r="R3988" t="s">
        <v>8356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5.2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8318</v>
      </c>
      <c r="R3989" t="s">
        <v>8356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55.2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8318</v>
      </c>
      <c r="R3990" t="s">
        <v>8356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1.4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8318</v>
      </c>
      <c r="R3991" t="s">
        <v>8356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55.2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8318</v>
      </c>
      <c r="R3992" t="s">
        <v>8356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55.2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8318</v>
      </c>
      <c r="R3993" t="s">
        <v>8344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7.6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8318</v>
      </c>
      <c r="R3994" t="s">
        <v>8344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1.4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8318</v>
      </c>
      <c r="R3995" t="s">
        <v>8344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1.4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8318</v>
      </c>
      <c r="R3996" t="s">
        <v>8344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1.4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8318</v>
      </c>
      <c r="R3997" t="s">
        <v>8344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55.2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8318</v>
      </c>
      <c r="R3998" t="s">
        <v>8344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55.2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8318</v>
      </c>
      <c r="R3999" t="s">
        <v>8344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55.2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8318</v>
      </c>
      <c r="R4000" t="s">
        <v>8344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7.6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8318</v>
      </c>
      <c r="R4001" t="s">
        <v>8344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55.2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8318</v>
      </c>
      <c r="R4002" t="s">
        <v>8344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5.2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8318</v>
      </c>
      <c r="R4003" t="s">
        <v>8344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41.4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8318</v>
      </c>
      <c r="R4004" t="s">
        <v>8344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55.2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8318</v>
      </c>
      <c r="R4005" t="s">
        <v>8344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1.4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8318</v>
      </c>
      <c r="R4006" t="s">
        <v>8344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5.2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8307</v>
      </c>
      <c r="R4007" t="s">
        <v>8314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55.2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8344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1.4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8318</v>
      </c>
      <c r="R4009" t="s">
        <v>8344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1.4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8318</v>
      </c>
      <c r="R4010" t="s">
        <v>8344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5.2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8310</v>
      </c>
      <c r="R4011" t="s">
        <v>8355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1.4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8310</v>
      </c>
      <c r="R4012" t="s">
        <v>8355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55.2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8310</v>
      </c>
      <c r="R4013" t="s">
        <v>8355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1.4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8310</v>
      </c>
      <c r="R4014" t="s">
        <v>8355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55.2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8310</v>
      </c>
      <c r="R4015" t="s">
        <v>8355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1.4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8310</v>
      </c>
      <c r="R4016" t="s">
        <v>8355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55.2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8310</v>
      </c>
      <c r="R4017" t="s">
        <v>8355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1.4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8310</v>
      </c>
      <c r="R4018" t="s">
        <v>8355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41.4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8310</v>
      </c>
      <c r="R4019" t="s">
        <v>8355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55.2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8322</v>
      </c>
      <c r="R4020" t="s">
        <v>8325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55.2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8322</v>
      </c>
      <c r="R4021" t="s">
        <v>8325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5.2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8322</v>
      </c>
      <c r="R4022" t="s">
        <v>8325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55.2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8322</v>
      </c>
      <c r="R4023" t="s">
        <v>8325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1.4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8322</v>
      </c>
      <c r="R4024" t="s">
        <v>8325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55.2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8322</v>
      </c>
      <c r="R4025" t="s">
        <v>8325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55.2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8322</v>
      </c>
      <c r="R4026" t="s">
        <v>8325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55.2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8322</v>
      </c>
      <c r="R4027" t="s">
        <v>8325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1.4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8322</v>
      </c>
      <c r="R4028" t="s">
        <v>8325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55.2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8322</v>
      </c>
      <c r="R4029" t="s">
        <v>8325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1.4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8322</v>
      </c>
      <c r="R4030" t="s">
        <v>8325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55.2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8322</v>
      </c>
      <c r="R4031" t="s">
        <v>8325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7.6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8322</v>
      </c>
      <c r="R4032" t="s">
        <v>8325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1.4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8322</v>
      </c>
      <c r="R4033" t="s">
        <v>8325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55.2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8322</v>
      </c>
      <c r="R4034" t="s">
        <v>8323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5.2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8322</v>
      </c>
      <c r="R4035" t="s">
        <v>8323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YEAR(S:S)</f>
        <v>2015</v>
      </c>
    </row>
    <row r="4036" spans="1:21" ht="55.2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8322</v>
      </c>
      <c r="R4036" t="s">
        <v>8323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1.4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8322</v>
      </c>
      <c r="R4037" t="s">
        <v>8323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1.4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8322</v>
      </c>
      <c r="R4038" t="s">
        <v>8323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55.2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8322</v>
      </c>
      <c r="R4039" t="s">
        <v>8323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1.4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8322</v>
      </c>
      <c r="R4040" t="s">
        <v>8323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55.2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8322</v>
      </c>
      <c r="R4041" t="s">
        <v>8323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55.2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8322</v>
      </c>
      <c r="R4042" t="s">
        <v>8323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1.4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8322</v>
      </c>
      <c r="R4043" t="s">
        <v>8323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8322</v>
      </c>
      <c r="R4044" t="s">
        <v>8323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1.4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8322</v>
      </c>
      <c r="R4045" t="s">
        <v>8323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55.2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8322</v>
      </c>
      <c r="R4046" t="s">
        <v>8323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8322</v>
      </c>
      <c r="R4047" t="s">
        <v>8323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1.4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8322</v>
      </c>
      <c r="R4048" t="s">
        <v>8323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5.2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8322</v>
      </c>
      <c r="R4049" t="s">
        <v>8325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5.2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8322</v>
      </c>
      <c r="R4050" t="s">
        <v>8325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1.4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8322</v>
      </c>
      <c r="R4051" t="s">
        <v>8325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1.4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8322</v>
      </c>
      <c r="R4052" t="s">
        <v>8334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55.2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8322</v>
      </c>
      <c r="R4053" t="s">
        <v>8334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55.2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8322</v>
      </c>
      <c r="R4054" t="s">
        <v>8334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55.2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8322</v>
      </c>
      <c r="R4055" t="s">
        <v>8334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55.2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8322</v>
      </c>
      <c r="R4056" t="s">
        <v>8334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1.4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8322</v>
      </c>
      <c r="R4057" t="s">
        <v>8334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55.2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8322</v>
      </c>
      <c r="R4058" t="s">
        <v>8334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1.4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8322</v>
      </c>
      <c r="R4059" t="s">
        <v>8334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1.4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8322</v>
      </c>
      <c r="R4060" t="s">
        <v>8325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1.4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8322</v>
      </c>
      <c r="R4061" t="s">
        <v>8325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7.6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8322</v>
      </c>
      <c r="R4062" t="s">
        <v>8325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5.2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8322</v>
      </c>
      <c r="R4063" t="s">
        <v>8325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55.2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8322</v>
      </c>
      <c r="R4064" t="s">
        <v>8334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7.6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8322</v>
      </c>
      <c r="R4065" t="s">
        <v>8334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1.4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8322</v>
      </c>
      <c r="R4066" t="s">
        <v>8334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55.2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8322</v>
      </c>
      <c r="R4067" t="s">
        <v>8334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55.2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8322</v>
      </c>
      <c r="R4068" t="s">
        <v>8325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55.2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8322</v>
      </c>
      <c r="R4069" t="s">
        <v>8334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55.2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8322</v>
      </c>
      <c r="R4070" t="s">
        <v>8334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5.2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8322</v>
      </c>
      <c r="R4071" t="s">
        <v>8334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1.4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8322</v>
      </c>
      <c r="R4072" t="s">
        <v>8334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1.4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8322</v>
      </c>
      <c r="R4073" t="s">
        <v>8334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1.4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8322</v>
      </c>
      <c r="R4074" t="s">
        <v>8334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5.2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8322</v>
      </c>
      <c r="R4075" t="s">
        <v>8334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1.4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8322</v>
      </c>
      <c r="R4076" t="s">
        <v>8334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1.4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8322</v>
      </c>
      <c r="R4077" t="s">
        <v>8334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8322</v>
      </c>
      <c r="R4078" t="s">
        <v>8334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5.2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8322</v>
      </c>
      <c r="R4079" t="s">
        <v>8325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5.2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8322</v>
      </c>
      <c r="R4080" t="s">
        <v>8325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1.4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8322</v>
      </c>
      <c r="R4081" t="s">
        <v>8325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55.2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8322</v>
      </c>
      <c r="R4082" t="s">
        <v>8325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55.2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8322</v>
      </c>
      <c r="R4083" t="s">
        <v>8325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1.4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8322</v>
      </c>
      <c r="R4084" t="s">
        <v>8325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1.4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8322</v>
      </c>
      <c r="R4085" t="s">
        <v>8325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1.4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8322</v>
      </c>
      <c r="R4086" t="s">
        <v>8325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5.2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8322</v>
      </c>
      <c r="R4087" t="s">
        <v>8325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55.2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8322</v>
      </c>
      <c r="R4088" t="s">
        <v>8325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55.2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8322</v>
      </c>
      <c r="R4089" t="s">
        <v>8325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5.2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8322</v>
      </c>
      <c r="R4090" t="s">
        <v>8325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55.2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8322</v>
      </c>
      <c r="R4091" t="s">
        <v>8325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55.2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8322</v>
      </c>
      <c r="R4092" t="s">
        <v>8325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55.2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8322</v>
      </c>
      <c r="R4093" t="s">
        <v>8325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55.2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8322</v>
      </c>
      <c r="R4094" t="s">
        <v>8325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55.2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8322</v>
      </c>
      <c r="R4095" t="s">
        <v>8325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5.2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8322</v>
      </c>
      <c r="R4096" t="s">
        <v>8325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55.2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8322</v>
      </c>
      <c r="R4097" t="s">
        <v>8325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1.4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8322</v>
      </c>
      <c r="R4098" t="s">
        <v>8325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1.4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8322</v>
      </c>
      <c r="R4099" t="s">
        <v>8325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YEAR(S:S)</f>
        <v>2015</v>
      </c>
    </row>
    <row r="4100" spans="1:21" ht="41.4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8322</v>
      </c>
      <c r="R4100" t="s">
        <v>8325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55.2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8322</v>
      </c>
      <c r="R4101" t="s">
        <v>8325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1.4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8322</v>
      </c>
      <c r="R4102" t="s">
        <v>8325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1.4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8322</v>
      </c>
      <c r="R4103" t="s">
        <v>8325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1.4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8322</v>
      </c>
      <c r="R4104" t="s">
        <v>8325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1.4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8322</v>
      </c>
      <c r="R4105" t="s">
        <v>8325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5.2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8322</v>
      </c>
      <c r="R4106" t="s">
        <v>8325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1.4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8322</v>
      </c>
      <c r="R4107" t="s">
        <v>8325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55.2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8322</v>
      </c>
      <c r="R4108" t="s">
        <v>8325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1.4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8322</v>
      </c>
      <c r="R4109" t="s">
        <v>8325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8322</v>
      </c>
      <c r="R4110" t="s">
        <v>8325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55.2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8322</v>
      </c>
      <c r="R4111" t="s">
        <v>8325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1.4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8322</v>
      </c>
      <c r="R4112" t="s">
        <v>8325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1.4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8322</v>
      </c>
      <c r="R4113" t="s">
        <v>8325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55.2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8322</v>
      </c>
      <c r="R4114" t="s">
        <v>8325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1.4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8322</v>
      </c>
      <c r="R4115" t="s">
        <v>8325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AK4115" xr:uid="{00000000-0001-0000-0300-000000000000}"/>
  <conditionalFormatting sqref="F1:F1048576">
    <cfRule type="containsText" dxfId="3" priority="4" operator="containsText" text="successful">
      <formula>NOT(ISERROR(SEARCH("successful",F1)))</formula>
    </cfRule>
    <cfRule type="containsText" dxfId="2" priority="7" operator="containsText" text="live">
      <formula>NOT(ISERROR(SEARCH("live",F1)))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failed">
      <formula>NOT(ISERROR(SEARCH("failed",F1)))</formula>
    </cfRule>
  </conditionalFormatting>
  <conditionalFormatting sqref="P1 AK1 R1:T1">
    <cfRule type="colorScale" priority="10">
      <colorScale>
        <cfvo type="min"/>
        <cfvo type="percentile" val="90"/>
        <color rgb="FFFF0000"/>
        <color theme="4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percentile" val="90"/>
        <color rgb="FFFF7128"/>
        <color theme="4" tint="0.39997558519241921"/>
      </colorScale>
    </cfRule>
    <cfRule type="colorScale" priority="2">
      <colorScale>
        <cfvo type="min"/>
        <cfvo type="max"/>
        <color rgb="FFFF7128"/>
        <color theme="3" tint="0.39997558519241921"/>
      </colorScale>
    </cfRule>
    <cfRule type="colorScale" priority="3">
      <colorScale>
        <cfvo type="min"/>
        <cfvo type="percentile" val="90"/>
        <color theme="5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F318A-85A9-401B-BD6A-61E60B021B73}">
  <dimension ref="A1:E18"/>
  <sheetViews>
    <sheetView workbookViewId="0">
      <selection activeCell="N7" sqref="N7"/>
    </sheetView>
  </sheetViews>
  <sheetFormatPr defaultRowHeight="13.8" x14ac:dyDescent="0.25"/>
  <cols>
    <col min="1" max="1" width="18.5" bestFit="1" customWidth="1"/>
    <col min="2" max="2" width="16.59765625" bestFit="1" customWidth="1"/>
    <col min="3" max="3" width="6.09765625" bestFit="1" customWidth="1"/>
    <col min="4" max="4" width="10" bestFit="1" customWidth="1"/>
    <col min="5" max="6" width="11.5" bestFit="1" customWidth="1"/>
  </cols>
  <sheetData>
    <row r="1" spans="1:5" x14ac:dyDescent="0.25">
      <c r="A1" s="11" t="s">
        <v>8365</v>
      </c>
      <c r="B1" t="s">
        <v>8322</v>
      </c>
    </row>
    <row r="2" spans="1:5" x14ac:dyDescent="0.25">
      <c r="A2" s="11" t="s">
        <v>8368</v>
      </c>
      <c r="B2" t="s">
        <v>8362</v>
      </c>
    </row>
    <row r="4" spans="1:5" x14ac:dyDescent="0.25">
      <c r="A4" s="11" t="s">
        <v>8361</v>
      </c>
      <c r="B4" s="11" t="s">
        <v>8360</v>
      </c>
    </row>
    <row r="5" spans="1:5" x14ac:dyDescent="0.25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8369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8370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8373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8378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8F81-1C81-4E1D-89B9-2456DE29E0D7}">
  <dimension ref="A1:H1048576"/>
  <sheetViews>
    <sheetView zoomScale="80" zoomScaleNormal="80" workbookViewId="0">
      <selection activeCell="B2" sqref="B2"/>
    </sheetView>
  </sheetViews>
  <sheetFormatPr defaultRowHeight="13.8" x14ac:dyDescent="0.25"/>
  <cols>
    <col min="1" max="1" width="14.19921875" customWidth="1"/>
    <col min="2" max="3" width="15.59765625" customWidth="1"/>
    <col min="4" max="4" width="15.296875" customWidth="1"/>
    <col min="5" max="5" width="12.09765625" customWidth="1"/>
    <col min="6" max="6" width="17.69921875" style="20" customWidth="1"/>
    <col min="7" max="7" width="15.8984375" style="20" customWidth="1"/>
    <col min="8" max="8" width="17.09765625" style="20" customWidth="1"/>
  </cols>
  <sheetData>
    <row r="1" spans="1:8" ht="14.4" x14ac:dyDescent="0.3">
      <c r="A1" s="17" t="s">
        <v>8216</v>
      </c>
      <c r="B1" s="17" t="s">
        <v>8395</v>
      </c>
      <c r="C1" s="17" t="s">
        <v>8396</v>
      </c>
      <c r="D1" s="17" t="s">
        <v>8412</v>
      </c>
      <c r="E1" s="17" t="s">
        <v>8397</v>
      </c>
      <c r="F1" s="19" t="s">
        <v>8398</v>
      </c>
      <c r="G1" s="19" t="s">
        <v>8399</v>
      </c>
      <c r="H1" s="19" t="s">
        <v>8400</v>
      </c>
    </row>
    <row r="2" spans="1:8" x14ac:dyDescent="0.25">
      <c r="A2" t="s">
        <v>8401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SUM(B2,C2,D2)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5">
      <c r="A3" t="s">
        <v>8402</v>
      </c>
      <c r="B3">
        <f>COUNTIFS(Kickstarter!$F:$F,"=successful",Kickstarter!$D:$D,"&gt;=1000",Kickstarter!$D:$D,"&lt;=4999",Kickstarter!$R:$R,"plays")</f>
        <v>388</v>
      </c>
      <c r="C3">
        <f>COUNTIFS(Kickstarter!$F:$F,"=failed",Kickstarter!$D:$D,"&gt;=1000",Kickstarter!$D:$D,"&lt;=4999",Kickstarter!$R:$R,"plays")</f>
        <v>146</v>
      </c>
      <c r="D3">
        <f>COUNTIFS(Kickstarter!$F:$F,"=canceled",Kickstarter!$D:$D,"&gt;=1000",Kickstarter!$D:$D,"&lt;=4999",Kickstarter!$R:$R,"plays")</f>
        <v>0</v>
      </c>
      <c r="E3">
        <f t="shared" ref="E3:E13" si="0">SUM(B3,C3,D3)</f>
        <v>534</v>
      </c>
      <c r="F3" s="20">
        <f t="shared" ref="F3:F13" si="1">B3/$E3</f>
        <v>0.72659176029962547</v>
      </c>
      <c r="G3" s="20">
        <f t="shared" ref="G3:G13" si="2">C3/$E3</f>
        <v>0.27340823970037453</v>
      </c>
      <c r="H3" s="20">
        <f t="shared" ref="H3:H13" si="3">D3/$E3</f>
        <v>0</v>
      </c>
    </row>
    <row r="4" spans="1:8" x14ac:dyDescent="0.25">
      <c r="A4" t="s">
        <v>8403</v>
      </c>
      <c r="B4">
        <f>COUNTIFS(Kickstarter!$F:$F,"=successful",Kickstarter!$D:$D,"&gt;=5000",Kickstarter!$D:$D,"&lt;=9999",Kickstarter!$R:$R,"plays")</f>
        <v>93</v>
      </c>
      <c r="C4">
        <f>COUNTIFS(Kickstarter!$F:$F,"=failed",Kickstarter!$D:$D,"&gt;=5000",Kickstarter!$D:$D,"&lt;=9999",Kickstarter!$R:$R,"plays")</f>
        <v>76</v>
      </c>
      <c r="D4">
        <f>COUNTIFS(Kickstarter!$F:$F,"=canceled",Kickstarter!$D:$D,"&gt;=5000",Kickstarter!$D:$D,"&lt;=9999",Kickstarter!$R:$R,"plays")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8404</v>
      </c>
      <c r="B5">
        <f>COUNTIFS(Kickstarter!$F:$F,"=successful",Kickstarter!$D:$D,"&gt;=10000",Kickstarter!$D:$D,"&lt;=14999",Kickstarter!$R:$R,"plays")</f>
        <v>39</v>
      </c>
      <c r="C5">
        <f>COUNTIFS(Kickstarter!$F:$F,"=failed",Kickstarter!$D:$D,"&gt;=10000",Kickstarter!$D:$D,"&lt;=14999",Kickstarter!$R:$R,"plays")</f>
        <v>33</v>
      </c>
      <c r="D5">
        <f>COUNTIFS(Kickstarter!$F:$F,"=canceled",Kickstarter!$D:$D,"&gt;=10000",Kickstarter!$D:$D,"&lt;=14999",Kickstarter!$R:$R,"plays")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8405</v>
      </c>
      <c r="B6">
        <f>COUNTIFS(Kickstarter!$F:$F,"=successful",Kickstarter!$D:$D,"&gt;=15000",Kickstarter!$D:$D,"&lt;=19999",Kickstarter!$R:$R,"plays")</f>
        <v>12</v>
      </c>
      <c r="C6">
        <f>COUNTIFS(Kickstarter!$F:$F,"=failed",Kickstarter!$D:$D,"&gt;=15000",Kickstarter!$D:$D,"&lt;=19999",Kickstarter!$R:$R,"plays")</f>
        <v>12</v>
      </c>
      <c r="D6">
        <f>COUNTIFS(Kickstarter!$F:$F,"=canceled",Kickstarter!$D:$D,"&gt;=15000",Kickstarter!$D:$D,"&lt;=19999",Kickstarter!$R:$R,"plays")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8413</v>
      </c>
      <c r="B7">
        <f>COUNTIFS(Kickstarter!$F:$F,"=successful",Kickstarter!$D:$D,"&gt;=20000",Kickstarter!$D:$D,"&lt;=24999",Kickstarter!$R:$R,"plays")</f>
        <v>9</v>
      </c>
      <c r="C7">
        <f>COUNTIFS(Kickstarter!$F:$F,"=failed",Kickstarter!$D:$D,"&gt;=20000",Kickstarter!$D:$D,"&lt;=24999",Kickstarter!$R:$R,"plays")</f>
        <v>11</v>
      </c>
      <c r="D7">
        <f>COUNTIFS(Kickstarter!$F:$F,"=canceled",Kickstarter!$D:$D,"&gt;=20000",Kickstarter!$D:$D,"&lt;=24999",Kickstarter!$R:$R,"plays")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8406</v>
      </c>
      <c r="B8">
        <f>COUNTIFS(Kickstarter!$F:$F,"=successful",Kickstarter!$D:$D,"&gt;=25000",Kickstarter!$D:$D,"&lt;=29999",Kickstarter!$R:$R,"plays")</f>
        <v>1</v>
      </c>
      <c r="C8">
        <f>COUNTIFS(Kickstarter!$F:$F,"=failed",Kickstarter!$D:$D,"&gt;=25000",Kickstarter!$D:$D,"&lt;=29999",Kickstarter!$R:$R,"plays")</f>
        <v>4</v>
      </c>
      <c r="D8">
        <f>COUNTIFS(Kickstarter!$F:$F,"=canceled",Kickstarter!$D:$D,"&gt;=25000",Kickstarter!$D:$D,"&lt;=29999",Kickstarter!$R:$R,"plays")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8407</v>
      </c>
      <c r="B9">
        <f>COUNTIFS(Kickstarter!$F:$F,"=successful",Kickstarter!$D:$D,"&gt;=30000",Kickstarter!$D:$D,"&lt;=34999",Kickstarter!$R:$R,"plays")</f>
        <v>3</v>
      </c>
      <c r="C9">
        <f>COUNTIFS(Kickstarter!$F:$F,"=failed",Kickstarter!$D:$D,"&gt;=30000",Kickstarter!$D:$D,"&lt;=39999",Kickstarter!$R:$R,"plays")</f>
        <v>10</v>
      </c>
      <c r="D9">
        <f>COUNTIFS(Kickstarter!$F:$F,"=canceled",Kickstarter!$D:$D,"&gt;=30000",Kickstarter!$D:$D,"&lt;=34999",Kickstarter!$R:$R,"plays")</f>
        <v>0</v>
      </c>
      <c r="E9">
        <f t="shared" si="0"/>
        <v>13</v>
      </c>
      <c r="F9" s="20">
        <f t="shared" si="1"/>
        <v>0.23076923076923078</v>
      </c>
      <c r="G9" s="20">
        <f t="shared" si="2"/>
        <v>0.76923076923076927</v>
      </c>
      <c r="H9" s="20">
        <f t="shared" si="3"/>
        <v>0</v>
      </c>
    </row>
    <row r="10" spans="1:8" x14ac:dyDescent="0.25">
      <c r="A10" t="s">
        <v>8408</v>
      </c>
      <c r="B10">
        <f>COUNTIFS(Kickstarter!$F:$F,"=successful",Kickstarter!$D:$D,"&gt;=35000",Kickstarter!$D:$D,"&lt;=39999",Kickstarter!$R:$R,"plays")</f>
        <v>4</v>
      </c>
      <c r="C10">
        <f>COUNTIFS(Kickstarter!$F:$F,"=failed",Kickstarter!$D:$D,"&gt;=35000",Kickstarter!$D:$D,"&lt;=39999",Kickstarter!$R:$R,"plays")</f>
        <v>2</v>
      </c>
      <c r="D10">
        <f>COUNTIFS(Kickstarter!$F:$F,"=canceled",Kickstarter!$D:$D,"&gt;=35000",Kickstarter!$D:$D,"&lt;=39999",Kickstarter!$R:$R,"plays")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8409</v>
      </c>
      <c r="B11">
        <f>COUNTIFS(Kickstarter!$F:$F,"=successful",Kickstarter!$D:$D,"&gt;=40000",Kickstarter!$D:$D,"&lt;=44999",Kickstarter!$R:$R,"plays")</f>
        <v>2</v>
      </c>
      <c r="C11">
        <f>COUNTIFS(Kickstarter!$F:$F,"=failed",Kickstarter!$D:$D,"&gt;=40000",Kickstarter!$D:$D,"&lt;=44999",Kickstarter!$R:$R,"plays")</f>
        <v>1</v>
      </c>
      <c r="D11">
        <f>COUNTIFS(Kickstarter!$F:$F,"=canceled",Kickstarter!$D:$D,"&gt;=40000",Kickstarter!$D:$D,"&lt;=44999",Kickstarter!$R:$R,"plays")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8410</v>
      </c>
      <c r="B12">
        <f>COUNTIFS(Kickstarter!$F:$F,"=successful",Kickstarter!$D:$D,"&gt;=45000",Kickstarter!$D:$D,"&lt;=49999",Kickstarter!$R:$R,"plays")</f>
        <v>0</v>
      </c>
      <c r="C12">
        <f>COUNTIFS(Kickstarter!$F:$F,"=failed",Kickstarter!$D:$D,"&gt;=45000",Kickstarter!$D:$D,"&lt;=49999",Kickstarter!$R:$R,"plays")</f>
        <v>1</v>
      </c>
      <c r="D12">
        <f>COUNTIFS(Kickstarter!$F:$F,"=canceled",Kickstarter!$D:$D,"&gt;=45000",Kickstarter!$D:$D,"&lt;=49999",Kickstarter!$R:$R,"plays")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8411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048576" spans="6:6" x14ac:dyDescent="0.25">
      <c r="F1048576" s="20">
        <f>SUM(F2:F1048575)</f>
        <v>5.4157213651860552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29FE9-A7CD-4C77-855D-2B3A75D954E2}">
  <dimension ref="A1:C14"/>
  <sheetViews>
    <sheetView tabSelected="1" workbookViewId="0">
      <selection activeCell="B2" sqref="B2"/>
    </sheetView>
  </sheetViews>
  <sheetFormatPr defaultRowHeight="13.8" x14ac:dyDescent="0.25"/>
  <cols>
    <col min="1" max="1" width="23.5" customWidth="1"/>
    <col min="2" max="2" width="8.8984375" bestFit="1" customWidth="1"/>
    <col min="3" max="3" width="9.8984375" bestFit="1" customWidth="1"/>
  </cols>
  <sheetData>
    <row r="1" spans="1:3" ht="14.4" x14ac:dyDescent="0.3">
      <c r="B1" s="17" t="s">
        <v>8381</v>
      </c>
      <c r="C1" s="17" t="s">
        <v>8382</v>
      </c>
    </row>
    <row r="2" spans="1:3" ht="14.4" x14ac:dyDescent="0.3">
      <c r="A2" s="17" t="s">
        <v>8383</v>
      </c>
      <c r="B2" s="8">
        <f>AVERAGE('[1]Successful US  Kickstarter'!D:D)</f>
        <v>5048.8786407766993</v>
      </c>
      <c r="C2" s="8" t="e">
        <f>AVERAGE(#REF!)</f>
        <v>#REF!</v>
      </c>
    </row>
    <row r="3" spans="1:3" ht="14.4" x14ac:dyDescent="0.3">
      <c r="A3" s="17" t="s">
        <v>8384</v>
      </c>
      <c r="B3" s="8">
        <f>MEDIAN('[1]Successful US  Kickstarter'!D:D)</f>
        <v>3000</v>
      </c>
      <c r="C3" s="8" t="e">
        <f>MEDIAN(#REF!)</f>
        <v>#REF!</v>
      </c>
    </row>
    <row r="4" spans="1:3" ht="14.4" x14ac:dyDescent="0.3">
      <c r="A4" s="17" t="s">
        <v>8387</v>
      </c>
      <c r="B4" s="8">
        <f>_xlfn.STDEV.P('[1]Successful US  Kickstarter'!D:D)</f>
        <v>7748.7537726373303</v>
      </c>
      <c r="C4" s="8" t="e">
        <f>_xlfn.QUARTILE.EXC(#REF!,3)</f>
        <v>#REF!</v>
      </c>
    </row>
    <row r="5" spans="1:3" ht="14.4" x14ac:dyDescent="0.3">
      <c r="A5" s="17" t="s">
        <v>8388</v>
      </c>
      <c r="B5">
        <f>_xlfn.QUARTILE.EXC('[1]Successful US  Kickstarter'!D:D,3)</f>
        <v>5000</v>
      </c>
      <c r="C5" t="e">
        <f>_xlfn.QUARTILE.EXC(#REF!,3)</f>
        <v>#REF!</v>
      </c>
    </row>
    <row r="6" spans="1:3" ht="14.4" x14ac:dyDescent="0.3">
      <c r="A6" s="17" t="s">
        <v>8389</v>
      </c>
      <c r="B6">
        <f>_xlfn.QUARTILE.EXC('[1]Successful US  Kickstarter'!D:D,1)</f>
        <v>1500</v>
      </c>
      <c r="C6" t="e">
        <f>_xlfn.QUARTILE.EXC(#REF!,1)</f>
        <v>#REF!</v>
      </c>
    </row>
    <row r="7" spans="1:3" ht="14.4" x14ac:dyDescent="0.3">
      <c r="A7" s="17" t="s">
        <v>8390</v>
      </c>
      <c r="B7">
        <f>B5-B6</f>
        <v>3500</v>
      </c>
      <c r="C7" t="e">
        <f>C5-C6</f>
        <v>#REF!</v>
      </c>
    </row>
    <row r="9" spans="1:3" ht="14.4" x14ac:dyDescent="0.3">
      <c r="A9" s="17" t="s">
        <v>8385</v>
      </c>
      <c r="B9" s="8">
        <f>AVERAGE('[1]Successful US  Kickstarter'!E:E)</f>
        <v>5601.5458009708727</v>
      </c>
      <c r="C9" s="8">
        <f>AVERAGE('[2]Failed US Kickstarter'!E:E)</f>
        <v>558.65484000000004</v>
      </c>
    </row>
    <row r="10" spans="1:3" ht="14.4" x14ac:dyDescent="0.3">
      <c r="A10" s="17" t="s">
        <v>8386</v>
      </c>
      <c r="B10" s="8">
        <f>MEDIAN('[1]Successful US  Kickstarter'!E:E)</f>
        <v>3167.5</v>
      </c>
      <c r="C10" s="8" t="e">
        <f>MEDIAN(#REF!)</f>
        <v>#REF!</v>
      </c>
    </row>
    <row r="11" spans="1:3" ht="14.4" x14ac:dyDescent="0.3">
      <c r="A11" s="17" t="s">
        <v>8391</v>
      </c>
      <c r="B11">
        <f>_xlfn.STDEV.P('[1]Successful US  Kickstarter'!E:E)</f>
        <v>8334.5731699164608</v>
      </c>
      <c r="C11" t="e">
        <f>_xlfn.STDEV.P(#REF!)</f>
        <v>#REF!</v>
      </c>
    </row>
    <row r="12" spans="1:3" ht="14.4" x14ac:dyDescent="0.3">
      <c r="A12" s="17" t="s">
        <v>8392</v>
      </c>
      <c r="B12">
        <f>_xlfn.QUARTILE.EXC('[1]Successful US  Kickstarter'!E:E,3)</f>
        <v>5699</v>
      </c>
      <c r="C12" t="e">
        <f>_xlfn.QUARTILE.EXC(#REF!,3)</f>
        <v>#REF!</v>
      </c>
    </row>
    <row r="13" spans="1:3" ht="14.4" x14ac:dyDescent="0.3">
      <c r="A13" s="17" t="s">
        <v>8393</v>
      </c>
      <c r="B13">
        <f>_xlfn.QUARTILE.EXC('[1]Successful US  Kickstarter'!E:E,1)</f>
        <v>1716.5074999999999</v>
      </c>
      <c r="C13" t="e">
        <f>_xlfn.QUARTILE.EXC(#REF!,1)</f>
        <v>#REF!</v>
      </c>
    </row>
    <row r="14" spans="1:3" ht="14.4" x14ac:dyDescent="0.3">
      <c r="A14" s="17" t="s">
        <v>8394</v>
      </c>
      <c r="B14">
        <f>B12-B13</f>
        <v>3982.4925000000003</v>
      </c>
      <c r="C14" t="e">
        <f>C12-C13</f>
        <v>#REF!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 Based on Launch Date</vt:lpstr>
      <vt:lpstr>Kickstarter</vt:lpstr>
      <vt:lpstr>Theater Outcomes by Launch date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Preeti</cp:lastModifiedBy>
  <dcterms:created xsi:type="dcterms:W3CDTF">2017-04-20T15:17:24Z</dcterms:created>
  <dcterms:modified xsi:type="dcterms:W3CDTF">2022-08-26T18:51:16Z</dcterms:modified>
</cp:coreProperties>
</file>