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문서양식\"/>
    </mc:Choice>
  </mc:AlternateContent>
  <bookViews>
    <workbookView xWindow="600" yWindow="525" windowWidth="19395" windowHeight="8025" activeTab="1"/>
  </bookViews>
  <sheets>
    <sheet name="표지" sheetId="21" r:id="rId1"/>
    <sheet name="기본 일정" sheetId="28" r:id="rId2"/>
    <sheet name="휴일정보 입력" sheetId="29" r:id="rId3"/>
  </sheets>
  <definedNames>
    <definedName name="_xlnm._FilterDatabase" localSheetId="1" hidden="1">'기본 일정'!$E$5:$E$43</definedName>
    <definedName name="_xlnm.Print_Area" localSheetId="1">'기본 일정'!$B$2:$AE$43</definedName>
    <definedName name="_xlnm.Print_Area" localSheetId="0">표지!$A$1:$N$32</definedName>
  </definedNames>
  <calcPr calcId="152511"/>
</workbook>
</file>

<file path=xl/calcChain.xml><?xml version="1.0" encoding="utf-8"?>
<calcChain xmlns="http://schemas.openxmlformats.org/spreadsheetml/2006/main">
  <c r="H8" i="28" l="1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7" i="28"/>
  <c r="L6" i="28"/>
  <c r="M6" i="28" l="1"/>
  <c r="N6" i="28" s="1"/>
  <c r="O6" i="28" l="1"/>
  <c r="P6" i="28" s="1"/>
  <c r="Q6" i="28" s="1"/>
  <c r="R6" i="28" s="1"/>
  <c r="S6" i="28" s="1"/>
  <c r="N5" i="28"/>
  <c r="M5" i="28"/>
  <c r="J43" i="28"/>
  <c r="I43" i="28"/>
  <c r="J42" i="28"/>
  <c r="I42" i="28"/>
  <c r="J41" i="28"/>
  <c r="I41" i="28"/>
  <c r="J40" i="28"/>
  <c r="I40" i="28"/>
  <c r="J39" i="28"/>
  <c r="I39" i="28"/>
  <c r="J38" i="28"/>
  <c r="I38" i="28"/>
  <c r="J37" i="28"/>
  <c r="I37" i="28"/>
  <c r="J36" i="28"/>
  <c r="I36" i="28"/>
  <c r="J35" i="28"/>
  <c r="I35" i="28"/>
  <c r="J34" i="28"/>
  <c r="I34" i="28"/>
  <c r="J33" i="28"/>
  <c r="I33" i="28"/>
  <c r="J32" i="28"/>
  <c r="I32" i="28"/>
  <c r="J31" i="28"/>
  <c r="I31" i="28"/>
  <c r="J30" i="28"/>
  <c r="I30" i="28"/>
  <c r="J29" i="28"/>
  <c r="I29" i="28"/>
  <c r="J28" i="28"/>
  <c r="I28" i="28"/>
  <c r="J27" i="28"/>
  <c r="I27" i="28"/>
  <c r="J26" i="28"/>
  <c r="I26" i="28"/>
  <c r="J25" i="28"/>
  <c r="I25" i="28"/>
  <c r="J24" i="28"/>
  <c r="I24" i="28"/>
  <c r="J23" i="28"/>
  <c r="I23" i="28"/>
  <c r="J22" i="28"/>
  <c r="I22" i="28"/>
  <c r="J21" i="28"/>
  <c r="I21" i="28"/>
  <c r="J20" i="28"/>
  <c r="I20" i="28"/>
  <c r="J19" i="28"/>
  <c r="I19" i="28"/>
  <c r="I18" i="28"/>
  <c r="J18" i="28" s="1"/>
  <c r="J17" i="28"/>
  <c r="I17" i="28"/>
  <c r="I16" i="28"/>
  <c r="J16" i="28" s="1"/>
  <c r="I15" i="28"/>
  <c r="J15" i="28" s="1"/>
  <c r="I14" i="28"/>
  <c r="J14" i="28" s="1"/>
  <c r="I13" i="28"/>
  <c r="J13" i="28" s="1"/>
  <c r="I12" i="28"/>
  <c r="J12" i="28" s="1"/>
  <c r="I11" i="28"/>
  <c r="J11" i="28" s="1"/>
  <c r="I10" i="28"/>
  <c r="J10" i="28" s="1"/>
  <c r="I9" i="28"/>
  <c r="J9" i="28" s="1"/>
  <c r="I8" i="28"/>
  <c r="J8" i="28" s="1"/>
  <c r="I7" i="28"/>
  <c r="J7" i="28" s="1"/>
  <c r="T6" i="28" l="1"/>
  <c r="U6" i="28" s="1"/>
  <c r="V6" i="28" s="1"/>
  <c r="W6" i="28" s="1"/>
  <c r="X6" i="28" s="1"/>
  <c r="S5" i="28"/>
  <c r="R5" i="28"/>
  <c r="Y6" i="28" l="1"/>
  <c r="Z6" i="28" s="1"/>
  <c r="AA6" i="28" s="1"/>
  <c r="AB6" i="28" s="1"/>
  <c r="AC6" i="28" s="1"/>
  <c r="AC5" i="28" s="1"/>
  <c r="W5" i="28"/>
  <c r="X5" i="28"/>
  <c r="AD6" i="28" l="1"/>
  <c r="AE6" i="28" s="1"/>
  <c r="AF6" i="28" s="1"/>
  <c r="AG6" i="28" s="1"/>
  <c r="AH6" i="28" s="1"/>
  <c r="AB5" i="28"/>
  <c r="AI6" i="28" l="1"/>
  <c r="AJ6" i="28" s="1"/>
  <c r="AK6" i="28" s="1"/>
  <c r="AL6" i="28" s="1"/>
  <c r="AM6" i="28" s="1"/>
  <c r="AH5" i="28"/>
  <c r="AG5" i="28"/>
  <c r="AN6" i="28" l="1"/>
  <c r="AO6" i="28" s="1"/>
  <c r="AP6" i="28" s="1"/>
  <c r="AQ6" i="28" s="1"/>
  <c r="AR6" i="28" s="1"/>
  <c r="AM5" i="28"/>
  <c r="AL5" i="28"/>
  <c r="AS6" i="28" l="1"/>
  <c r="AT6" i="28" s="1"/>
  <c r="AU6" i="28" s="1"/>
  <c r="AV6" i="28" s="1"/>
  <c r="AW6" i="28" s="1"/>
  <c r="AR5" i="28"/>
  <c r="AQ5" i="28"/>
  <c r="AX6" i="28" l="1"/>
  <c r="AY6" i="28" s="1"/>
  <c r="AZ6" i="28" s="1"/>
  <c r="BA6" i="28" s="1"/>
  <c r="BB6" i="28" s="1"/>
  <c r="AW5" i="28"/>
  <c r="AV5" i="28"/>
  <c r="BC6" i="28" l="1"/>
  <c r="BD6" i="28" s="1"/>
  <c r="BE6" i="28" s="1"/>
  <c r="BF6" i="28" s="1"/>
  <c r="BG6" i="28" s="1"/>
  <c r="BB5" i="28"/>
  <c r="BA5" i="28"/>
  <c r="BH6" i="28" l="1"/>
  <c r="BI6" i="28" s="1"/>
  <c r="BJ6" i="28" s="1"/>
  <c r="BK6" i="28" s="1"/>
  <c r="BL6" i="28" s="1"/>
  <c r="BG5" i="28"/>
  <c r="BF5" i="28"/>
  <c r="BM6" i="28" l="1"/>
  <c r="BN6" i="28" s="1"/>
  <c r="BO6" i="28" s="1"/>
  <c r="BP6" i="28" s="1"/>
  <c r="BQ6" i="28" s="1"/>
  <c r="BL5" i="28"/>
  <c r="BK5" i="28"/>
  <c r="BR6" i="28" l="1"/>
  <c r="BS6" i="28" s="1"/>
  <c r="BT6" i="28" s="1"/>
  <c r="BU6" i="28" s="1"/>
  <c r="BV6" i="28" s="1"/>
  <c r="BQ5" i="28"/>
  <c r="BP5" i="28"/>
  <c r="BW6" i="28" l="1"/>
  <c r="BX6" i="28" s="1"/>
  <c r="BY6" i="28" s="1"/>
  <c r="BZ6" i="28" s="1"/>
  <c r="CA6" i="28" s="1"/>
  <c r="BV5" i="28"/>
  <c r="BU5" i="28"/>
  <c r="CB6" i="28" l="1"/>
  <c r="CC6" i="28" s="1"/>
  <c r="CD6" i="28" s="1"/>
  <c r="CE6" i="28" s="1"/>
  <c r="CF6" i="28" s="1"/>
  <c r="CA5" i="28"/>
  <c r="BZ5" i="28"/>
  <c r="CG6" i="28" l="1"/>
  <c r="CH6" i="28" s="1"/>
  <c r="CF5" i="28"/>
  <c r="CE5" i="28"/>
</calcChain>
</file>

<file path=xl/comments1.xml><?xml version="1.0" encoding="utf-8"?>
<comments xmlns="http://schemas.openxmlformats.org/spreadsheetml/2006/main">
  <authors>
    <author>Registered User</author>
  </authors>
  <commentLis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기입시
일자가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변경됩니다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<sst xmlns="http://schemas.openxmlformats.org/spreadsheetml/2006/main" count="131" uniqueCount="80">
  <si>
    <t>상세 작업분류</t>
    <phoneticPr fontId="1" type="noConversion"/>
  </si>
  <si>
    <t>상세 업무내역</t>
    <phoneticPr fontId="1" type="noConversion"/>
  </si>
  <si>
    <t>업무 프로세스</t>
    <phoneticPr fontId="1" type="noConversion"/>
  </si>
  <si>
    <t>자료요청</t>
    <phoneticPr fontId="1" type="noConversion"/>
  </si>
  <si>
    <t>자료 재요청</t>
    <phoneticPr fontId="1" type="noConversion"/>
  </si>
  <si>
    <t>화면설계</t>
    <phoneticPr fontId="1" type="noConversion"/>
  </si>
  <si>
    <t>기획 분석 / 설계</t>
    <phoneticPr fontId="1" type="noConversion"/>
  </si>
  <si>
    <t>퍼블리싱 작업</t>
    <phoneticPr fontId="1" type="noConversion"/>
  </si>
  <si>
    <t>코딩 작업</t>
    <phoneticPr fontId="1" type="noConversion"/>
  </si>
  <si>
    <t>프로그램 단위 테스트</t>
    <phoneticPr fontId="1" type="noConversion"/>
  </si>
  <si>
    <t>기능 검수</t>
    <phoneticPr fontId="1" type="noConversion"/>
  </si>
  <si>
    <t>종합테스트</t>
    <phoneticPr fontId="1" type="noConversion"/>
  </si>
  <si>
    <t>오픈 검수내용 수정작업</t>
    <phoneticPr fontId="1" type="noConversion"/>
  </si>
  <si>
    <t>정식 오픈</t>
    <phoneticPr fontId="1" type="noConversion"/>
  </si>
  <si>
    <t>DB  분석 / 설계</t>
    <phoneticPr fontId="1" type="noConversion"/>
  </si>
  <si>
    <t>프로그램 작업</t>
    <phoneticPr fontId="1" type="noConversion"/>
  </si>
  <si>
    <t>품질관리 및 기능검수</t>
    <phoneticPr fontId="1" type="noConversion"/>
  </si>
  <si>
    <t>Kick Off</t>
    <phoneticPr fontId="1" type="noConversion"/>
  </si>
  <si>
    <t>개발 범위 협의</t>
    <phoneticPr fontId="1" type="noConversion"/>
  </si>
  <si>
    <t>kick-Off</t>
    <phoneticPr fontId="1" type="noConversion"/>
  </si>
  <si>
    <t>계약 진행</t>
    <phoneticPr fontId="1" type="noConversion"/>
  </si>
  <si>
    <t>컨셉 및 기본 정책 정의</t>
    <phoneticPr fontId="1" type="noConversion"/>
  </si>
  <si>
    <t>분석 및 요구사항 조사</t>
    <phoneticPr fontId="1" type="noConversion"/>
  </si>
  <si>
    <t>메인 화면설계 (시안)</t>
    <phoneticPr fontId="1" type="noConversion"/>
  </si>
  <si>
    <t>시안 관련 자료요청</t>
    <phoneticPr fontId="1" type="noConversion"/>
  </si>
  <si>
    <t>요구사항 조사</t>
    <phoneticPr fontId="1" type="noConversion"/>
  </si>
  <si>
    <t>기능정의서 작성</t>
    <phoneticPr fontId="1" type="noConversion"/>
  </si>
  <si>
    <t>정책 관련 자료 정리</t>
    <phoneticPr fontId="1" type="noConversion"/>
  </si>
  <si>
    <t xml:space="preserve">사이트 컨텐츠 자료 </t>
    <phoneticPr fontId="1" type="noConversion"/>
  </si>
  <si>
    <t>신규 DB설계</t>
    <phoneticPr fontId="1" type="noConversion"/>
  </si>
  <si>
    <t>DB 셋팅</t>
    <phoneticPr fontId="1" type="noConversion"/>
  </si>
  <si>
    <t>서브 디자인 작업</t>
    <phoneticPr fontId="1" type="noConversion"/>
  </si>
  <si>
    <t xml:space="preserve">서브 스타일 가이드 </t>
    <phoneticPr fontId="1" type="noConversion"/>
  </si>
  <si>
    <t>프론트</t>
    <phoneticPr fontId="1" type="noConversion"/>
  </si>
  <si>
    <t>회원 관련 기능 구현</t>
    <phoneticPr fontId="1" type="noConversion"/>
  </si>
  <si>
    <t>쇼핑 관련 기능 구형</t>
    <phoneticPr fontId="1" type="noConversion"/>
  </si>
  <si>
    <t>기타 커스텀 마이징</t>
    <phoneticPr fontId="1" type="noConversion"/>
  </si>
  <si>
    <t>기타 오픈 준비</t>
    <phoneticPr fontId="1" type="noConversion"/>
  </si>
  <si>
    <t>Client 오픈검수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</si>
  <si>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</si>
  <si>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</si>
  <si>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</si>
  <si>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진척도</t>
    <phoneticPr fontId="1" type="noConversion"/>
  </si>
  <si>
    <t>상태</t>
    <phoneticPr fontId="1" type="noConversion"/>
  </si>
  <si>
    <t>진행예정</t>
  </si>
  <si>
    <t>진행중</t>
  </si>
  <si>
    <t>진행중</t>
    <phoneticPr fontId="1" type="noConversion"/>
  </si>
  <si>
    <t>CI 관련 자료 요청</t>
    <phoneticPr fontId="1" type="noConversion"/>
  </si>
  <si>
    <t>서브 화면설계</t>
    <phoneticPr fontId="1" type="noConversion"/>
  </si>
  <si>
    <t>메뉴 구조도(IA)</t>
  </si>
  <si>
    <t>메뉴 구조 작성</t>
  </si>
  <si>
    <t>코딩 검수 (웹 표준 검수)</t>
    <phoneticPr fontId="1" type="noConversion"/>
  </si>
  <si>
    <t>2차 정식 오픈</t>
    <phoneticPr fontId="1" type="noConversion"/>
  </si>
  <si>
    <t>진행예정</t>
    <phoneticPr fontId="1" type="noConversion"/>
  </si>
  <si>
    <t>시나리오 테스트</t>
    <phoneticPr fontId="1" type="noConversion"/>
  </si>
  <si>
    <t>Client  상품 등록</t>
    <phoneticPr fontId="1" type="noConversion"/>
  </si>
  <si>
    <t>화면 설계 컨펌 및 수정</t>
    <phoneticPr fontId="1" type="noConversion"/>
  </si>
  <si>
    <t>1차 QM(디자인 품질관리)</t>
    <phoneticPr fontId="1" type="noConversion"/>
  </si>
  <si>
    <t>2차 QM(디자인 품질관리)</t>
    <phoneticPr fontId="1" type="noConversion"/>
  </si>
  <si>
    <t>메인 디자인 작업 1차</t>
    <phoneticPr fontId="1" type="noConversion"/>
  </si>
  <si>
    <t>메인 디자인 작업 2차</t>
    <phoneticPr fontId="1" type="noConversion"/>
  </si>
  <si>
    <t>디자인 작업</t>
    <phoneticPr fontId="1" type="noConversion"/>
  </si>
  <si>
    <t>프로젝트명 일정 - Work Schedule</t>
    <phoneticPr fontId="1" type="noConversion"/>
  </si>
  <si>
    <t>주차</t>
    <phoneticPr fontId="1" type="noConversion"/>
  </si>
  <si>
    <t>프로젝트 시작일</t>
    <phoneticPr fontId="1" type="noConversion"/>
  </si>
  <si>
    <t>관리자 개발</t>
    <phoneticPr fontId="1" type="noConversion"/>
  </si>
  <si>
    <t>2013 년 공휴일정보</t>
    <phoneticPr fontId="1" type="noConversion"/>
  </si>
  <si>
    <t>크리스마스</t>
    <phoneticPr fontId="1" type="noConversion"/>
  </si>
  <si>
    <t>한글날</t>
    <phoneticPr fontId="1" type="noConversion"/>
  </si>
  <si>
    <t>개천절</t>
    <phoneticPr fontId="1" type="noConversion"/>
  </si>
  <si>
    <t>추석</t>
    <phoneticPr fontId="1" type="noConversion"/>
  </si>
  <si>
    <t>광복절</t>
    <phoneticPr fontId="1" type="noConversion"/>
  </si>
  <si>
    <t>현충일</t>
    <phoneticPr fontId="1" type="noConversion"/>
  </si>
  <si>
    <t>석가탄실일</t>
    <phoneticPr fontId="1" type="noConversion"/>
  </si>
  <si>
    <t>어린이날</t>
    <phoneticPr fontId="1" type="noConversion"/>
  </si>
  <si>
    <t>삼일절</t>
    <phoneticPr fontId="1" type="noConversion"/>
  </si>
  <si>
    <t>설날</t>
    <phoneticPr fontId="1" type="noConversion"/>
  </si>
  <si>
    <t>신정</t>
    <phoneticPr fontId="1" type="noConversion"/>
  </si>
  <si>
    <t>근로자의날</t>
    <phoneticPr fontId="1" type="noConversion"/>
  </si>
  <si>
    <t>□ 진행 예정 :            □ 진행 완료 :             □ 변경 일정 :                  □ 공휴일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</si>
</sst>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&quot;-&quot;m&quot;-&quot;d;@"/>
    <numFmt numFmtId="177" formatCode="d&quot;일&quot;"/>
    <numFmt numFmtId="178" formatCode="m&quot;/&quot;d;@"/>
    <numFmt numFmtId="179" formatCode="[$-F800]dddd\,\ mmmm\ dd\,\ yyyy"/>
    <numFmt numFmtId="180" formatCode="mm&quot;월&quot;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0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name val="Small Fonts"/>
      <family val="2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0"/>
      <name val="나눔고딕"/>
      <family val="3"/>
      <charset val="129"/>
    </font>
    <font>
      <sz val="11"/>
      <name val="나눔고딕"/>
      <family val="3"/>
      <charset val="129"/>
    </font>
    <font>
      <sz val="11"/>
      <color indexed="8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65FA4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double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double">
        <color indexed="64"/>
      </top>
      <bottom style="thin">
        <color theme="0" tint="-0.14996795556505021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37" fontId="8" fillId="0" borderId="0"/>
    <xf numFmtId="0" fontId="2" fillId="0" borderId="0"/>
    <xf numFmtId="0" fontId="14" fillId="0" borderId="0"/>
    <xf numFmtId="0" fontId="15" fillId="0" borderId="0">
      <alignment vertical="center"/>
    </xf>
  </cellStyleXfs>
  <cellXfs count="162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29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36" xfId="0" applyFont="1" applyFill="1" applyBorder="1">
      <alignment vertical="center"/>
    </xf>
    <xf numFmtId="0" fontId="3" fillId="3" borderId="34" xfId="0" applyFont="1" applyFill="1" applyBorder="1">
      <alignment vertical="center"/>
    </xf>
    <xf numFmtId="0" fontId="3" fillId="3" borderId="35" xfId="0" applyFont="1" applyFill="1" applyBorder="1">
      <alignment vertical="center"/>
    </xf>
    <xf numFmtId="0" fontId="3" fillId="3" borderId="28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3" borderId="30" xfId="0" applyFont="1" applyFill="1" applyBorder="1">
      <alignment vertical="center"/>
    </xf>
    <xf numFmtId="0" fontId="4" fillId="0" borderId="37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3" fillId="3" borderId="18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40" xfId="0" applyFont="1" applyFill="1" applyBorder="1">
      <alignment vertical="center"/>
    </xf>
    <xf numFmtId="0" fontId="3" fillId="3" borderId="38" xfId="0" applyFont="1" applyFill="1" applyBorder="1">
      <alignment vertical="center"/>
    </xf>
    <xf numFmtId="0" fontId="3" fillId="3" borderId="43" xfId="0" applyFont="1" applyFill="1" applyBorder="1">
      <alignment vertical="center"/>
    </xf>
    <xf numFmtId="0" fontId="3" fillId="3" borderId="44" xfId="0" applyFont="1" applyFill="1" applyBorder="1">
      <alignment vertical="center"/>
    </xf>
    <xf numFmtId="0" fontId="3" fillId="3" borderId="45" xfId="0" applyFont="1" applyFill="1" applyBorder="1">
      <alignment vertical="center"/>
    </xf>
    <xf numFmtId="0" fontId="4" fillId="0" borderId="48" xfId="0" applyFont="1" applyBorder="1" applyAlignment="1">
      <alignment horizontal="left" vertical="center"/>
    </xf>
    <xf numFmtId="0" fontId="4" fillId="0" borderId="54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3" fillId="3" borderId="39" xfId="0" applyFont="1" applyFill="1" applyBorder="1">
      <alignment vertical="center"/>
    </xf>
    <xf numFmtId="0" fontId="3" fillId="3" borderId="51" xfId="0" applyFont="1" applyFill="1" applyBorder="1">
      <alignment vertical="center"/>
    </xf>
    <xf numFmtId="0" fontId="3" fillId="3" borderId="52" xfId="0" applyFont="1" applyFill="1" applyBorder="1">
      <alignment vertical="center"/>
    </xf>
    <xf numFmtId="0" fontId="3" fillId="3" borderId="53" xfId="0" applyFont="1" applyFill="1" applyBorder="1">
      <alignment vertical="center"/>
    </xf>
    <xf numFmtId="177" fontId="12" fillId="7" borderId="7" xfId="0" applyNumberFormat="1" applyFont="1" applyFill="1" applyBorder="1" applyAlignment="1">
      <alignment horizontal="center" vertical="center"/>
    </xf>
    <xf numFmtId="14" fontId="13" fillId="0" borderId="61" xfId="0" applyNumberFormat="1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176" fontId="13" fillId="0" borderId="61" xfId="0" applyNumberFormat="1" applyFont="1" applyFill="1" applyBorder="1" applyAlignment="1">
      <alignment horizontal="center" vertical="center"/>
    </xf>
    <xf numFmtId="9" fontId="13" fillId="0" borderId="13" xfId="0" applyNumberFormat="1" applyFont="1" applyFill="1" applyBorder="1" applyAlignment="1">
      <alignment horizontal="center" vertical="center"/>
    </xf>
    <xf numFmtId="14" fontId="13" fillId="0" borderId="57" xfId="0" applyNumberFormat="1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76" fontId="13" fillId="0" borderId="57" xfId="0" applyNumberFormat="1" applyFont="1" applyFill="1" applyBorder="1" applyAlignment="1">
      <alignment horizontal="center" vertical="center"/>
    </xf>
    <xf numFmtId="9" fontId="13" fillId="0" borderId="67" xfId="0" applyNumberFormat="1" applyFont="1" applyFill="1" applyBorder="1" applyAlignment="1">
      <alignment horizontal="center" vertical="center"/>
    </xf>
    <xf numFmtId="14" fontId="13" fillId="0" borderId="70" xfId="0" applyNumberFormat="1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176" fontId="13" fillId="0" borderId="70" xfId="0" applyNumberFormat="1" applyFont="1" applyFill="1" applyBorder="1" applyAlignment="1">
      <alignment horizontal="center" vertical="center"/>
    </xf>
    <xf numFmtId="9" fontId="13" fillId="0" borderId="68" xfId="0" applyNumberFormat="1" applyFont="1" applyFill="1" applyBorder="1" applyAlignment="1">
      <alignment horizontal="center" vertical="center"/>
    </xf>
    <xf numFmtId="14" fontId="4" fillId="0" borderId="57" xfId="0" applyNumberFormat="1" applyFont="1" applyBorder="1" applyAlignment="1">
      <alignment horizontal="center" vertical="center"/>
    </xf>
    <xf numFmtId="14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9" fontId="4" fillId="0" borderId="67" xfId="0" applyNumberFormat="1" applyFont="1" applyBorder="1" applyAlignment="1">
      <alignment horizontal="center" vertical="center"/>
    </xf>
    <xf numFmtId="14" fontId="4" fillId="0" borderId="70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9" fontId="4" fillId="0" borderId="68" xfId="0" applyNumberFormat="1" applyFont="1" applyBorder="1" applyAlignment="1">
      <alignment horizontal="center" vertical="center"/>
    </xf>
    <xf numFmtId="14" fontId="4" fillId="0" borderId="71" xfId="0" applyNumberFormat="1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9" fontId="4" fillId="0" borderId="69" xfId="0" applyNumberFormat="1" applyFont="1" applyBorder="1" applyAlignment="1">
      <alignment horizontal="center" vertical="center"/>
    </xf>
    <xf numFmtId="14" fontId="4" fillId="0" borderId="58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4" fillId="0" borderId="74" xfId="0" applyFont="1" applyBorder="1" applyAlignment="1">
      <alignment horizontal="left"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8" fontId="13" fillId="0" borderId="12" xfId="0" applyNumberFormat="1" applyFont="1" applyFill="1" applyBorder="1" applyAlignment="1">
      <alignment horizontal="center" vertical="center"/>
    </xf>
    <xf numFmtId="178" fontId="13" fillId="0" borderId="56" xfId="0" applyNumberFormat="1" applyFont="1" applyFill="1" applyBorder="1" applyAlignment="1">
      <alignment horizontal="center" vertical="center"/>
    </xf>
    <xf numFmtId="178" fontId="13" fillId="0" borderId="50" xfId="0" applyNumberFormat="1" applyFont="1" applyFill="1" applyBorder="1" applyAlignment="1">
      <alignment horizontal="center" vertical="center"/>
    </xf>
    <xf numFmtId="178" fontId="4" fillId="0" borderId="56" xfId="0" applyNumberFormat="1" applyFont="1" applyBorder="1" applyAlignment="1">
      <alignment horizontal="center" vertical="center"/>
    </xf>
    <xf numFmtId="178" fontId="4" fillId="0" borderId="50" xfId="0" applyNumberFormat="1" applyFont="1" applyBorder="1" applyAlignment="1">
      <alignment horizontal="center" vertical="center"/>
    </xf>
    <xf numFmtId="178" fontId="4" fillId="0" borderId="27" xfId="0" applyNumberFormat="1" applyFont="1" applyBorder="1" applyAlignment="1">
      <alignment horizontal="center" vertical="center"/>
    </xf>
    <xf numFmtId="178" fontId="4" fillId="0" borderId="60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12" fillId="7" borderId="55" xfId="0" applyNumberFormat="1" applyFont="1" applyFill="1" applyBorder="1" applyAlignment="1">
      <alignment vertical="center"/>
    </xf>
    <xf numFmtId="0" fontId="12" fillId="7" borderId="78" xfId="0" applyNumberFormat="1" applyFont="1" applyFill="1" applyBorder="1" applyAlignment="1">
      <alignment vertical="center"/>
    </xf>
    <xf numFmtId="180" fontId="12" fillId="7" borderId="77" xfId="0" applyNumberFormat="1" applyFont="1" applyFill="1" applyBorder="1" applyAlignment="1">
      <alignment vertical="center"/>
    </xf>
    <xf numFmtId="180" fontId="12" fillId="7" borderId="55" xfId="0" applyNumberFormat="1" applyFont="1" applyFill="1" applyBorder="1" applyAlignment="1">
      <alignment vertical="center"/>
    </xf>
    <xf numFmtId="0" fontId="16" fillId="8" borderId="79" xfId="0" applyFont="1" applyFill="1" applyBorder="1" applyAlignment="1">
      <alignment horizontal="center" vertical="center"/>
    </xf>
    <xf numFmtId="14" fontId="0" fillId="9" borderId="80" xfId="0" applyNumberFormat="1" applyFill="1" applyBorder="1">
      <alignment vertical="center"/>
    </xf>
    <xf numFmtId="0" fontId="13" fillId="0" borderId="81" xfId="0" applyFont="1" applyFill="1" applyBorder="1" applyAlignment="1">
      <alignment horizontal="center" vertical="center"/>
    </xf>
    <xf numFmtId="0" fontId="13" fillId="0" borderId="82" xfId="0" applyFont="1" applyFill="1" applyBorder="1" applyAlignment="1">
      <alignment horizontal="center" vertical="center"/>
    </xf>
    <xf numFmtId="0" fontId="13" fillId="0" borderId="84" xfId="0" applyFont="1" applyFill="1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13" fillId="0" borderId="85" xfId="0" applyFont="1" applyFill="1" applyBorder="1" applyAlignment="1">
      <alignment horizontal="center" vertical="center"/>
    </xf>
    <xf numFmtId="9" fontId="4" fillId="0" borderId="89" xfId="0" applyNumberFormat="1" applyFont="1" applyBorder="1" applyAlignment="1">
      <alignment horizontal="center" vertical="center"/>
    </xf>
    <xf numFmtId="0" fontId="3" fillId="0" borderId="99" xfId="0" applyFont="1" applyBorder="1" applyAlignment="1">
      <alignment vertical="center"/>
    </xf>
    <xf numFmtId="0" fontId="3" fillId="0" borderId="100" xfId="0" applyFont="1" applyBorder="1" applyAlignment="1">
      <alignment vertical="center"/>
    </xf>
    <xf numFmtId="0" fontId="3" fillId="0" borderId="101" xfId="0" applyFont="1" applyBorder="1" applyAlignment="1">
      <alignment vertical="center"/>
    </xf>
    <xf numFmtId="0" fontId="3" fillId="0" borderId="102" xfId="0" applyFont="1" applyBorder="1">
      <alignment vertical="center"/>
    </xf>
    <xf numFmtId="0" fontId="3" fillId="0" borderId="103" xfId="0" applyFont="1" applyBorder="1" applyAlignment="1">
      <alignment vertical="center"/>
    </xf>
    <xf numFmtId="0" fontId="3" fillId="0" borderId="104" xfId="0" applyFont="1" applyBorder="1" applyAlignment="1">
      <alignment vertical="center"/>
    </xf>
    <xf numFmtId="0" fontId="3" fillId="0" borderId="105" xfId="0" applyFont="1" applyBorder="1" applyAlignment="1">
      <alignment vertical="center"/>
    </xf>
    <xf numFmtId="0" fontId="17" fillId="11" borderId="90" xfId="0" applyFont="1" applyFill="1" applyBorder="1" applyAlignment="1">
      <alignment horizontal="center" vertical="center"/>
    </xf>
    <xf numFmtId="0" fontId="17" fillId="11" borderId="91" xfId="0" applyFont="1" applyFill="1" applyBorder="1" applyAlignment="1">
      <alignment horizontal="center" vertical="center"/>
    </xf>
    <xf numFmtId="0" fontId="17" fillId="11" borderId="92" xfId="0" applyFont="1" applyFill="1" applyBorder="1" applyAlignment="1">
      <alignment horizontal="center" vertical="center"/>
    </xf>
    <xf numFmtId="0" fontId="17" fillId="11" borderId="93" xfId="0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7" fillId="11" borderId="75" xfId="0" applyFont="1" applyFill="1" applyBorder="1" applyAlignment="1">
      <alignment horizontal="center" vertical="center"/>
    </xf>
    <xf numFmtId="0" fontId="17" fillId="11" borderId="94" xfId="0" applyFont="1" applyFill="1" applyBorder="1" applyAlignment="1">
      <alignment horizontal="center" vertical="center"/>
    </xf>
    <xf numFmtId="0" fontId="17" fillId="11" borderId="95" xfId="0" applyFont="1" applyFill="1" applyBorder="1" applyAlignment="1">
      <alignment horizontal="center" vertical="center"/>
    </xf>
    <xf numFmtId="0" fontId="17" fillId="11" borderId="96" xfId="0" applyFont="1" applyFill="1" applyBorder="1" applyAlignment="1">
      <alignment horizontal="center" vertical="center"/>
    </xf>
    <xf numFmtId="49" fontId="5" fillId="2" borderId="86" xfId="1" applyNumberFormat="1" applyFont="1" applyFill="1" applyBorder="1" applyAlignment="1" applyProtection="1">
      <alignment horizontal="center" vertical="center"/>
    </xf>
    <xf numFmtId="49" fontId="5" fillId="2" borderId="87" xfId="1" applyNumberFormat="1" applyFont="1" applyFill="1" applyBorder="1" applyAlignment="1" applyProtection="1">
      <alignment horizontal="center" vertical="center"/>
    </xf>
    <xf numFmtId="49" fontId="5" fillId="2" borderId="88" xfId="1" applyNumberFormat="1" applyFont="1" applyFill="1" applyBorder="1" applyAlignment="1" applyProtection="1">
      <alignment horizontal="center" vertical="center"/>
    </xf>
    <xf numFmtId="0" fontId="3" fillId="0" borderId="9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2" fillId="10" borderId="98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0" borderId="97" xfId="0" applyFont="1" applyFill="1" applyBorder="1" applyAlignment="1">
      <alignment horizontal="center" vertical="center"/>
    </xf>
    <xf numFmtId="179" fontId="3" fillId="3" borderId="86" xfId="0" applyNumberFormat="1" applyFont="1" applyFill="1" applyBorder="1" applyAlignment="1">
      <alignment horizontal="center" vertical="center"/>
    </xf>
    <xf numFmtId="179" fontId="3" fillId="3" borderId="87" xfId="0" applyNumberFormat="1" applyFont="1" applyFill="1" applyBorder="1" applyAlignment="1">
      <alignment horizontal="center" vertical="center"/>
    </xf>
    <xf numFmtId="179" fontId="3" fillId="3" borderId="88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61" xfId="0" applyFont="1" applyFill="1" applyBorder="1" applyAlignment="1">
      <alignment horizontal="center" vertical="center"/>
    </xf>
    <xf numFmtId="0" fontId="12" fillId="7" borderId="58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2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54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6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73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42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55" xfId="0" applyFont="1" applyFill="1" applyBorder="1" applyAlignment="1">
      <alignment horizontal="left" vertical="center"/>
    </xf>
    <xf numFmtId="0" fontId="13" fillId="0" borderId="48" xfId="0" applyFont="1" applyFill="1" applyBorder="1" applyAlignment="1">
      <alignment horizontal="left" vertical="center"/>
    </xf>
    <xf numFmtId="0" fontId="13" fillId="0" borderId="62" xfId="0" applyFont="1" applyFill="1" applyBorder="1" applyAlignment="1">
      <alignment horizontal="left" vertical="center"/>
    </xf>
    <xf numFmtId="0" fontId="13" fillId="0" borderId="49" xfId="0" applyFont="1" applyFill="1" applyBorder="1" applyAlignment="1">
      <alignment horizontal="left" vertical="center"/>
    </xf>
    <xf numFmtId="0" fontId="13" fillId="0" borderId="63" xfId="0" applyFont="1" applyFill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6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6" xfId="0" applyFont="1" applyBorder="1" applyAlignment="1">
      <alignment horizontal="left" vertical="center"/>
    </xf>
    <xf numFmtId="0" fontId="4" fillId="0" borderId="76" xfId="0" applyFont="1" applyBorder="1" applyAlignment="1">
      <alignment horizontal="left" vertical="center"/>
    </xf>
    <xf numFmtId="0" fontId="4" fillId="0" borderId="64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5" xfId="0" applyFont="1" applyBorder="1">
      <alignment vertical="center"/>
    </xf>
  </cellXfs>
  <cellStyles count="11">
    <cellStyle name="no dec" xfId="7"/>
    <cellStyle name="Normal_2_KR RFP TermsCon_120103 (KR)" xfId="8"/>
    <cellStyle name="나쁨 2" xfId="4"/>
    <cellStyle name="보통 2" xfId="5"/>
    <cellStyle name="좋음 2" xfId="6"/>
    <cellStyle name="표준" xfId="0" builtinId="0"/>
    <cellStyle name="표준 2" xfId="1"/>
    <cellStyle name="표준 3" xfId="3"/>
    <cellStyle name="표준 3 2" xfId="10"/>
    <cellStyle name="표준 4" xfId="9"/>
    <cellStyle name="하이퍼링크 2" xfId="2"/>
  </cellStyles>
  <dxfs count="4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  <dxf>
      <fill>
        <patternFill>
          <bgColor theme="2" tint="-0.499984740745262"/>
        </patternFill>
      </fill>
    </dxf>
    <dxf>
      <fill>
        <patternFill patternType="lightDown">
          <fgColor rgb="FFC0504D"/>
          <bgColor auto="1"/>
        </patternFill>
      </fill>
    </dxf>
  </dxfs>
  <tableStyles count="0" defaultTableStyle="TableStyleMedium2" defaultPivotStyle="PivotStyleLight16"/>
  <colors>
    <mruColors>
      <color rgb="FF165FA4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152400</xdr:rowOff>
    </xdr:from>
    <xdr:to>
      <xdr:col>14</xdr:col>
      <xdr:colOff>506261</xdr:colOff>
      <xdr:row>14</xdr:row>
      <xdr:rowOff>24122</xdr:rowOff>
    </xdr:to>
    <xdr:sp macro="" textlink="">
      <xdr:nvSpPr>
        <xdr:cNvPr id="4" name="직사각형 3"/>
        <xdr:cNvSpPr>
          <a:spLocks noChangeArrowheads="1"/>
        </xdr:cNvSpPr>
      </xdr:nvSpPr>
      <xdr:spPr bwMode="auto">
        <a:xfrm>
          <a:off x="2257425" y="1524000"/>
          <a:ext cx="7278536" cy="133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2013</a:t>
          </a:r>
          <a:r>
            <a:rPr lang="ko-KR" altLang="en-US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년 </a:t>
          </a:r>
          <a:r>
            <a:rPr lang="en-US" altLang="ko-KR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1</a:t>
          </a:r>
          <a:r>
            <a:rPr lang="ko-KR" altLang="en-US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월 </a:t>
          </a:r>
          <a:r>
            <a:rPr lang="en-US" altLang="ko-KR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30</a:t>
          </a:r>
          <a:r>
            <a:rPr lang="ko-KR" altLang="en-US" sz="2500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일</a:t>
          </a:r>
          <a:endParaRPr lang="en-US" altLang="ko-KR" sz="2500">
            <a:solidFill>
              <a:schemeClr val="bg1"/>
            </a:solidFill>
            <a:latin typeface="나눔고딕" pitchFamily="50" charset="-127"/>
            <a:ea typeface="나눔고딕" pitchFamily="50" charset="-127"/>
          </a:endParaRPr>
        </a:p>
        <a:p>
          <a:pPr algn="r"/>
          <a:r>
            <a:rPr lang="ko-KR" altLang="en-US" sz="4000" b="1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일정표</a:t>
          </a:r>
        </a:p>
      </xdr:txBody>
    </xdr:sp>
    <xdr:clientData/>
  </xdr:twoCellAnchor>
  <xdr:twoCellAnchor>
    <xdr:from>
      <xdr:col>2</xdr:col>
      <xdr:colOff>28575</xdr:colOff>
      <xdr:row>13</xdr:row>
      <xdr:rowOff>95129</xdr:rowOff>
    </xdr:from>
    <xdr:to>
      <xdr:col>14</xdr:col>
      <xdr:colOff>477979</xdr:colOff>
      <xdr:row>15</xdr:row>
      <xdr:rowOff>75113</xdr:rowOff>
    </xdr:to>
    <xdr:sp macro="" textlink="">
      <xdr:nvSpPr>
        <xdr:cNvPr id="5" name="직사각형 4"/>
        <xdr:cNvSpPr/>
      </xdr:nvSpPr>
      <xdr:spPr>
        <a:xfrm>
          <a:off x="828675" y="2724029"/>
          <a:ext cx="8679004" cy="39908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600" b="1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Work Schedule</a:t>
          </a:r>
        </a:p>
      </xdr:txBody>
    </xdr:sp>
    <xdr:clientData/>
  </xdr:twoCellAnchor>
  <xdr:twoCellAnchor>
    <xdr:from>
      <xdr:col>1</xdr:col>
      <xdr:colOff>38100</xdr:colOff>
      <xdr:row>29</xdr:row>
      <xdr:rowOff>76079</xdr:rowOff>
    </xdr:from>
    <xdr:to>
      <xdr:col>14</xdr:col>
      <xdr:colOff>659127</xdr:colOff>
      <xdr:row>30</xdr:row>
      <xdr:rowOff>169817</xdr:rowOff>
    </xdr:to>
    <xdr:sp macro="" textlink="">
      <xdr:nvSpPr>
        <xdr:cNvPr id="6" name="직사각형 5"/>
        <xdr:cNvSpPr/>
      </xdr:nvSpPr>
      <xdr:spPr>
        <a:xfrm>
          <a:off x="152400" y="6057779"/>
          <a:ext cx="9536427" cy="3032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100" b="1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작성자 </a:t>
          </a:r>
          <a:r>
            <a:rPr lang="en-US" altLang="ko-KR" sz="1100" b="1">
              <a:solidFill>
                <a:schemeClr val="bg1"/>
              </a:solidFill>
              <a:latin typeface="나눔고딕" pitchFamily="50" charset="-127"/>
              <a:ea typeface="나눔고딕" pitchFamily="50" charset="-127"/>
            </a:rPr>
            <a:t>: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852766</xdr:colOff>
      <xdr:row>2</xdr:row>
      <xdr:rowOff>171450</xdr:rowOff>
    </xdr:from>
    <xdr:to>
      <xdr:col>1</xdr:col>
      <xdr:colOff>1090891</xdr:colOff>
      <xdr:row>3</xdr:row>
      <xdr:rowOff>114300</xdr:rowOff>
    </xdr:to>
    <xdr:sp macro="" textlink="">
      <xdr:nvSpPr>
        <xdr:cNvPr id="2" name="직사각형 1"/>
        <xdr:cNvSpPr/>
      </xdr:nvSpPr>
      <xdr:spPr>
        <a:xfrm>
          <a:off x="1138516" y="800100"/>
          <a:ext cx="238125" cy="20955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845961</xdr:colOff>
      <xdr:row>2</xdr:row>
      <xdr:rowOff>171450</xdr:rowOff>
    </xdr:from>
    <xdr:to>
      <xdr:col>3</xdr:col>
      <xdr:colOff>40818</xdr:colOff>
      <xdr:row>3</xdr:row>
      <xdr:rowOff>114300</xdr:rowOff>
    </xdr:to>
    <xdr:sp macro="" textlink="">
      <xdr:nvSpPr>
        <xdr:cNvPr id="3" name="직사각형 2"/>
        <xdr:cNvSpPr/>
      </xdr:nvSpPr>
      <xdr:spPr>
        <a:xfrm>
          <a:off x="2325137" y="798979"/>
          <a:ext cx="180975" cy="211792"/>
        </a:xfrm>
        <a:prstGeom prst="rect">
          <a:avLst/>
        </a:prstGeom>
        <a:pattFill prst="ltDnDiag">
          <a:fgClr>
            <a:schemeClr val="accent2"/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1026378</xdr:colOff>
      <xdr:row>2</xdr:row>
      <xdr:rowOff>166967</xdr:rowOff>
    </xdr:from>
    <xdr:to>
      <xdr:col>3</xdr:col>
      <xdr:colOff>1264503</xdr:colOff>
      <xdr:row>3</xdr:row>
      <xdr:rowOff>109817</xdr:rowOff>
    </xdr:to>
    <xdr:sp macro="" textlink="">
      <xdr:nvSpPr>
        <xdr:cNvPr id="4" name="직사각형 3"/>
        <xdr:cNvSpPr/>
      </xdr:nvSpPr>
      <xdr:spPr>
        <a:xfrm>
          <a:off x="3491672" y="794496"/>
          <a:ext cx="238125" cy="21179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320408</xdr:colOff>
      <xdr:row>2</xdr:row>
      <xdr:rowOff>166967</xdr:rowOff>
    </xdr:from>
    <xdr:to>
      <xdr:col>6</xdr:col>
      <xdr:colOff>76680</xdr:colOff>
      <xdr:row>3</xdr:row>
      <xdr:rowOff>109817</xdr:rowOff>
    </xdr:to>
    <xdr:sp macro="" textlink="">
      <xdr:nvSpPr>
        <xdr:cNvPr id="5" name="직사각형 4"/>
        <xdr:cNvSpPr/>
      </xdr:nvSpPr>
      <xdr:spPr>
        <a:xfrm>
          <a:off x="4701908" y="794496"/>
          <a:ext cx="238125" cy="21179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2"/>
  <sheetViews>
    <sheetView workbookViewId="0">
      <selection activeCell="I34" sqref="I34"/>
    </sheetView>
  </sheetViews>
  <sheetFormatPr defaultRowHeight="16.5" x14ac:dyDescent="0.3"/>
  <cols>
    <col min="1" max="1" width="1.5" style="1" customWidth="1"/>
    <col min="2" max="16384" width="9" style="1"/>
  </cols>
  <sheetData>
    <row r="1" spans="2:15" ht="9" customHeight="1" x14ac:dyDescent="0.3"/>
    <row r="2" spans="2:15" x14ac:dyDescent="0.3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2:15" x14ac:dyDescent="0.3">
      <c r="B3" s="100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2"/>
    </row>
    <row r="4" spans="2:15" x14ac:dyDescent="0.3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2"/>
    </row>
    <row r="5" spans="2:15" x14ac:dyDescent="0.3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2"/>
    </row>
    <row r="6" spans="2:15" x14ac:dyDescent="0.3">
      <c r="B6" s="100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15" x14ac:dyDescent="0.3">
      <c r="B7" s="10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15" x14ac:dyDescent="0.3">
      <c r="B8" s="100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2"/>
    </row>
    <row r="9" spans="2:15" x14ac:dyDescent="0.3">
      <c r="B9" s="100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2"/>
    </row>
    <row r="10" spans="2:15" x14ac:dyDescent="0.3"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2"/>
    </row>
    <row r="11" spans="2:15" x14ac:dyDescent="0.3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2"/>
    </row>
    <row r="12" spans="2:15" x14ac:dyDescent="0.3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2:15" x14ac:dyDescent="0.3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2"/>
    </row>
    <row r="14" spans="2:15" x14ac:dyDescent="0.3">
      <c r="B14" s="10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2"/>
    </row>
    <row r="15" spans="2:15" x14ac:dyDescent="0.3">
      <c r="B15" s="100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2"/>
    </row>
    <row r="16" spans="2:15" x14ac:dyDescent="0.3">
      <c r="B16" s="10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2"/>
    </row>
    <row r="17" spans="2:15" x14ac:dyDescent="0.3">
      <c r="B17" s="10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2"/>
    </row>
    <row r="18" spans="2:15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</row>
    <row r="19" spans="2:15" x14ac:dyDescent="0.3">
      <c r="B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2"/>
    </row>
    <row r="20" spans="2:15" x14ac:dyDescent="0.3">
      <c r="B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2"/>
    </row>
    <row r="21" spans="2:15" x14ac:dyDescent="0.3">
      <c r="B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2"/>
    </row>
    <row r="22" spans="2:15" x14ac:dyDescent="0.3">
      <c r="B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2"/>
    </row>
    <row r="23" spans="2:15" x14ac:dyDescent="0.3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2"/>
    </row>
    <row r="24" spans="2:15" x14ac:dyDescent="0.3">
      <c r="B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2"/>
    </row>
    <row r="25" spans="2:15" x14ac:dyDescent="0.3">
      <c r="B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2"/>
    </row>
    <row r="26" spans="2:15" x14ac:dyDescent="0.3">
      <c r="B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2"/>
    </row>
    <row r="27" spans="2:15" x14ac:dyDescent="0.3">
      <c r="B27" s="100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2"/>
    </row>
    <row r="28" spans="2:15" x14ac:dyDescent="0.3">
      <c r="B28" s="10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2"/>
    </row>
    <row r="29" spans="2:15" x14ac:dyDescent="0.3">
      <c r="B29" s="10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2"/>
    </row>
    <row r="30" spans="2:15" x14ac:dyDescent="0.3">
      <c r="B30" s="10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2"/>
    </row>
    <row r="31" spans="2:15" x14ac:dyDescent="0.3">
      <c r="B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2"/>
    </row>
    <row r="32" spans="2:15" x14ac:dyDescent="0.3">
      <c r="B32" s="103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5"/>
    </row>
  </sheetData>
  <mergeCells count="1">
    <mergeCell ref="B2:O32"/>
  </mergeCells>
  <phoneticPr fontId="1" type="noConversion"/>
  <printOptions horizontalCentered="1" verticalCentered="1"/>
  <pageMargins left="0.23622047244094488" right="0.23622047244094488" top="0.39370078740157483" bottom="0.39370078740157483" header="0.19685039370078741" footer="0.19685039370078741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H44"/>
  <sheetViews>
    <sheetView tabSelected="1" zoomScale="85" zoomScaleNormal="85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F9" sqref="F9"/>
    </sheetView>
  </sheetViews>
  <sheetFormatPr defaultColWidth="3.75" defaultRowHeight="21" customHeight="1" x14ac:dyDescent="0.3"/>
  <cols>
    <col min="1" max="1" width="3.75" style="2"/>
    <col min="2" max="2" width="15.625" style="3" customWidth="1"/>
    <col min="3" max="3" width="13" style="2" bestFit="1" customWidth="1"/>
    <col min="4" max="4" width="17" style="2" customWidth="1"/>
    <col min="5" max="5" width="8.125" style="2" customWidth="1"/>
    <col min="6" max="6" width="6.25" style="2" customWidth="1"/>
    <col min="7" max="7" width="6.375" style="2" customWidth="1"/>
    <col min="8" max="8" width="9.625" style="2" bestFit="1" customWidth="1"/>
    <col min="9" max="9" width="5.25" style="2" hidden="1" customWidth="1"/>
    <col min="10" max="10" width="7.5" style="2" hidden="1" customWidth="1"/>
    <col min="11" max="11" width="14.75" style="2" customWidth="1"/>
    <col min="12" max="86" width="5.75" style="2" customWidth="1"/>
    <col min="87" max="16384" width="3.75" style="2"/>
  </cols>
  <sheetData>
    <row r="1" spans="1:86" ht="21" customHeight="1" thickBot="1" x14ac:dyDescent="0.35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86" ht="28.5" customHeight="1" thickBot="1" x14ac:dyDescent="0.35">
      <c r="B2" s="106" t="s">
        <v>62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8"/>
      <c r="BO2" s="93"/>
    </row>
    <row r="3" spans="1:86" ht="21" customHeight="1" thickBot="1" x14ac:dyDescent="0.35">
      <c r="B3" s="109" t="s">
        <v>79</v>
      </c>
      <c r="C3" s="110"/>
      <c r="D3" s="110"/>
      <c r="E3" s="110"/>
      <c r="F3" s="110"/>
      <c r="G3" s="110"/>
      <c r="H3" s="113" t="s">
        <v>64</v>
      </c>
      <c r="I3" s="114"/>
      <c r="J3" s="114"/>
      <c r="K3" s="115"/>
      <c r="L3" s="94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86" ht="21" customHeight="1" thickBot="1" x14ac:dyDescent="0.35">
      <c r="A4" s="7"/>
      <c r="B4" s="111"/>
      <c r="C4" s="112"/>
      <c r="D4" s="112"/>
      <c r="E4" s="112"/>
      <c r="F4" s="112"/>
      <c r="G4" s="112"/>
      <c r="H4" s="116">
        <v>41519</v>
      </c>
      <c r="I4" s="117"/>
      <c r="J4" s="117"/>
      <c r="K4" s="118"/>
      <c r="L4" s="90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86" ht="21" customHeight="1" x14ac:dyDescent="0.3">
      <c r="A5" s="7"/>
      <c r="B5" s="119" t="s">
        <v>2</v>
      </c>
      <c r="C5" s="123" t="s">
        <v>1</v>
      </c>
      <c r="D5" s="125" t="s">
        <v>0</v>
      </c>
      <c r="E5" s="121" t="s">
        <v>43</v>
      </c>
      <c r="F5" s="121" t="s">
        <v>39</v>
      </c>
      <c r="G5" s="121" t="s">
        <v>40</v>
      </c>
      <c r="H5" s="121" t="s">
        <v>41</v>
      </c>
      <c r="I5" s="21"/>
      <c r="J5" s="21"/>
      <c r="K5" s="121" t="s">
        <v>42</v>
      </c>
      <c r="L5" s="80"/>
      <c r="M5" s="81">
        <f>N6</f>
        <v>41521</v>
      </c>
      <c r="N5" s="78">
        <f>IF(MONTH(N6)=1,WEEKNUM(N6,1),IF(WEEKDAY(DATE(YEAR(N6),MONTH(N6),0),1)=7,WEEKNUM(N6,1)-WEEKNUM(DATE(YEAR(N6),MONTH(N6),0),1),WEEKNUM(N6,1)-WEEKNUM(DATE(YEAR(N6),MONTH(N6),0),1)+1))</f>
        <v>1</v>
      </c>
      <c r="O5" s="78" t="s">
        <v>63</v>
      </c>
      <c r="P5" s="79"/>
      <c r="Q5" s="80"/>
      <c r="R5" s="81">
        <f>S6</f>
        <v>41528</v>
      </c>
      <c r="S5" s="78">
        <f>IF(MONTH(S6)=1,WEEKNUM(S6,1),IF(WEEKDAY(DATE(YEAR(S6),MONTH(S6),0),1)=7,WEEKNUM(S6,1)-WEEKNUM(DATE(YEAR(S6),MONTH(S6),0),1),WEEKNUM(S6,1)-WEEKNUM(DATE(YEAR(S6),MONTH(S6),0),1)+1))</f>
        <v>2</v>
      </c>
      <c r="T5" s="78" t="s">
        <v>63</v>
      </c>
      <c r="U5" s="79"/>
      <c r="V5" s="80"/>
      <c r="W5" s="81">
        <f>X6</f>
        <v>41535</v>
      </c>
      <c r="X5" s="78">
        <f>IF(MONTH(X6)=1,WEEKNUM(X6,1),IF(WEEKDAY(DATE(YEAR(X6),MONTH(X6),0),1)=7,WEEKNUM(X6,1)-WEEKNUM(DATE(YEAR(X6),MONTH(X6),0),1),WEEKNUM(X6,1)-WEEKNUM(DATE(YEAR(X6),MONTH(X6),0),1)+1))</f>
        <v>3</v>
      </c>
      <c r="Y5" s="78" t="s">
        <v>63</v>
      </c>
      <c r="Z5" s="79"/>
      <c r="AA5" s="80"/>
      <c r="AB5" s="81">
        <f>AC6</f>
        <v>41542</v>
      </c>
      <c r="AC5" s="78">
        <f>IF(MONTH(AC6)=1,WEEKNUM(AC6,1),IF(WEEKDAY(DATE(YEAR(AC6),MONTH(AC6),0),1)=7,WEEKNUM(AC6,1)-WEEKNUM(DATE(YEAR(AC6),MONTH(AC6),0),1),WEEKNUM(AC6,1)-WEEKNUM(DATE(YEAR(AC6),MONTH(AC6),0),1)+1))</f>
        <v>4</v>
      </c>
      <c r="AD5" s="78" t="s">
        <v>63</v>
      </c>
      <c r="AE5" s="79"/>
      <c r="AF5" s="80"/>
      <c r="AG5" s="81">
        <f>AH6</f>
        <v>41549</v>
      </c>
      <c r="AH5" s="78">
        <f>IF(MONTH(AH6)=1,WEEKNUM(AH6,1),IF(WEEKDAY(DATE(YEAR(AH6),MONTH(AH6),0),1)=7,WEEKNUM(AH6,1)-WEEKNUM(DATE(YEAR(AH6),MONTH(AH6),0),1),WEEKNUM(AH6,1)-WEEKNUM(DATE(YEAR(AH6),MONTH(AH6),0),1)+1))</f>
        <v>1</v>
      </c>
      <c r="AI5" s="78" t="s">
        <v>63</v>
      </c>
      <c r="AJ5" s="79"/>
      <c r="AK5" s="80"/>
      <c r="AL5" s="81">
        <f>AM6</f>
        <v>41556</v>
      </c>
      <c r="AM5" s="78">
        <f>IF(MONTH(AM6)=1,WEEKNUM(AM6,1),IF(WEEKDAY(DATE(YEAR(AM6),MONTH(AM6),0),1)=7,WEEKNUM(AM6,1)-WEEKNUM(DATE(YEAR(AM6),MONTH(AM6),0),1),WEEKNUM(AM6,1)-WEEKNUM(DATE(YEAR(AM6),MONTH(AM6),0),1)+1))</f>
        <v>2</v>
      </c>
      <c r="AN5" s="78" t="s">
        <v>63</v>
      </c>
      <c r="AO5" s="79"/>
      <c r="AP5" s="80"/>
      <c r="AQ5" s="81">
        <f>AR6</f>
        <v>41563</v>
      </c>
      <c r="AR5" s="78">
        <f>IF(MONTH(AR6)=1,WEEKNUM(AR6,1),IF(WEEKDAY(DATE(YEAR(AR6),MONTH(AR6),0),1)=7,WEEKNUM(AR6,1)-WEEKNUM(DATE(YEAR(AR6),MONTH(AR6),0),1),WEEKNUM(AR6,1)-WEEKNUM(DATE(YEAR(AR6),MONTH(AR6),0),1)+1))</f>
        <v>3</v>
      </c>
      <c r="AS5" s="78" t="s">
        <v>63</v>
      </c>
      <c r="AT5" s="79"/>
      <c r="AU5" s="80"/>
      <c r="AV5" s="81">
        <f>AW6</f>
        <v>41570</v>
      </c>
      <c r="AW5" s="78">
        <f>IF(MONTH(AW6)=1,WEEKNUM(AW6,1),IF(WEEKDAY(DATE(YEAR(AW6),MONTH(AW6),0),1)=7,WEEKNUM(AW6,1)-WEEKNUM(DATE(YEAR(AW6),MONTH(AW6),0),1),WEEKNUM(AW6,1)-WEEKNUM(DATE(YEAR(AW6),MONTH(AW6),0),1)+1))</f>
        <v>4</v>
      </c>
      <c r="AX5" s="78" t="s">
        <v>63</v>
      </c>
      <c r="AY5" s="79"/>
      <c r="AZ5" s="80"/>
      <c r="BA5" s="81">
        <f>BB6</f>
        <v>41577</v>
      </c>
      <c r="BB5" s="78">
        <f>IF(MONTH(BB6)=1,WEEKNUM(BB6,1),IF(WEEKDAY(DATE(YEAR(BB6),MONTH(BB6),0),1)=7,WEEKNUM(BB6,1)-WEEKNUM(DATE(YEAR(BB6),MONTH(BB6),0),1),WEEKNUM(BB6,1)-WEEKNUM(DATE(YEAR(BB6),MONTH(BB6),0),1)+1))</f>
        <v>5</v>
      </c>
      <c r="BC5" s="78" t="s">
        <v>63</v>
      </c>
      <c r="BD5" s="79"/>
      <c r="BE5" s="80"/>
      <c r="BF5" s="81">
        <f>BG6</f>
        <v>41584</v>
      </c>
      <c r="BG5" s="78">
        <f>IF(MONTH(BG6)=1,WEEKNUM(BG6,1),IF(WEEKDAY(DATE(YEAR(BG6),MONTH(BG6),0),1)=7,WEEKNUM(BG6,1)-WEEKNUM(DATE(YEAR(BG6),MONTH(BG6),0),1),WEEKNUM(BG6,1)-WEEKNUM(DATE(YEAR(BG6),MONTH(BG6),0),1)+1))</f>
        <v>2</v>
      </c>
      <c r="BH5" s="78" t="s">
        <v>63</v>
      </c>
      <c r="BI5" s="79"/>
      <c r="BJ5" s="80"/>
      <c r="BK5" s="81">
        <f>BL6</f>
        <v>41591</v>
      </c>
      <c r="BL5" s="78">
        <f>IF(MONTH(BL6)=1,WEEKNUM(BL6,1),IF(WEEKDAY(DATE(YEAR(BL6),MONTH(BL6),0),1)=7,WEEKNUM(BL6,1)-WEEKNUM(DATE(YEAR(BL6),MONTH(BL6),0),1),WEEKNUM(BL6,1)-WEEKNUM(DATE(YEAR(BL6),MONTH(BL6),0),1)+1))</f>
        <v>3</v>
      </c>
      <c r="BM5" s="78" t="s">
        <v>63</v>
      </c>
      <c r="BN5" s="79"/>
      <c r="BO5" s="80"/>
      <c r="BP5" s="81">
        <f>BQ6</f>
        <v>41598</v>
      </c>
      <c r="BQ5" s="78">
        <f>IF(MONTH(BQ6)=1,WEEKNUM(BQ6,1),IF(WEEKDAY(DATE(YEAR(BQ6),MONTH(BQ6),0),1)=7,WEEKNUM(BQ6,1)-WEEKNUM(DATE(YEAR(BQ6),MONTH(BQ6),0),1),WEEKNUM(BQ6,1)-WEEKNUM(DATE(YEAR(BQ6),MONTH(BQ6),0),1)+1))</f>
        <v>4</v>
      </c>
      <c r="BR5" s="78" t="s">
        <v>63</v>
      </c>
      <c r="BS5" s="79"/>
      <c r="BT5" s="80"/>
      <c r="BU5" s="81">
        <f>BV6</f>
        <v>41605</v>
      </c>
      <c r="BV5" s="78">
        <f>IF(MONTH(BV6)=1,WEEKNUM(BV6,1),IF(WEEKDAY(DATE(YEAR(BV6),MONTH(BV6),0),1)=7,WEEKNUM(BV6,1)-WEEKNUM(DATE(YEAR(BV6),MONTH(BV6),0),1),WEEKNUM(BV6,1)-WEEKNUM(DATE(YEAR(BV6),MONTH(BV6),0),1)+1))</f>
        <v>5</v>
      </c>
      <c r="BW5" s="78" t="s">
        <v>63</v>
      </c>
      <c r="BX5" s="79"/>
      <c r="BY5" s="80"/>
      <c r="BZ5" s="81">
        <f>CA6</f>
        <v>41612</v>
      </c>
      <c r="CA5" s="78">
        <f>IF(MONTH(CA6)=1,WEEKNUM(CA6,1),IF(WEEKDAY(DATE(YEAR(CA6),MONTH(CA6),0),1)=7,WEEKNUM(CA6,1)-WEEKNUM(DATE(YEAR(CA6),MONTH(CA6),0),1),WEEKNUM(CA6,1)-WEEKNUM(DATE(YEAR(CA6),MONTH(CA6),0),1)+1))</f>
        <v>1</v>
      </c>
      <c r="CB5" s="78" t="s">
        <v>63</v>
      </c>
      <c r="CC5" s="79"/>
      <c r="CD5" s="80"/>
      <c r="CE5" s="81">
        <f>CF6</f>
        <v>41619</v>
      </c>
      <c r="CF5" s="78">
        <f>IF(MONTH(CF6)=1,WEEKNUM(CF6,1),IF(WEEKDAY(DATE(YEAR(CF6),MONTH(CF6),0),1)=7,WEEKNUM(CF6,1)-WEEKNUM(DATE(YEAR(CF6),MONTH(CF6),0),1),WEEKNUM(CF6,1)-WEEKNUM(DATE(YEAR(CF6),MONTH(CF6),0),1)+1))</f>
        <v>2</v>
      </c>
      <c r="CG5" s="78" t="s">
        <v>63</v>
      </c>
      <c r="CH5" s="79"/>
    </row>
    <row r="6" spans="1:86" ht="21" customHeight="1" thickBot="1" x14ac:dyDescent="0.35">
      <c r="A6" s="7"/>
      <c r="B6" s="120"/>
      <c r="C6" s="124"/>
      <c r="D6" s="126"/>
      <c r="E6" s="122"/>
      <c r="F6" s="122"/>
      <c r="G6" s="122"/>
      <c r="H6" s="122"/>
      <c r="I6" s="22"/>
      <c r="J6" s="22"/>
      <c r="K6" s="122"/>
      <c r="L6" s="39">
        <f>H4</f>
        <v>41519</v>
      </c>
      <c r="M6" s="39">
        <f>L6+1</f>
        <v>41520</v>
      </c>
      <c r="N6" s="39">
        <f>M6+1</f>
        <v>41521</v>
      </c>
      <c r="O6" s="39">
        <f>N6+1</f>
        <v>41522</v>
      </c>
      <c r="P6" s="39">
        <f>O6+1</f>
        <v>41523</v>
      </c>
      <c r="Q6" s="39">
        <f>P6+3</f>
        <v>41526</v>
      </c>
      <c r="R6" s="39">
        <f>Q6+1</f>
        <v>41527</v>
      </c>
      <c r="S6" s="39">
        <f t="shared" ref="S6:U6" si="0">R6+1</f>
        <v>41528</v>
      </c>
      <c r="T6" s="39">
        <f t="shared" si="0"/>
        <v>41529</v>
      </c>
      <c r="U6" s="39">
        <f t="shared" si="0"/>
        <v>41530</v>
      </c>
      <c r="V6" s="39">
        <f>U6+3</f>
        <v>41533</v>
      </c>
      <c r="W6" s="39">
        <f>V6+1</f>
        <v>41534</v>
      </c>
      <c r="X6" s="39">
        <f t="shared" ref="X6:Z6" si="1">W6+1</f>
        <v>41535</v>
      </c>
      <c r="Y6" s="39">
        <f t="shared" si="1"/>
        <v>41536</v>
      </c>
      <c r="Z6" s="39">
        <f t="shared" si="1"/>
        <v>41537</v>
      </c>
      <c r="AA6" s="39">
        <f>Z6+3</f>
        <v>41540</v>
      </c>
      <c r="AB6" s="39">
        <f>AA6+1</f>
        <v>41541</v>
      </c>
      <c r="AC6" s="39">
        <f t="shared" ref="AC6:AE6" si="2">AB6+1</f>
        <v>41542</v>
      </c>
      <c r="AD6" s="39">
        <f>AC6+1</f>
        <v>41543</v>
      </c>
      <c r="AE6" s="39">
        <f t="shared" si="2"/>
        <v>41544</v>
      </c>
      <c r="AF6" s="39">
        <f>AE6+3</f>
        <v>41547</v>
      </c>
      <c r="AG6" s="39">
        <f>AF6+1</f>
        <v>41548</v>
      </c>
      <c r="AH6" s="39">
        <f t="shared" ref="AH6:AJ6" si="3">AG6+1</f>
        <v>41549</v>
      </c>
      <c r="AI6" s="39">
        <f t="shared" si="3"/>
        <v>41550</v>
      </c>
      <c r="AJ6" s="39">
        <f t="shared" si="3"/>
        <v>41551</v>
      </c>
      <c r="AK6" s="39">
        <f>AJ6+3</f>
        <v>41554</v>
      </c>
      <c r="AL6" s="39">
        <f>AK6+1</f>
        <v>41555</v>
      </c>
      <c r="AM6" s="39">
        <f t="shared" ref="AM6:AO6" si="4">AL6+1</f>
        <v>41556</v>
      </c>
      <c r="AN6" s="39">
        <f t="shared" si="4"/>
        <v>41557</v>
      </c>
      <c r="AO6" s="39">
        <f t="shared" si="4"/>
        <v>41558</v>
      </c>
      <c r="AP6" s="39">
        <f>AO6+3</f>
        <v>41561</v>
      </c>
      <c r="AQ6" s="39">
        <f>AP6+1</f>
        <v>41562</v>
      </c>
      <c r="AR6" s="39">
        <f t="shared" ref="AR6:AT6" si="5">AQ6+1</f>
        <v>41563</v>
      </c>
      <c r="AS6" s="39">
        <f t="shared" si="5"/>
        <v>41564</v>
      </c>
      <c r="AT6" s="39">
        <f t="shared" si="5"/>
        <v>41565</v>
      </c>
      <c r="AU6" s="39">
        <f>AT6+3</f>
        <v>41568</v>
      </c>
      <c r="AV6" s="39">
        <f>AU6+1</f>
        <v>41569</v>
      </c>
      <c r="AW6" s="39">
        <f t="shared" ref="AW6:AY6" si="6">AV6+1</f>
        <v>41570</v>
      </c>
      <c r="AX6" s="39">
        <f t="shared" si="6"/>
        <v>41571</v>
      </c>
      <c r="AY6" s="39">
        <f t="shared" si="6"/>
        <v>41572</v>
      </c>
      <c r="AZ6" s="39">
        <f>AY6+3</f>
        <v>41575</v>
      </c>
      <c r="BA6" s="39">
        <f>AZ6+1</f>
        <v>41576</v>
      </c>
      <c r="BB6" s="39">
        <f t="shared" ref="BB6:BD6" si="7">BA6+1</f>
        <v>41577</v>
      </c>
      <c r="BC6" s="39">
        <f t="shared" si="7"/>
        <v>41578</v>
      </c>
      <c r="BD6" s="39">
        <f t="shared" si="7"/>
        <v>41579</v>
      </c>
      <c r="BE6" s="39">
        <f>BD6+3</f>
        <v>41582</v>
      </c>
      <c r="BF6" s="39">
        <f>BE6+1</f>
        <v>41583</v>
      </c>
      <c r="BG6" s="39">
        <f t="shared" ref="BG6:BI6" si="8">BF6+1</f>
        <v>41584</v>
      </c>
      <c r="BH6" s="39">
        <f t="shared" si="8"/>
        <v>41585</v>
      </c>
      <c r="BI6" s="39">
        <f t="shared" si="8"/>
        <v>41586</v>
      </c>
      <c r="BJ6" s="39">
        <f>BI6+3</f>
        <v>41589</v>
      </c>
      <c r="BK6" s="39">
        <f>BJ6+1</f>
        <v>41590</v>
      </c>
      <c r="BL6" s="39">
        <f t="shared" ref="BL6:BN6" si="9">BK6+1</f>
        <v>41591</v>
      </c>
      <c r="BM6" s="39">
        <f t="shared" si="9"/>
        <v>41592</v>
      </c>
      <c r="BN6" s="39">
        <f t="shared" si="9"/>
        <v>41593</v>
      </c>
      <c r="BO6" s="39">
        <f>BN6+3</f>
        <v>41596</v>
      </c>
      <c r="BP6" s="39">
        <f>BO6+1</f>
        <v>41597</v>
      </c>
      <c r="BQ6" s="39">
        <f t="shared" ref="BQ6:BS6" si="10">BP6+1</f>
        <v>41598</v>
      </c>
      <c r="BR6" s="39">
        <f t="shared" si="10"/>
        <v>41599</v>
      </c>
      <c r="BS6" s="39">
        <f t="shared" si="10"/>
        <v>41600</v>
      </c>
      <c r="BT6" s="39">
        <f>BS6+3</f>
        <v>41603</v>
      </c>
      <c r="BU6" s="39">
        <f>BT6+1</f>
        <v>41604</v>
      </c>
      <c r="BV6" s="39">
        <f t="shared" ref="BV6:BX6" si="11">BU6+1</f>
        <v>41605</v>
      </c>
      <c r="BW6" s="39">
        <f t="shared" si="11"/>
        <v>41606</v>
      </c>
      <c r="BX6" s="39">
        <f t="shared" si="11"/>
        <v>41607</v>
      </c>
      <c r="BY6" s="39">
        <f>BX6+3</f>
        <v>41610</v>
      </c>
      <c r="BZ6" s="39">
        <f>BY6+1</f>
        <v>41611</v>
      </c>
      <c r="CA6" s="39">
        <f t="shared" ref="CA6:CC6" si="12">BZ6+1</f>
        <v>41612</v>
      </c>
      <c r="CB6" s="39">
        <f t="shared" si="12"/>
        <v>41613</v>
      </c>
      <c r="CC6" s="39">
        <f t="shared" si="12"/>
        <v>41614</v>
      </c>
      <c r="CD6" s="39">
        <f>CC6+3</f>
        <v>41617</v>
      </c>
      <c r="CE6" s="39">
        <f>CD6+1</f>
        <v>41618</v>
      </c>
      <c r="CF6" s="39">
        <f t="shared" ref="CF6:CH6" si="13">CE6+1</f>
        <v>41619</v>
      </c>
      <c r="CG6" s="39">
        <f t="shared" si="13"/>
        <v>41620</v>
      </c>
      <c r="CH6" s="39">
        <f t="shared" si="13"/>
        <v>41621</v>
      </c>
    </row>
    <row r="7" spans="1:86" ht="35.1" customHeight="1" x14ac:dyDescent="0.3">
      <c r="A7" s="7"/>
      <c r="B7" s="138" t="s">
        <v>17</v>
      </c>
      <c r="C7" s="141" t="s">
        <v>18</v>
      </c>
      <c r="D7" s="142"/>
      <c r="E7" s="40" t="s">
        <v>46</v>
      </c>
      <c r="F7" s="68">
        <v>41519</v>
      </c>
      <c r="G7" s="68">
        <v>41527</v>
      </c>
      <c r="H7" s="84">
        <f>NETWORKDAYS(F7,G7,'휴일정보 입력'!B:B)</f>
        <v>7</v>
      </c>
      <c r="I7" s="41">
        <f>G7-F7</f>
        <v>8</v>
      </c>
      <c r="J7" s="42">
        <f>IF(K7=0,F7-1,F7+(INT(I7*K7)))</f>
        <v>41527</v>
      </c>
      <c r="K7" s="43">
        <v>1</v>
      </c>
      <c r="L7" s="25"/>
      <c r="M7" s="23"/>
      <c r="N7" s="23"/>
      <c r="O7" s="23"/>
      <c r="P7" s="24"/>
      <c r="Q7" s="25"/>
      <c r="R7" s="23"/>
      <c r="S7" s="23"/>
      <c r="T7" s="23"/>
      <c r="U7" s="24"/>
      <c r="V7" s="25"/>
      <c r="W7" s="23"/>
      <c r="X7" s="23"/>
      <c r="Y7" s="23"/>
      <c r="Z7" s="24"/>
      <c r="AA7" s="25"/>
      <c r="AB7" s="23"/>
      <c r="AC7" s="23"/>
      <c r="AD7" s="23"/>
      <c r="AE7" s="24"/>
      <c r="AF7" s="25"/>
      <c r="AG7" s="23"/>
      <c r="AH7" s="23"/>
      <c r="AI7" s="23"/>
      <c r="AJ7" s="24"/>
      <c r="AK7" s="25"/>
      <c r="AL7" s="23"/>
      <c r="AM7" s="23"/>
      <c r="AN7" s="23"/>
      <c r="AO7" s="24"/>
      <c r="AP7" s="25"/>
      <c r="AQ7" s="23"/>
      <c r="AR7" s="23"/>
      <c r="AS7" s="23"/>
      <c r="AT7" s="24"/>
      <c r="AU7" s="25"/>
      <c r="AV7" s="23"/>
      <c r="AW7" s="23"/>
      <c r="AX7" s="23"/>
      <c r="AY7" s="24"/>
      <c r="AZ7" s="25"/>
      <c r="BA7" s="23"/>
      <c r="BB7" s="23"/>
      <c r="BC7" s="23"/>
      <c r="BD7" s="24"/>
      <c r="BE7" s="25"/>
      <c r="BF7" s="23"/>
      <c r="BG7" s="23"/>
      <c r="BH7" s="23"/>
      <c r="BI7" s="24"/>
      <c r="BJ7" s="25"/>
      <c r="BK7" s="23"/>
      <c r="BL7" s="23"/>
      <c r="BM7" s="23"/>
      <c r="BN7" s="24"/>
      <c r="BO7" s="25"/>
      <c r="BP7" s="23"/>
      <c r="BQ7" s="23"/>
      <c r="BR7" s="23"/>
      <c r="BS7" s="24"/>
      <c r="BT7" s="25"/>
      <c r="BU7" s="23"/>
      <c r="BV7" s="23"/>
      <c r="BW7" s="23"/>
      <c r="BX7" s="24"/>
      <c r="BY7" s="25"/>
      <c r="BZ7" s="23"/>
      <c r="CA7" s="23"/>
      <c r="CB7" s="23"/>
      <c r="CC7" s="24"/>
      <c r="CD7" s="25"/>
      <c r="CE7" s="23"/>
      <c r="CF7" s="23"/>
      <c r="CG7" s="23"/>
      <c r="CH7" s="24"/>
    </row>
    <row r="8" spans="1:86" ht="35.1" customHeight="1" x14ac:dyDescent="0.3">
      <c r="A8" s="7"/>
      <c r="B8" s="139"/>
      <c r="C8" s="143" t="s">
        <v>21</v>
      </c>
      <c r="D8" s="144"/>
      <c r="E8" s="44" t="s">
        <v>46</v>
      </c>
      <c r="F8" s="69">
        <v>41518</v>
      </c>
      <c r="G8" s="69">
        <v>41306</v>
      </c>
      <c r="H8" s="85">
        <f>NETWORKDAYS(F8,G8,'휴일정보 입력'!B:B)</f>
        <v>-145</v>
      </c>
      <c r="I8" s="45">
        <f t="shared" ref="I8:I9" si="14">G8-F8</f>
        <v>-212</v>
      </c>
      <c r="J8" s="46">
        <f t="shared" ref="J8:J9" si="15">IF(K8=0,F8-1,F8+(INT(I8*K8)))</f>
        <v>41412</v>
      </c>
      <c r="K8" s="47">
        <v>0.5</v>
      </c>
      <c r="L8" s="17"/>
      <c r="M8" s="10"/>
      <c r="N8" s="10"/>
      <c r="O8" s="10"/>
      <c r="P8" s="16"/>
      <c r="Q8" s="17"/>
      <c r="R8" s="10"/>
      <c r="S8" s="10"/>
      <c r="T8" s="10"/>
      <c r="U8" s="16"/>
      <c r="V8" s="17"/>
      <c r="W8" s="10"/>
      <c r="X8" s="10"/>
      <c r="Y8" s="10"/>
      <c r="Z8" s="16"/>
      <c r="AA8" s="17"/>
      <c r="AB8" s="10"/>
      <c r="AC8" s="10"/>
      <c r="AD8" s="10"/>
      <c r="AE8" s="16"/>
      <c r="AF8" s="17"/>
      <c r="AG8" s="10"/>
      <c r="AH8" s="10"/>
      <c r="AI8" s="10"/>
      <c r="AJ8" s="16"/>
      <c r="AK8" s="17"/>
      <c r="AL8" s="10"/>
      <c r="AM8" s="10"/>
      <c r="AN8" s="10"/>
      <c r="AO8" s="16"/>
      <c r="AP8" s="17"/>
      <c r="AQ8" s="10"/>
      <c r="AR8" s="10"/>
      <c r="AS8" s="10"/>
      <c r="AT8" s="16"/>
      <c r="AU8" s="17"/>
      <c r="AV8" s="10"/>
      <c r="AW8" s="10"/>
      <c r="AX8" s="10"/>
      <c r="AY8" s="16"/>
      <c r="AZ8" s="17"/>
      <c r="BA8" s="10"/>
      <c r="BB8" s="10"/>
      <c r="BC8" s="10"/>
      <c r="BD8" s="16"/>
      <c r="BE8" s="17"/>
      <c r="BF8" s="10"/>
      <c r="BG8" s="10"/>
      <c r="BH8" s="10"/>
      <c r="BI8" s="16"/>
      <c r="BJ8" s="17"/>
      <c r="BK8" s="10"/>
      <c r="BL8" s="10"/>
      <c r="BM8" s="10"/>
      <c r="BN8" s="16"/>
      <c r="BO8" s="17"/>
      <c r="BP8" s="10"/>
      <c r="BQ8" s="10"/>
      <c r="BR8" s="10"/>
      <c r="BS8" s="16"/>
      <c r="BT8" s="17"/>
      <c r="BU8" s="10"/>
      <c r="BV8" s="10"/>
      <c r="BW8" s="10"/>
      <c r="BX8" s="16"/>
      <c r="BY8" s="17"/>
      <c r="BZ8" s="10"/>
      <c r="CA8" s="10"/>
      <c r="CB8" s="10"/>
      <c r="CC8" s="16"/>
      <c r="CD8" s="17"/>
      <c r="CE8" s="10"/>
      <c r="CF8" s="10"/>
      <c r="CG8" s="10"/>
      <c r="CH8" s="16"/>
    </row>
    <row r="9" spans="1:86" ht="35.1" customHeight="1" x14ac:dyDescent="0.3">
      <c r="A9" s="7"/>
      <c r="B9" s="139"/>
      <c r="C9" s="143" t="s">
        <v>20</v>
      </c>
      <c r="D9" s="144"/>
      <c r="E9" s="44" t="s">
        <v>46</v>
      </c>
      <c r="F9" s="69">
        <v>41298</v>
      </c>
      <c r="G9" s="69">
        <v>41298</v>
      </c>
      <c r="H9" s="85">
        <f>NETWORKDAYS(F9,G9,'휴일정보 입력'!B:B)</f>
        <v>1</v>
      </c>
      <c r="I9" s="45">
        <f t="shared" si="14"/>
        <v>0</v>
      </c>
      <c r="J9" s="46">
        <f t="shared" si="15"/>
        <v>41298</v>
      </c>
      <c r="K9" s="47">
        <v>1</v>
      </c>
      <c r="L9" s="31"/>
      <c r="M9" s="29"/>
      <c r="N9" s="29"/>
      <c r="O9" s="29"/>
      <c r="P9" s="30"/>
      <c r="Q9" s="31"/>
      <c r="R9" s="29"/>
      <c r="S9" s="29"/>
      <c r="T9" s="29"/>
      <c r="U9" s="30"/>
      <c r="V9" s="31"/>
      <c r="W9" s="29"/>
      <c r="X9" s="29"/>
      <c r="Y9" s="29"/>
      <c r="Z9" s="30"/>
      <c r="AA9" s="31"/>
      <c r="AB9" s="29"/>
      <c r="AC9" s="29"/>
      <c r="AD9" s="29"/>
      <c r="AE9" s="30"/>
      <c r="AF9" s="31"/>
      <c r="AG9" s="29"/>
      <c r="AH9" s="29"/>
      <c r="AI9" s="29"/>
      <c r="AJ9" s="30"/>
      <c r="AK9" s="31"/>
      <c r="AL9" s="29"/>
      <c r="AM9" s="29"/>
      <c r="AN9" s="29"/>
      <c r="AO9" s="30"/>
      <c r="AP9" s="31"/>
      <c r="AQ9" s="29"/>
      <c r="AR9" s="29"/>
      <c r="AS9" s="29"/>
      <c r="AT9" s="30"/>
      <c r="AU9" s="31"/>
      <c r="AV9" s="29"/>
      <c r="AW9" s="29"/>
      <c r="AX9" s="29"/>
      <c r="AY9" s="30"/>
      <c r="AZ9" s="31"/>
      <c r="BA9" s="29"/>
      <c r="BB9" s="29"/>
      <c r="BC9" s="29"/>
      <c r="BD9" s="30"/>
      <c r="BE9" s="31"/>
      <c r="BF9" s="29"/>
      <c r="BG9" s="29"/>
      <c r="BH9" s="29"/>
      <c r="BI9" s="30"/>
      <c r="BJ9" s="31"/>
      <c r="BK9" s="29"/>
      <c r="BL9" s="29"/>
      <c r="BM9" s="29"/>
      <c r="BN9" s="30"/>
      <c r="BO9" s="31"/>
      <c r="BP9" s="29"/>
      <c r="BQ9" s="29"/>
      <c r="BR9" s="29"/>
      <c r="BS9" s="30"/>
      <c r="BT9" s="31"/>
      <c r="BU9" s="29"/>
      <c r="BV9" s="29"/>
      <c r="BW9" s="29"/>
      <c r="BX9" s="30"/>
      <c r="BY9" s="31"/>
      <c r="BZ9" s="29"/>
      <c r="CA9" s="29"/>
      <c r="CB9" s="29"/>
      <c r="CC9" s="30"/>
      <c r="CD9" s="31"/>
      <c r="CE9" s="29"/>
      <c r="CF9" s="29"/>
      <c r="CG9" s="29"/>
      <c r="CH9" s="30"/>
    </row>
    <row r="10" spans="1:86" ht="35.1" customHeight="1" thickBot="1" x14ac:dyDescent="0.35">
      <c r="A10" s="7"/>
      <c r="B10" s="140"/>
      <c r="C10" s="145" t="s">
        <v>19</v>
      </c>
      <c r="D10" s="146"/>
      <c r="E10" s="48" t="s">
        <v>46</v>
      </c>
      <c r="F10" s="70">
        <v>41298</v>
      </c>
      <c r="G10" s="70">
        <v>41298</v>
      </c>
      <c r="H10" s="87">
        <f>NETWORKDAYS(F10,G10,'휴일정보 입력'!B:B)</f>
        <v>1</v>
      </c>
      <c r="I10" s="49">
        <f>G10-F10</f>
        <v>0</v>
      </c>
      <c r="J10" s="50">
        <f>IF(K10=0,F10-1,F10+(INT(I10*K10)))</f>
        <v>41298</v>
      </c>
      <c r="K10" s="51">
        <v>1</v>
      </c>
      <c r="L10" s="15"/>
      <c r="M10" s="9"/>
      <c r="N10" s="9"/>
      <c r="O10" s="9"/>
      <c r="P10" s="26"/>
      <c r="Q10" s="15"/>
      <c r="R10" s="9"/>
      <c r="S10" s="9"/>
      <c r="T10" s="9"/>
      <c r="U10" s="26"/>
      <c r="V10" s="15"/>
      <c r="W10" s="9"/>
      <c r="X10" s="9"/>
      <c r="Y10" s="9"/>
      <c r="Z10" s="26"/>
      <c r="AA10" s="15"/>
      <c r="AB10" s="9"/>
      <c r="AC10" s="9"/>
      <c r="AD10" s="9"/>
      <c r="AE10" s="26"/>
      <c r="AF10" s="15"/>
      <c r="AG10" s="9"/>
      <c r="AH10" s="9"/>
      <c r="AI10" s="9"/>
      <c r="AJ10" s="26"/>
      <c r="AK10" s="15"/>
      <c r="AL10" s="9"/>
      <c r="AM10" s="9"/>
      <c r="AN10" s="9"/>
      <c r="AO10" s="26"/>
      <c r="AP10" s="15"/>
      <c r="AQ10" s="9"/>
      <c r="AR10" s="9"/>
      <c r="AS10" s="9"/>
      <c r="AT10" s="26"/>
      <c r="AU10" s="15"/>
      <c r="AV10" s="9"/>
      <c r="AW10" s="9"/>
      <c r="AX10" s="9"/>
      <c r="AY10" s="26"/>
      <c r="AZ10" s="15"/>
      <c r="BA10" s="9"/>
      <c r="BB10" s="9"/>
      <c r="BC10" s="9"/>
      <c r="BD10" s="26"/>
      <c r="BE10" s="15"/>
      <c r="BF10" s="9"/>
      <c r="BG10" s="9"/>
      <c r="BH10" s="9"/>
      <c r="BI10" s="26"/>
      <c r="BJ10" s="15"/>
      <c r="BK10" s="9"/>
      <c r="BL10" s="9"/>
      <c r="BM10" s="9"/>
      <c r="BN10" s="26"/>
      <c r="BO10" s="15"/>
      <c r="BP10" s="9"/>
      <c r="BQ10" s="9"/>
      <c r="BR10" s="9"/>
      <c r="BS10" s="26"/>
      <c r="BT10" s="15"/>
      <c r="BU10" s="9"/>
      <c r="BV10" s="9"/>
      <c r="BW10" s="9"/>
      <c r="BX10" s="26"/>
      <c r="BY10" s="15"/>
      <c r="BZ10" s="9"/>
      <c r="CA10" s="9"/>
      <c r="CB10" s="9"/>
      <c r="CC10" s="26"/>
      <c r="CD10" s="15"/>
      <c r="CE10" s="9"/>
      <c r="CF10" s="9"/>
      <c r="CG10" s="9"/>
      <c r="CH10" s="26"/>
    </row>
    <row r="11" spans="1:86" ht="35.1" customHeight="1" thickTop="1" x14ac:dyDescent="0.3">
      <c r="A11" s="7"/>
      <c r="B11" s="127" t="s">
        <v>22</v>
      </c>
      <c r="C11" s="131" t="s">
        <v>25</v>
      </c>
      <c r="D11" s="132"/>
      <c r="E11" s="52" t="s">
        <v>45</v>
      </c>
      <c r="F11" s="71">
        <v>41302</v>
      </c>
      <c r="G11" s="71">
        <v>41306</v>
      </c>
      <c r="H11" s="86">
        <f>NETWORKDAYS(F11,G11,'휴일정보 입력'!B:B)</f>
        <v>5</v>
      </c>
      <c r="I11" s="54">
        <f t="shared" ref="I11:I18" si="16">G11-F11</f>
        <v>4</v>
      </c>
      <c r="J11" s="54">
        <f t="shared" ref="J11:J43" si="17">IF(K11=0,F11-1,F11+(INT(I11*K11)))</f>
        <v>41304</v>
      </c>
      <c r="K11" s="55">
        <v>0.5</v>
      </c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13"/>
      <c r="AU11" s="11"/>
      <c r="AV11" s="12"/>
      <c r="AW11" s="12"/>
      <c r="AX11" s="12"/>
      <c r="AY11" s="13"/>
      <c r="AZ11" s="11"/>
      <c r="BA11" s="12"/>
      <c r="BB11" s="12"/>
      <c r="BC11" s="12"/>
      <c r="BD11" s="13"/>
      <c r="BE11" s="11"/>
      <c r="BF11" s="12"/>
      <c r="BG11" s="12"/>
      <c r="BH11" s="12"/>
      <c r="BI11" s="13"/>
      <c r="BJ11" s="11"/>
      <c r="BK11" s="12"/>
      <c r="BL11" s="12"/>
      <c r="BM11" s="12"/>
      <c r="BN11" s="13"/>
      <c r="BO11" s="11"/>
      <c r="BP11" s="12"/>
      <c r="BQ11" s="12"/>
      <c r="BR11" s="12"/>
      <c r="BS11" s="13"/>
      <c r="BT11" s="11"/>
      <c r="BU11" s="12"/>
      <c r="BV11" s="12"/>
      <c r="BW11" s="12"/>
      <c r="BX11" s="13"/>
      <c r="BY11" s="11"/>
      <c r="BZ11" s="12"/>
      <c r="CA11" s="12"/>
      <c r="CB11" s="12"/>
      <c r="CC11" s="13"/>
      <c r="CD11" s="11"/>
      <c r="CE11" s="12"/>
      <c r="CF11" s="12"/>
      <c r="CG11" s="12"/>
      <c r="CH11" s="13"/>
    </row>
    <row r="12" spans="1:86" ht="35.1" customHeight="1" x14ac:dyDescent="0.3">
      <c r="A12" s="7"/>
      <c r="B12" s="127"/>
      <c r="C12" s="133" t="s">
        <v>26</v>
      </c>
      <c r="D12" s="134"/>
      <c r="E12" s="52" t="s">
        <v>46</v>
      </c>
      <c r="F12" s="71">
        <v>41303</v>
      </c>
      <c r="G12" s="71">
        <v>41306</v>
      </c>
      <c r="H12" s="85">
        <f>NETWORKDAYS(F12,G12,'휴일정보 입력'!B:B)</f>
        <v>4</v>
      </c>
      <c r="I12" s="54">
        <f t="shared" si="16"/>
        <v>3</v>
      </c>
      <c r="J12" s="54">
        <f t="shared" si="17"/>
        <v>41304</v>
      </c>
      <c r="K12" s="55">
        <v>0.5</v>
      </c>
      <c r="L12" s="11"/>
      <c r="M12" s="12"/>
      <c r="N12" s="12"/>
      <c r="O12" s="12"/>
      <c r="P12" s="13"/>
      <c r="Q12" s="11"/>
      <c r="R12" s="12"/>
      <c r="S12" s="12"/>
      <c r="T12" s="12"/>
      <c r="U12" s="13"/>
      <c r="V12" s="11"/>
      <c r="W12" s="12"/>
      <c r="X12" s="12"/>
      <c r="Y12" s="12"/>
      <c r="Z12" s="13"/>
      <c r="AA12" s="11"/>
      <c r="AB12" s="12"/>
      <c r="AC12" s="12"/>
      <c r="AD12" s="12"/>
      <c r="AE12" s="13"/>
      <c r="AF12" s="11"/>
      <c r="AG12" s="12"/>
      <c r="AH12" s="12"/>
      <c r="AI12" s="12"/>
      <c r="AJ12" s="13"/>
      <c r="AK12" s="11"/>
      <c r="AL12" s="12"/>
      <c r="AM12" s="12"/>
      <c r="AN12" s="12"/>
      <c r="AO12" s="13"/>
      <c r="AP12" s="11"/>
      <c r="AQ12" s="12"/>
      <c r="AR12" s="12"/>
      <c r="AS12" s="12"/>
      <c r="AT12" s="13"/>
      <c r="AU12" s="11"/>
      <c r="AV12" s="12"/>
      <c r="AW12" s="12"/>
      <c r="AX12" s="12"/>
      <c r="AY12" s="13"/>
      <c r="AZ12" s="11"/>
      <c r="BA12" s="12"/>
      <c r="BB12" s="12"/>
      <c r="BC12" s="12"/>
      <c r="BD12" s="13"/>
      <c r="BE12" s="11"/>
      <c r="BF12" s="12"/>
      <c r="BG12" s="12"/>
      <c r="BH12" s="12"/>
      <c r="BI12" s="13"/>
      <c r="BJ12" s="11"/>
      <c r="BK12" s="12"/>
      <c r="BL12" s="12"/>
      <c r="BM12" s="12"/>
      <c r="BN12" s="13"/>
      <c r="BO12" s="11"/>
      <c r="BP12" s="12"/>
      <c r="BQ12" s="12"/>
      <c r="BR12" s="12"/>
      <c r="BS12" s="13"/>
      <c r="BT12" s="11"/>
      <c r="BU12" s="12"/>
      <c r="BV12" s="12"/>
      <c r="BW12" s="12"/>
      <c r="BX12" s="13"/>
      <c r="BY12" s="11"/>
      <c r="BZ12" s="12"/>
      <c r="CA12" s="12"/>
      <c r="CB12" s="12"/>
      <c r="CC12" s="13"/>
      <c r="CD12" s="11"/>
      <c r="CE12" s="12"/>
      <c r="CF12" s="12"/>
      <c r="CG12" s="12"/>
      <c r="CH12" s="13"/>
    </row>
    <row r="13" spans="1:86" ht="35.1" customHeight="1" x14ac:dyDescent="0.3">
      <c r="A13" s="7"/>
      <c r="B13" s="128"/>
      <c r="C13" s="135" t="s">
        <v>3</v>
      </c>
      <c r="D13" s="32" t="s">
        <v>24</v>
      </c>
      <c r="E13" s="52" t="s">
        <v>45</v>
      </c>
      <c r="F13" s="71">
        <v>41298</v>
      </c>
      <c r="G13" s="71">
        <v>41306</v>
      </c>
      <c r="H13" s="85">
        <f>NETWORKDAYS(F13,G13,'휴일정보 입력'!B:B)</f>
        <v>7</v>
      </c>
      <c r="I13" s="54">
        <f t="shared" si="16"/>
        <v>8</v>
      </c>
      <c r="J13" s="54">
        <f t="shared" si="17"/>
        <v>41300</v>
      </c>
      <c r="K13" s="55">
        <v>0.3</v>
      </c>
      <c r="L13" s="17"/>
      <c r="M13" s="10"/>
      <c r="N13" s="10"/>
      <c r="O13" s="10"/>
      <c r="P13" s="16"/>
      <c r="Q13" s="17"/>
      <c r="R13" s="10"/>
      <c r="S13" s="10"/>
      <c r="T13" s="10"/>
      <c r="U13" s="16"/>
      <c r="V13" s="17"/>
      <c r="W13" s="10"/>
      <c r="X13" s="10"/>
      <c r="Y13" s="10"/>
      <c r="Z13" s="16"/>
      <c r="AA13" s="17"/>
      <c r="AB13" s="10"/>
      <c r="AC13" s="10"/>
      <c r="AD13" s="10"/>
      <c r="AE13" s="16"/>
      <c r="AF13" s="17"/>
      <c r="AG13" s="10"/>
      <c r="AH13" s="10"/>
      <c r="AI13" s="10"/>
      <c r="AJ13" s="16"/>
      <c r="AK13" s="17"/>
      <c r="AL13" s="10"/>
      <c r="AM13" s="10"/>
      <c r="AN13" s="10"/>
      <c r="AO13" s="16"/>
      <c r="AP13" s="17"/>
      <c r="AQ13" s="10"/>
      <c r="AR13" s="10"/>
      <c r="AS13" s="10"/>
      <c r="AT13" s="16"/>
      <c r="AU13" s="17"/>
      <c r="AV13" s="10"/>
      <c r="AW13" s="10"/>
      <c r="AX13" s="10"/>
      <c r="AY13" s="16"/>
      <c r="AZ13" s="17"/>
      <c r="BA13" s="10"/>
      <c r="BB13" s="10"/>
      <c r="BC13" s="10"/>
      <c r="BD13" s="16"/>
      <c r="BE13" s="17"/>
      <c r="BF13" s="10"/>
      <c r="BG13" s="10"/>
      <c r="BH13" s="10"/>
      <c r="BI13" s="16"/>
      <c r="BJ13" s="17"/>
      <c r="BK13" s="10"/>
      <c r="BL13" s="10"/>
      <c r="BM13" s="10"/>
      <c r="BN13" s="16"/>
      <c r="BO13" s="17"/>
      <c r="BP13" s="10"/>
      <c r="BQ13" s="10"/>
      <c r="BR13" s="10"/>
      <c r="BS13" s="16"/>
      <c r="BT13" s="17"/>
      <c r="BU13" s="10"/>
      <c r="BV13" s="10"/>
      <c r="BW13" s="10"/>
      <c r="BX13" s="16"/>
      <c r="BY13" s="17"/>
      <c r="BZ13" s="10"/>
      <c r="CA13" s="10"/>
      <c r="CB13" s="10"/>
      <c r="CC13" s="16"/>
      <c r="CD13" s="17"/>
      <c r="CE13" s="10"/>
      <c r="CF13" s="10"/>
      <c r="CG13" s="10"/>
      <c r="CH13" s="16"/>
    </row>
    <row r="14" spans="1:86" ht="35.1" customHeight="1" x14ac:dyDescent="0.3">
      <c r="A14" s="7"/>
      <c r="B14" s="128"/>
      <c r="C14" s="135"/>
      <c r="D14" s="32" t="s">
        <v>27</v>
      </c>
      <c r="E14" s="52" t="s">
        <v>45</v>
      </c>
      <c r="F14" s="71">
        <v>41304</v>
      </c>
      <c r="G14" s="71">
        <v>41313</v>
      </c>
      <c r="H14" s="85">
        <f>NETWORKDAYS(F14,G14,'휴일정보 입력'!B:B)</f>
        <v>8</v>
      </c>
      <c r="I14" s="54">
        <f t="shared" si="16"/>
        <v>9</v>
      </c>
      <c r="J14" s="54">
        <f t="shared" si="17"/>
        <v>41304</v>
      </c>
      <c r="K14" s="55">
        <v>0.1</v>
      </c>
      <c r="L14" s="17"/>
      <c r="M14" s="10"/>
      <c r="N14" s="10"/>
      <c r="O14" s="10"/>
      <c r="P14" s="16"/>
      <c r="Q14" s="17"/>
      <c r="R14" s="10"/>
      <c r="S14" s="10"/>
      <c r="T14" s="10"/>
      <c r="U14" s="16"/>
      <c r="V14" s="17"/>
      <c r="W14" s="10"/>
      <c r="X14" s="10"/>
      <c r="Y14" s="10"/>
      <c r="Z14" s="16"/>
      <c r="AA14" s="17"/>
      <c r="AB14" s="10"/>
      <c r="AC14" s="10"/>
      <c r="AD14" s="10"/>
      <c r="AE14" s="16"/>
      <c r="AF14" s="17"/>
      <c r="AG14" s="10"/>
      <c r="AH14" s="10"/>
      <c r="AI14" s="10"/>
      <c r="AJ14" s="16"/>
      <c r="AK14" s="17"/>
      <c r="AL14" s="10"/>
      <c r="AM14" s="10"/>
      <c r="AN14" s="10"/>
      <c r="AO14" s="16"/>
      <c r="AP14" s="17"/>
      <c r="AQ14" s="10"/>
      <c r="AR14" s="10"/>
      <c r="AS14" s="10"/>
      <c r="AT14" s="16"/>
      <c r="AU14" s="17"/>
      <c r="AV14" s="10"/>
      <c r="AW14" s="10"/>
      <c r="AX14" s="10"/>
      <c r="AY14" s="16"/>
      <c r="AZ14" s="17"/>
      <c r="BA14" s="10"/>
      <c r="BB14" s="10"/>
      <c r="BC14" s="10"/>
      <c r="BD14" s="16"/>
      <c r="BE14" s="17"/>
      <c r="BF14" s="10"/>
      <c r="BG14" s="10"/>
      <c r="BH14" s="10"/>
      <c r="BI14" s="16"/>
      <c r="BJ14" s="17"/>
      <c r="BK14" s="10"/>
      <c r="BL14" s="10"/>
      <c r="BM14" s="10"/>
      <c r="BN14" s="16"/>
      <c r="BO14" s="17"/>
      <c r="BP14" s="10"/>
      <c r="BQ14" s="10"/>
      <c r="BR14" s="10"/>
      <c r="BS14" s="16"/>
      <c r="BT14" s="17"/>
      <c r="BU14" s="10"/>
      <c r="BV14" s="10"/>
      <c r="BW14" s="10"/>
      <c r="BX14" s="16"/>
      <c r="BY14" s="17"/>
      <c r="BZ14" s="10"/>
      <c r="CA14" s="10"/>
      <c r="CB14" s="10"/>
      <c r="CC14" s="16"/>
      <c r="CD14" s="17"/>
      <c r="CE14" s="10"/>
      <c r="CF14" s="10"/>
      <c r="CG14" s="10"/>
      <c r="CH14" s="16"/>
    </row>
    <row r="15" spans="1:86" ht="35.1" customHeight="1" x14ac:dyDescent="0.3">
      <c r="A15" s="7"/>
      <c r="B15" s="128"/>
      <c r="C15" s="135"/>
      <c r="D15" s="32" t="s">
        <v>28</v>
      </c>
      <c r="E15" s="52" t="s">
        <v>45</v>
      </c>
      <c r="F15" s="71">
        <v>41304</v>
      </c>
      <c r="G15" s="71">
        <v>41313</v>
      </c>
      <c r="H15" s="85">
        <f>NETWORKDAYS(F15,G15,'휴일정보 입력'!B:B)</f>
        <v>8</v>
      </c>
      <c r="I15" s="54">
        <f t="shared" si="16"/>
        <v>9</v>
      </c>
      <c r="J15" s="54">
        <f t="shared" si="17"/>
        <v>41304</v>
      </c>
      <c r="K15" s="55">
        <v>0.1</v>
      </c>
      <c r="L15" s="17"/>
      <c r="M15" s="10"/>
      <c r="N15" s="10"/>
      <c r="O15" s="10"/>
      <c r="P15" s="16"/>
      <c r="Q15" s="17"/>
      <c r="R15" s="10"/>
      <c r="S15" s="10"/>
      <c r="T15" s="10"/>
      <c r="U15" s="16"/>
      <c r="V15" s="17"/>
      <c r="W15" s="10"/>
      <c r="X15" s="10"/>
      <c r="Y15" s="10"/>
      <c r="Z15" s="16"/>
      <c r="AA15" s="17"/>
      <c r="AB15" s="10"/>
      <c r="AC15" s="10"/>
      <c r="AD15" s="10"/>
      <c r="AE15" s="16"/>
      <c r="AF15" s="17"/>
      <c r="AG15" s="10"/>
      <c r="AH15" s="10"/>
      <c r="AI15" s="10"/>
      <c r="AJ15" s="16"/>
      <c r="AK15" s="17"/>
      <c r="AL15" s="10"/>
      <c r="AM15" s="10"/>
      <c r="AN15" s="10"/>
      <c r="AO15" s="16"/>
      <c r="AP15" s="17"/>
      <c r="AQ15" s="10"/>
      <c r="AR15" s="10"/>
      <c r="AS15" s="10"/>
      <c r="AT15" s="16"/>
      <c r="AU15" s="17"/>
      <c r="AV15" s="10"/>
      <c r="AW15" s="10"/>
      <c r="AX15" s="10"/>
      <c r="AY15" s="16"/>
      <c r="AZ15" s="17"/>
      <c r="BA15" s="10"/>
      <c r="BB15" s="10"/>
      <c r="BC15" s="10"/>
      <c r="BD15" s="16"/>
      <c r="BE15" s="17"/>
      <c r="BF15" s="10"/>
      <c r="BG15" s="10"/>
      <c r="BH15" s="10"/>
      <c r="BI15" s="16"/>
      <c r="BJ15" s="17"/>
      <c r="BK15" s="10"/>
      <c r="BL15" s="10"/>
      <c r="BM15" s="10"/>
      <c r="BN15" s="16"/>
      <c r="BO15" s="17"/>
      <c r="BP15" s="10"/>
      <c r="BQ15" s="10"/>
      <c r="BR15" s="10"/>
      <c r="BS15" s="16"/>
      <c r="BT15" s="17"/>
      <c r="BU15" s="10"/>
      <c r="BV15" s="10"/>
      <c r="BW15" s="10"/>
      <c r="BX15" s="16"/>
      <c r="BY15" s="17"/>
      <c r="BZ15" s="10"/>
      <c r="CA15" s="10"/>
      <c r="CB15" s="10"/>
      <c r="CC15" s="16"/>
      <c r="CD15" s="17"/>
      <c r="CE15" s="10"/>
      <c r="CF15" s="10"/>
      <c r="CG15" s="10"/>
      <c r="CH15" s="16"/>
    </row>
    <row r="16" spans="1:86" ht="35.1" customHeight="1" x14ac:dyDescent="0.3">
      <c r="A16" s="7"/>
      <c r="B16" s="129"/>
      <c r="C16" s="136"/>
      <c r="D16" s="65" t="s">
        <v>47</v>
      </c>
      <c r="E16" s="52" t="s">
        <v>45</v>
      </c>
      <c r="F16" s="71">
        <v>41304</v>
      </c>
      <c r="G16" s="71">
        <v>41313</v>
      </c>
      <c r="H16" s="85">
        <f>NETWORKDAYS(F16,G16,'휴일정보 입력'!B:B)</f>
        <v>8</v>
      </c>
      <c r="I16" s="54">
        <f t="shared" si="16"/>
        <v>9</v>
      </c>
      <c r="J16" s="54">
        <f t="shared" si="17"/>
        <v>41313</v>
      </c>
      <c r="K16" s="55">
        <v>1</v>
      </c>
      <c r="L16" s="31"/>
      <c r="M16" s="29"/>
      <c r="N16" s="29"/>
      <c r="O16" s="29"/>
      <c r="P16" s="30"/>
      <c r="Q16" s="31"/>
      <c r="R16" s="29"/>
      <c r="S16" s="29"/>
      <c r="T16" s="29"/>
      <c r="U16" s="30"/>
      <c r="V16" s="31"/>
      <c r="W16" s="29"/>
      <c r="X16" s="29"/>
      <c r="Y16" s="29"/>
      <c r="Z16" s="30"/>
      <c r="AA16" s="31"/>
      <c r="AB16" s="29"/>
      <c r="AC16" s="29"/>
      <c r="AD16" s="29"/>
      <c r="AE16" s="30"/>
      <c r="AF16" s="31"/>
      <c r="AG16" s="29"/>
      <c r="AH16" s="29"/>
      <c r="AI16" s="29"/>
      <c r="AJ16" s="30"/>
      <c r="AK16" s="31"/>
      <c r="AL16" s="29"/>
      <c r="AM16" s="29"/>
      <c r="AN16" s="29"/>
      <c r="AO16" s="30"/>
      <c r="AP16" s="31"/>
      <c r="AQ16" s="29"/>
      <c r="AR16" s="29"/>
      <c r="AS16" s="29"/>
      <c r="AT16" s="30"/>
      <c r="AU16" s="31"/>
      <c r="AV16" s="29"/>
      <c r="AW16" s="29"/>
      <c r="AX16" s="29"/>
      <c r="AY16" s="30"/>
      <c r="AZ16" s="31"/>
      <c r="BA16" s="29"/>
      <c r="BB16" s="29"/>
      <c r="BC16" s="29"/>
      <c r="BD16" s="30"/>
      <c r="BE16" s="31"/>
      <c r="BF16" s="29"/>
      <c r="BG16" s="29"/>
      <c r="BH16" s="29"/>
      <c r="BI16" s="30"/>
      <c r="BJ16" s="31"/>
      <c r="BK16" s="29"/>
      <c r="BL16" s="29"/>
      <c r="BM16" s="29"/>
      <c r="BN16" s="30"/>
      <c r="BO16" s="31"/>
      <c r="BP16" s="29"/>
      <c r="BQ16" s="29"/>
      <c r="BR16" s="29"/>
      <c r="BS16" s="30"/>
      <c r="BT16" s="31"/>
      <c r="BU16" s="29"/>
      <c r="BV16" s="29"/>
      <c r="BW16" s="29"/>
      <c r="BX16" s="30"/>
      <c r="BY16" s="31"/>
      <c r="BZ16" s="29"/>
      <c r="CA16" s="29"/>
      <c r="CB16" s="29"/>
      <c r="CC16" s="30"/>
      <c r="CD16" s="31"/>
      <c r="CE16" s="29"/>
      <c r="CF16" s="29"/>
      <c r="CG16" s="29"/>
      <c r="CH16" s="30"/>
    </row>
    <row r="17" spans="1:86" ht="35.1" customHeight="1" thickBot="1" x14ac:dyDescent="0.35">
      <c r="A17" s="7"/>
      <c r="B17" s="130"/>
      <c r="C17" s="137"/>
      <c r="D17" s="34" t="s">
        <v>4</v>
      </c>
      <c r="E17" s="56" t="s">
        <v>53</v>
      </c>
      <c r="F17" s="72">
        <v>41311</v>
      </c>
      <c r="G17" s="72">
        <v>41320</v>
      </c>
      <c r="H17" s="87">
        <f>NETWORKDAYS(F17,G17,'휴일정보 입력'!B:B)</f>
        <v>7</v>
      </c>
      <c r="I17" s="57">
        <f t="shared" si="16"/>
        <v>9</v>
      </c>
      <c r="J17" s="57">
        <f t="shared" si="17"/>
        <v>41310</v>
      </c>
      <c r="K17" s="58">
        <v>0</v>
      </c>
      <c r="L17" s="15"/>
      <c r="M17" s="9"/>
      <c r="N17" s="9"/>
      <c r="O17" s="9"/>
      <c r="P17" s="26"/>
      <c r="Q17" s="15"/>
      <c r="R17" s="9"/>
      <c r="S17" s="9"/>
      <c r="T17" s="9"/>
      <c r="U17" s="26"/>
      <c r="V17" s="15"/>
      <c r="W17" s="9"/>
      <c r="X17" s="9"/>
      <c r="Y17" s="9"/>
      <c r="Z17" s="26"/>
      <c r="AA17" s="15"/>
      <c r="AB17" s="9"/>
      <c r="AC17" s="9"/>
      <c r="AD17" s="9"/>
      <c r="AE17" s="26"/>
      <c r="AF17" s="15"/>
      <c r="AG17" s="9"/>
      <c r="AH17" s="9"/>
      <c r="AI17" s="9"/>
      <c r="AJ17" s="26"/>
      <c r="AK17" s="15"/>
      <c r="AL17" s="9"/>
      <c r="AM17" s="9"/>
      <c r="AN17" s="9"/>
      <c r="AO17" s="26"/>
      <c r="AP17" s="15"/>
      <c r="AQ17" s="9"/>
      <c r="AR17" s="9"/>
      <c r="AS17" s="9"/>
      <c r="AT17" s="26"/>
      <c r="AU17" s="15"/>
      <c r="AV17" s="9"/>
      <c r="AW17" s="9"/>
      <c r="AX17" s="9"/>
      <c r="AY17" s="26"/>
      <c r="AZ17" s="15"/>
      <c r="BA17" s="9"/>
      <c r="BB17" s="9"/>
      <c r="BC17" s="9"/>
      <c r="BD17" s="26"/>
      <c r="BE17" s="15"/>
      <c r="BF17" s="9"/>
      <c r="BG17" s="9"/>
      <c r="BH17" s="9"/>
      <c r="BI17" s="26"/>
      <c r="BJ17" s="15"/>
      <c r="BK17" s="9"/>
      <c r="BL17" s="9"/>
      <c r="BM17" s="9"/>
      <c r="BN17" s="26"/>
      <c r="BO17" s="15"/>
      <c r="BP17" s="9"/>
      <c r="BQ17" s="9"/>
      <c r="BR17" s="9"/>
      <c r="BS17" s="26"/>
      <c r="BT17" s="15"/>
      <c r="BU17" s="9"/>
      <c r="BV17" s="9"/>
      <c r="BW17" s="9"/>
      <c r="BX17" s="26"/>
      <c r="BY17" s="15"/>
      <c r="BZ17" s="9"/>
      <c r="CA17" s="9"/>
      <c r="CB17" s="9"/>
      <c r="CC17" s="26"/>
      <c r="CD17" s="15"/>
      <c r="CE17" s="9"/>
      <c r="CF17" s="9"/>
      <c r="CG17" s="9"/>
      <c r="CH17" s="26"/>
    </row>
    <row r="18" spans="1:86" ht="35.1" customHeight="1" thickTop="1" x14ac:dyDescent="0.3">
      <c r="A18" s="7"/>
      <c r="B18" s="147" t="s">
        <v>6</v>
      </c>
      <c r="C18" s="20" t="s">
        <v>49</v>
      </c>
      <c r="D18" s="19" t="s">
        <v>50</v>
      </c>
      <c r="E18" s="66" t="s">
        <v>46</v>
      </c>
      <c r="F18" s="73">
        <v>41304</v>
      </c>
      <c r="G18" s="73">
        <v>41309</v>
      </c>
      <c r="H18" s="86">
        <f>NETWORKDAYS(F18,G18,'휴일정보 입력'!B:B)</f>
        <v>4</v>
      </c>
      <c r="I18" s="67">
        <f t="shared" si="16"/>
        <v>5</v>
      </c>
      <c r="J18" s="67">
        <f t="shared" si="17"/>
        <v>41304</v>
      </c>
      <c r="K18" s="89">
        <v>0.1</v>
      </c>
      <c r="L18" s="18"/>
      <c r="M18" s="14"/>
      <c r="N18" s="14"/>
      <c r="O18" s="14"/>
      <c r="P18" s="8"/>
      <c r="Q18" s="18"/>
      <c r="R18" s="14"/>
      <c r="S18" s="14"/>
      <c r="T18" s="14"/>
      <c r="U18" s="8"/>
      <c r="V18" s="18"/>
      <c r="W18" s="14"/>
      <c r="X18" s="14"/>
      <c r="Y18" s="14"/>
      <c r="Z18" s="8"/>
      <c r="AA18" s="18"/>
      <c r="AB18" s="14"/>
      <c r="AC18" s="14"/>
      <c r="AD18" s="14"/>
      <c r="AE18" s="8"/>
      <c r="AF18" s="18"/>
      <c r="AG18" s="14"/>
      <c r="AH18" s="14"/>
      <c r="AI18" s="14"/>
      <c r="AJ18" s="8"/>
      <c r="AK18" s="18"/>
      <c r="AL18" s="14"/>
      <c r="AM18" s="14"/>
      <c r="AN18" s="14"/>
      <c r="AO18" s="8"/>
      <c r="AP18" s="18"/>
      <c r="AQ18" s="14"/>
      <c r="AR18" s="14"/>
      <c r="AS18" s="14"/>
      <c r="AT18" s="8"/>
      <c r="AU18" s="18"/>
      <c r="AV18" s="14"/>
      <c r="AW18" s="14"/>
      <c r="AX18" s="14"/>
      <c r="AY18" s="8"/>
      <c r="AZ18" s="18"/>
      <c r="BA18" s="14"/>
      <c r="BB18" s="14"/>
      <c r="BC18" s="14"/>
      <c r="BD18" s="8"/>
      <c r="BE18" s="18"/>
      <c r="BF18" s="14"/>
      <c r="BG18" s="14"/>
      <c r="BH18" s="14"/>
      <c r="BI18" s="8"/>
      <c r="BJ18" s="18"/>
      <c r="BK18" s="14"/>
      <c r="BL18" s="14"/>
      <c r="BM18" s="14"/>
      <c r="BN18" s="8"/>
      <c r="BO18" s="18"/>
      <c r="BP18" s="14"/>
      <c r="BQ18" s="14"/>
      <c r="BR18" s="14"/>
      <c r="BS18" s="8"/>
      <c r="BT18" s="18"/>
      <c r="BU18" s="14"/>
      <c r="BV18" s="14"/>
      <c r="BW18" s="14"/>
      <c r="BX18" s="8"/>
      <c r="BY18" s="18"/>
      <c r="BZ18" s="14"/>
      <c r="CA18" s="14"/>
      <c r="CB18" s="14"/>
      <c r="CC18" s="8"/>
      <c r="CD18" s="18"/>
      <c r="CE18" s="14"/>
      <c r="CF18" s="14"/>
      <c r="CG18" s="14"/>
      <c r="CH18" s="8"/>
    </row>
    <row r="19" spans="1:86" ht="35.1" customHeight="1" x14ac:dyDescent="0.3">
      <c r="A19" s="7"/>
      <c r="B19" s="148"/>
      <c r="C19" s="131" t="s">
        <v>5</v>
      </c>
      <c r="D19" s="33" t="s">
        <v>23</v>
      </c>
      <c r="E19" s="52" t="s">
        <v>53</v>
      </c>
      <c r="F19" s="71">
        <v>41306</v>
      </c>
      <c r="G19" s="71">
        <v>41311</v>
      </c>
      <c r="H19" s="85">
        <f>NETWORKDAYS(F19,G19,'휴일정보 입력'!B:B)</f>
        <v>4</v>
      </c>
      <c r="I19" s="54">
        <f t="shared" ref="I19:I43" si="18">G19-F19</f>
        <v>5</v>
      </c>
      <c r="J19" s="54">
        <f t="shared" si="17"/>
        <v>41305</v>
      </c>
      <c r="K19" s="55">
        <v>0</v>
      </c>
      <c r="L19" s="11"/>
      <c r="M19" s="12"/>
      <c r="N19" s="12"/>
      <c r="O19" s="12"/>
      <c r="P19" s="13"/>
      <c r="Q19" s="11"/>
      <c r="R19" s="12"/>
      <c r="S19" s="12"/>
      <c r="T19" s="12"/>
      <c r="U19" s="13"/>
      <c r="V19" s="11"/>
      <c r="W19" s="12"/>
      <c r="X19" s="12"/>
      <c r="Y19" s="12"/>
      <c r="Z19" s="13"/>
      <c r="AA19" s="11"/>
      <c r="AB19" s="12"/>
      <c r="AC19" s="12"/>
      <c r="AD19" s="12"/>
      <c r="AE19" s="13"/>
      <c r="AF19" s="11"/>
      <c r="AG19" s="12"/>
      <c r="AH19" s="12"/>
      <c r="AI19" s="12"/>
      <c r="AJ19" s="13"/>
      <c r="AK19" s="11"/>
      <c r="AL19" s="12"/>
      <c r="AM19" s="12"/>
      <c r="AN19" s="12"/>
      <c r="AO19" s="13"/>
      <c r="AP19" s="11"/>
      <c r="AQ19" s="12"/>
      <c r="AR19" s="12"/>
      <c r="AS19" s="12"/>
      <c r="AT19" s="13"/>
      <c r="AU19" s="11"/>
      <c r="AV19" s="12"/>
      <c r="AW19" s="12"/>
      <c r="AX19" s="12"/>
      <c r="AY19" s="13"/>
      <c r="AZ19" s="11"/>
      <c r="BA19" s="12"/>
      <c r="BB19" s="12"/>
      <c r="BC19" s="12"/>
      <c r="BD19" s="13"/>
      <c r="BE19" s="11"/>
      <c r="BF19" s="12"/>
      <c r="BG19" s="12"/>
      <c r="BH19" s="12"/>
      <c r="BI19" s="13"/>
      <c r="BJ19" s="11"/>
      <c r="BK19" s="12"/>
      <c r="BL19" s="12"/>
      <c r="BM19" s="12"/>
      <c r="BN19" s="13"/>
      <c r="BO19" s="11"/>
      <c r="BP19" s="12"/>
      <c r="BQ19" s="12"/>
      <c r="BR19" s="12"/>
      <c r="BS19" s="13"/>
      <c r="BT19" s="11"/>
      <c r="BU19" s="12"/>
      <c r="BV19" s="12"/>
      <c r="BW19" s="12"/>
      <c r="BX19" s="13"/>
      <c r="BY19" s="11"/>
      <c r="BZ19" s="12"/>
      <c r="CA19" s="12"/>
      <c r="CB19" s="12"/>
      <c r="CC19" s="13"/>
      <c r="CD19" s="11"/>
      <c r="CE19" s="12"/>
      <c r="CF19" s="12"/>
      <c r="CG19" s="12"/>
      <c r="CH19" s="13"/>
    </row>
    <row r="20" spans="1:86" ht="35.1" customHeight="1" x14ac:dyDescent="0.3">
      <c r="A20" s="7"/>
      <c r="B20" s="148"/>
      <c r="C20" s="135"/>
      <c r="D20" s="32" t="s">
        <v>48</v>
      </c>
      <c r="E20" s="52" t="s">
        <v>44</v>
      </c>
      <c r="F20" s="71">
        <v>41311</v>
      </c>
      <c r="G20" s="71">
        <v>41320</v>
      </c>
      <c r="H20" s="85">
        <f>NETWORKDAYS(F20,G20,'휴일정보 입력'!B:B)</f>
        <v>7</v>
      </c>
      <c r="I20" s="54">
        <f t="shared" si="18"/>
        <v>9</v>
      </c>
      <c r="J20" s="54">
        <f t="shared" si="17"/>
        <v>41310</v>
      </c>
      <c r="K20" s="55">
        <v>0</v>
      </c>
      <c r="L20" s="17"/>
      <c r="M20" s="10"/>
      <c r="N20" s="10"/>
      <c r="O20" s="10"/>
      <c r="P20" s="16"/>
      <c r="Q20" s="17"/>
      <c r="R20" s="10"/>
      <c r="S20" s="10"/>
      <c r="T20" s="10"/>
      <c r="U20" s="16"/>
      <c r="V20" s="17"/>
      <c r="W20" s="10"/>
      <c r="X20" s="10"/>
      <c r="Y20" s="10"/>
      <c r="Z20" s="16"/>
      <c r="AA20" s="17"/>
      <c r="AB20" s="10"/>
      <c r="AC20" s="10"/>
      <c r="AD20" s="10"/>
      <c r="AE20" s="16"/>
      <c r="AF20" s="17"/>
      <c r="AG20" s="10"/>
      <c r="AH20" s="10"/>
      <c r="AI20" s="10"/>
      <c r="AJ20" s="16"/>
      <c r="AK20" s="17"/>
      <c r="AL20" s="10"/>
      <c r="AM20" s="10"/>
      <c r="AN20" s="10"/>
      <c r="AO20" s="16"/>
      <c r="AP20" s="17"/>
      <c r="AQ20" s="10"/>
      <c r="AR20" s="10"/>
      <c r="AS20" s="10"/>
      <c r="AT20" s="16"/>
      <c r="AU20" s="17"/>
      <c r="AV20" s="10"/>
      <c r="AW20" s="10"/>
      <c r="AX20" s="10"/>
      <c r="AY20" s="16"/>
      <c r="AZ20" s="17"/>
      <c r="BA20" s="10"/>
      <c r="BB20" s="10"/>
      <c r="BC20" s="10"/>
      <c r="BD20" s="16"/>
      <c r="BE20" s="17"/>
      <c r="BF20" s="10"/>
      <c r="BG20" s="10"/>
      <c r="BH20" s="10"/>
      <c r="BI20" s="16"/>
      <c r="BJ20" s="17"/>
      <c r="BK20" s="10"/>
      <c r="BL20" s="10"/>
      <c r="BM20" s="10"/>
      <c r="BN20" s="16"/>
      <c r="BO20" s="17"/>
      <c r="BP20" s="10"/>
      <c r="BQ20" s="10"/>
      <c r="BR20" s="10"/>
      <c r="BS20" s="16"/>
      <c r="BT20" s="17"/>
      <c r="BU20" s="10"/>
      <c r="BV20" s="10"/>
      <c r="BW20" s="10"/>
      <c r="BX20" s="16"/>
      <c r="BY20" s="17"/>
      <c r="BZ20" s="10"/>
      <c r="CA20" s="10"/>
      <c r="CB20" s="10"/>
      <c r="CC20" s="16"/>
      <c r="CD20" s="17"/>
      <c r="CE20" s="10"/>
      <c r="CF20" s="10"/>
      <c r="CG20" s="10"/>
      <c r="CH20" s="16"/>
    </row>
    <row r="21" spans="1:86" ht="35.1" customHeight="1" thickBot="1" x14ac:dyDescent="0.35">
      <c r="A21" s="7"/>
      <c r="B21" s="149"/>
      <c r="C21" s="135"/>
      <c r="D21" s="32" t="s">
        <v>56</v>
      </c>
      <c r="E21" s="52" t="s">
        <v>44</v>
      </c>
      <c r="F21" s="71">
        <v>41310</v>
      </c>
      <c r="G21" s="71">
        <v>41323</v>
      </c>
      <c r="H21" s="87">
        <f>NETWORKDAYS(F21,G21,'휴일정보 입력'!B:B)</f>
        <v>9</v>
      </c>
      <c r="I21" s="54">
        <f t="shared" si="18"/>
        <v>13</v>
      </c>
      <c r="J21" s="54">
        <f t="shared" si="17"/>
        <v>41309</v>
      </c>
      <c r="K21" s="55">
        <v>0</v>
      </c>
      <c r="L21" s="15"/>
      <c r="M21" s="9"/>
      <c r="N21" s="9"/>
      <c r="O21" s="9"/>
      <c r="P21" s="26"/>
      <c r="Q21" s="17"/>
      <c r="R21" s="10"/>
      <c r="S21" s="10"/>
      <c r="T21" s="10"/>
      <c r="U21" s="16"/>
      <c r="V21" s="17"/>
      <c r="W21" s="10"/>
      <c r="X21" s="10"/>
      <c r="Y21" s="10"/>
      <c r="Z21" s="16"/>
      <c r="AA21" s="17"/>
      <c r="AB21" s="10"/>
      <c r="AC21" s="10"/>
      <c r="AD21" s="10"/>
      <c r="AE21" s="16"/>
      <c r="AF21" s="17"/>
      <c r="AG21" s="10"/>
      <c r="AH21" s="10"/>
      <c r="AI21" s="10"/>
      <c r="AJ21" s="16"/>
      <c r="AK21" s="17"/>
      <c r="AL21" s="10"/>
      <c r="AM21" s="10"/>
      <c r="AN21" s="10"/>
      <c r="AO21" s="16"/>
      <c r="AP21" s="17"/>
      <c r="AQ21" s="10"/>
      <c r="AR21" s="10"/>
      <c r="AS21" s="10"/>
      <c r="AT21" s="16"/>
      <c r="AU21" s="17"/>
      <c r="AV21" s="10"/>
      <c r="AW21" s="10"/>
      <c r="AX21" s="10"/>
      <c r="AY21" s="16"/>
      <c r="AZ21" s="17"/>
      <c r="BA21" s="10"/>
      <c r="BB21" s="10"/>
      <c r="BC21" s="10"/>
      <c r="BD21" s="16"/>
      <c r="BE21" s="17"/>
      <c r="BF21" s="10"/>
      <c r="BG21" s="10"/>
      <c r="BH21" s="10"/>
      <c r="BI21" s="16"/>
      <c r="BJ21" s="17"/>
      <c r="BK21" s="10"/>
      <c r="BL21" s="10"/>
      <c r="BM21" s="10"/>
      <c r="BN21" s="16"/>
      <c r="BO21" s="17"/>
      <c r="BP21" s="10"/>
      <c r="BQ21" s="10"/>
      <c r="BR21" s="10"/>
      <c r="BS21" s="16"/>
      <c r="BT21" s="17"/>
      <c r="BU21" s="10"/>
      <c r="BV21" s="10"/>
      <c r="BW21" s="10"/>
      <c r="BX21" s="16"/>
      <c r="BY21" s="17"/>
      <c r="BZ21" s="10"/>
      <c r="CA21" s="10"/>
      <c r="CB21" s="10"/>
      <c r="CC21" s="16"/>
      <c r="CD21" s="17"/>
      <c r="CE21" s="10"/>
      <c r="CF21" s="10"/>
      <c r="CG21" s="10"/>
      <c r="CH21" s="16"/>
    </row>
    <row r="22" spans="1:86" ht="35.1" customHeight="1" thickTop="1" x14ac:dyDescent="0.3">
      <c r="A22" s="7"/>
      <c r="B22" s="150" t="s">
        <v>14</v>
      </c>
      <c r="C22" s="151" t="s">
        <v>29</v>
      </c>
      <c r="D22" s="152"/>
      <c r="E22" s="59" t="s">
        <v>44</v>
      </c>
      <c r="F22" s="74">
        <v>41324</v>
      </c>
      <c r="G22" s="74">
        <v>41326</v>
      </c>
      <c r="H22" s="86">
        <f>NETWORKDAYS(F22,G22,'휴일정보 입력'!B:B)</f>
        <v>3</v>
      </c>
      <c r="I22" s="60">
        <f t="shared" si="18"/>
        <v>2</v>
      </c>
      <c r="J22" s="60">
        <f t="shared" si="17"/>
        <v>41323</v>
      </c>
      <c r="K22" s="61">
        <v>0</v>
      </c>
      <c r="L22" s="18"/>
      <c r="M22" s="14"/>
      <c r="N22" s="14"/>
      <c r="O22" s="14"/>
      <c r="P22" s="8"/>
      <c r="Q22" s="18"/>
      <c r="R22" s="14"/>
      <c r="S22" s="14"/>
      <c r="T22" s="14"/>
      <c r="U22" s="8"/>
      <c r="V22" s="18"/>
      <c r="W22" s="14"/>
      <c r="X22" s="14"/>
      <c r="Y22" s="14"/>
      <c r="Z22" s="8"/>
      <c r="AA22" s="18"/>
      <c r="AB22" s="14"/>
      <c r="AC22" s="14"/>
      <c r="AD22" s="14"/>
      <c r="AE22" s="8"/>
      <c r="AF22" s="18"/>
      <c r="AG22" s="14"/>
      <c r="AH22" s="14"/>
      <c r="AI22" s="14"/>
      <c r="AJ22" s="8"/>
      <c r="AK22" s="18"/>
      <c r="AL22" s="14"/>
      <c r="AM22" s="14"/>
      <c r="AN22" s="14"/>
      <c r="AO22" s="8"/>
      <c r="AP22" s="18"/>
      <c r="AQ22" s="14"/>
      <c r="AR22" s="14"/>
      <c r="AS22" s="14"/>
      <c r="AT22" s="8"/>
      <c r="AU22" s="18"/>
      <c r="AV22" s="14"/>
      <c r="AW22" s="14"/>
      <c r="AX22" s="14"/>
      <c r="AY22" s="8"/>
      <c r="AZ22" s="18"/>
      <c r="BA22" s="14"/>
      <c r="BB22" s="14"/>
      <c r="BC22" s="14"/>
      <c r="BD22" s="8"/>
      <c r="BE22" s="18"/>
      <c r="BF22" s="14"/>
      <c r="BG22" s="14"/>
      <c r="BH22" s="14"/>
      <c r="BI22" s="8"/>
      <c r="BJ22" s="18"/>
      <c r="BK22" s="14"/>
      <c r="BL22" s="14"/>
      <c r="BM22" s="14"/>
      <c r="BN22" s="8"/>
      <c r="BO22" s="18"/>
      <c r="BP22" s="14"/>
      <c r="BQ22" s="14"/>
      <c r="BR22" s="14"/>
      <c r="BS22" s="8"/>
      <c r="BT22" s="18"/>
      <c r="BU22" s="14"/>
      <c r="BV22" s="14"/>
      <c r="BW22" s="14"/>
      <c r="BX22" s="8"/>
      <c r="BY22" s="18"/>
      <c r="BZ22" s="14"/>
      <c r="CA22" s="14"/>
      <c r="CB22" s="14"/>
      <c r="CC22" s="8"/>
      <c r="CD22" s="18"/>
      <c r="CE22" s="14"/>
      <c r="CF22" s="14"/>
      <c r="CG22" s="14"/>
      <c r="CH22" s="8"/>
    </row>
    <row r="23" spans="1:86" ht="35.1" customHeight="1" thickBot="1" x14ac:dyDescent="0.35">
      <c r="A23" s="7"/>
      <c r="B23" s="130"/>
      <c r="C23" s="137" t="s">
        <v>30</v>
      </c>
      <c r="D23" s="153"/>
      <c r="E23" s="56" t="s">
        <v>44</v>
      </c>
      <c r="F23" s="72">
        <v>41326</v>
      </c>
      <c r="G23" s="72">
        <v>41330</v>
      </c>
      <c r="H23" s="87">
        <f>NETWORKDAYS(F23,G23,'휴일정보 입력'!B:B)</f>
        <v>3</v>
      </c>
      <c r="I23" s="57">
        <f t="shared" si="18"/>
        <v>4</v>
      </c>
      <c r="J23" s="57">
        <f t="shared" si="17"/>
        <v>41325</v>
      </c>
      <c r="K23" s="58">
        <v>0</v>
      </c>
      <c r="L23" s="15"/>
      <c r="M23" s="9"/>
      <c r="N23" s="9"/>
      <c r="O23" s="9"/>
      <c r="P23" s="26"/>
      <c r="Q23" s="15"/>
      <c r="R23" s="9"/>
      <c r="S23" s="9"/>
      <c r="T23" s="9"/>
      <c r="U23" s="26"/>
      <c r="V23" s="15"/>
      <c r="W23" s="9"/>
      <c r="X23" s="9"/>
      <c r="Y23" s="9"/>
      <c r="Z23" s="26"/>
      <c r="AA23" s="15"/>
      <c r="AB23" s="9"/>
      <c r="AC23" s="9"/>
      <c r="AD23" s="9"/>
      <c r="AE23" s="26"/>
      <c r="AF23" s="15"/>
      <c r="AG23" s="9"/>
      <c r="AH23" s="9"/>
      <c r="AI23" s="9"/>
      <c r="AJ23" s="26"/>
      <c r="AK23" s="15"/>
      <c r="AL23" s="9"/>
      <c r="AM23" s="9"/>
      <c r="AN23" s="9"/>
      <c r="AO23" s="26"/>
      <c r="AP23" s="15"/>
      <c r="AQ23" s="9"/>
      <c r="AR23" s="9"/>
      <c r="AS23" s="9"/>
      <c r="AT23" s="26"/>
      <c r="AU23" s="15"/>
      <c r="AV23" s="9"/>
      <c r="AW23" s="9"/>
      <c r="AX23" s="9"/>
      <c r="AY23" s="26"/>
      <c r="AZ23" s="15"/>
      <c r="BA23" s="9"/>
      <c r="BB23" s="9"/>
      <c r="BC23" s="9"/>
      <c r="BD23" s="26"/>
      <c r="BE23" s="15"/>
      <c r="BF23" s="9"/>
      <c r="BG23" s="9"/>
      <c r="BH23" s="9"/>
      <c r="BI23" s="26"/>
      <c r="BJ23" s="15"/>
      <c r="BK23" s="9"/>
      <c r="BL23" s="9"/>
      <c r="BM23" s="9"/>
      <c r="BN23" s="26"/>
      <c r="BO23" s="15"/>
      <c r="BP23" s="9"/>
      <c r="BQ23" s="9"/>
      <c r="BR23" s="9"/>
      <c r="BS23" s="26"/>
      <c r="BT23" s="15"/>
      <c r="BU23" s="9"/>
      <c r="BV23" s="9"/>
      <c r="BW23" s="9"/>
      <c r="BX23" s="26"/>
      <c r="BY23" s="15"/>
      <c r="BZ23" s="9"/>
      <c r="CA23" s="9"/>
      <c r="CB23" s="9"/>
      <c r="CC23" s="26"/>
      <c r="CD23" s="15"/>
      <c r="CE23" s="9"/>
      <c r="CF23" s="9"/>
      <c r="CG23" s="9"/>
      <c r="CH23" s="26"/>
    </row>
    <row r="24" spans="1:86" ht="35.1" customHeight="1" thickTop="1" x14ac:dyDescent="0.3">
      <c r="A24" s="7"/>
      <c r="B24" s="147" t="s">
        <v>61</v>
      </c>
      <c r="C24" s="151" t="s">
        <v>59</v>
      </c>
      <c r="D24" s="152"/>
      <c r="E24" s="59" t="s">
        <v>44</v>
      </c>
      <c r="F24" s="74">
        <v>41312</v>
      </c>
      <c r="G24" s="74">
        <v>41318</v>
      </c>
      <c r="H24" s="86">
        <f>NETWORKDAYS(F24,G24,'휴일정보 입력'!B:B)</f>
        <v>4</v>
      </c>
      <c r="I24" s="60">
        <f t="shared" si="18"/>
        <v>6</v>
      </c>
      <c r="J24" s="60">
        <f t="shared" si="17"/>
        <v>41311</v>
      </c>
      <c r="K24" s="61">
        <v>0</v>
      </c>
      <c r="L24" s="18"/>
      <c r="M24" s="14"/>
      <c r="N24" s="14"/>
      <c r="O24" s="14"/>
      <c r="P24" s="8"/>
      <c r="Q24" s="18"/>
      <c r="R24" s="14"/>
      <c r="S24" s="14"/>
      <c r="T24" s="14"/>
      <c r="U24" s="8"/>
      <c r="V24" s="18"/>
      <c r="W24" s="14"/>
      <c r="X24" s="14"/>
      <c r="Y24" s="14"/>
      <c r="Z24" s="8"/>
      <c r="AA24" s="18"/>
      <c r="AB24" s="14"/>
      <c r="AC24" s="14"/>
      <c r="AD24" s="14"/>
      <c r="AE24" s="8"/>
      <c r="AF24" s="18"/>
      <c r="AG24" s="14"/>
      <c r="AH24" s="14"/>
      <c r="AI24" s="14"/>
      <c r="AJ24" s="8"/>
      <c r="AK24" s="18"/>
      <c r="AL24" s="14"/>
      <c r="AM24" s="14"/>
      <c r="AN24" s="14"/>
      <c r="AO24" s="8"/>
      <c r="AP24" s="18"/>
      <c r="AQ24" s="14"/>
      <c r="AR24" s="14"/>
      <c r="AS24" s="14"/>
      <c r="AT24" s="8"/>
      <c r="AU24" s="18"/>
      <c r="AV24" s="14"/>
      <c r="AW24" s="14"/>
      <c r="AX24" s="14"/>
      <c r="AY24" s="8"/>
      <c r="AZ24" s="18"/>
      <c r="BA24" s="14"/>
      <c r="BB24" s="14"/>
      <c r="BC24" s="14"/>
      <c r="BD24" s="8"/>
      <c r="BE24" s="18"/>
      <c r="BF24" s="14"/>
      <c r="BG24" s="14"/>
      <c r="BH24" s="14"/>
      <c r="BI24" s="8"/>
      <c r="BJ24" s="18"/>
      <c r="BK24" s="14"/>
      <c r="BL24" s="14"/>
      <c r="BM24" s="14"/>
      <c r="BN24" s="8"/>
      <c r="BO24" s="18"/>
      <c r="BP24" s="14"/>
      <c r="BQ24" s="14"/>
      <c r="BR24" s="14"/>
      <c r="BS24" s="8"/>
      <c r="BT24" s="18"/>
      <c r="BU24" s="14"/>
      <c r="BV24" s="14"/>
      <c r="BW24" s="14"/>
      <c r="BX24" s="8"/>
      <c r="BY24" s="18"/>
      <c r="BZ24" s="14"/>
      <c r="CA24" s="14"/>
      <c r="CB24" s="14"/>
      <c r="CC24" s="8"/>
      <c r="CD24" s="18"/>
      <c r="CE24" s="14"/>
      <c r="CF24" s="14"/>
      <c r="CG24" s="14"/>
      <c r="CH24" s="8"/>
    </row>
    <row r="25" spans="1:86" ht="35.1" customHeight="1" x14ac:dyDescent="0.3">
      <c r="A25" s="7"/>
      <c r="B25" s="148"/>
      <c r="C25" s="131" t="s">
        <v>60</v>
      </c>
      <c r="D25" s="132"/>
      <c r="E25" s="52" t="s">
        <v>44</v>
      </c>
      <c r="F25" s="71">
        <v>41319</v>
      </c>
      <c r="G25" s="71">
        <v>41324</v>
      </c>
      <c r="H25" s="85">
        <f>NETWORKDAYS(F25,G25,'휴일정보 입력'!B:B)</f>
        <v>4</v>
      </c>
      <c r="I25" s="54">
        <f t="shared" si="18"/>
        <v>5</v>
      </c>
      <c r="J25" s="54">
        <f t="shared" si="17"/>
        <v>41318</v>
      </c>
      <c r="K25" s="55">
        <v>0</v>
      </c>
      <c r="L25" s="17"/>
      <c r="M25" s="10"/>
      <c r="N25" s="10"/>
      <c r="O25" s="10"/>
      <c r="P25" s="16"/>
      <c r="Q25" s="17"/>
      <c r="R25" s="10"/>
      <c r="S25" s="10"/>
      <c r="T25" s="10"/>
      <c r="U25" s="16"/>
      <c r="V25" s="17"/>
      <c r="W25" s="10"/>
      <c r="X25" s="10"/>
      <c r="Y25" s="10"/>
      <c r="Z25" s="16"/>
      <c r="AA25" s="17"/>
      <c r="AB25" s="10"/>
      <c r="AC25" s="10"/>
      <c r="AD25" s="10"/>
      <c r="AE25" s="16"/>
      <c r="AF25" s="17"/>
      <c r="AG25" s="10"/>
      <c r="AH25" s="10"/>
      <c r="AI25" s="10"/>
      <c r="AJ25" s="16"/>
      <c r="AK25" s="17"/>
      <c r="AL25" s="10"/>
      <c r="AM25" s="10"/>
      <c r="AN25" s="10"/>
      <c r="AO25" s="16"/>
      <c r="AP25" s="17"/>
      <c r="AQ25" s="10"/>
      <c r="AR25" s="10"/>
      <c r="AS25" s="10"/>
      <c r="AT25" s="16"/>
      <c r="AU25" s="17"/>
      <c r="AV25" s="10"/>
      <c r="AW25" s="10"/>
      <c r="AX25" s="10"/>
      <c r="AY25" s="16"/>
      <c r="AZ25" s="17"/>
      <c r="BA25" s="10"/>
      <c r="BB25" s="10"/>
      <c r="BC25" s="10"/>
      <c r="BD25" s="16"/>
      <c r="BE25" s="17"/>
      <c r="BF25" s="10"/>
      <c r="BG25" s="10"/>
      <c r="BH25" s="10"/>
      <c r="BI25" s="16"/>
      <c r="BJ25" s="17"/>
      <c r="BK25" s="10"/>
      <c r="BL25" s="10"/>
      <c r="BM25" s="10"/>
      <c r="BN25" s="16"/>
      <c r="BO25" s="17"/>
      <c r="BP25" s="10"/>
      <c r="BQ25" s="10"/>
      <c r="BR25" s="10"/>
      <c r="BS25" s="16"/>
      <c r="BT25" s="17"/>
      <c r="BU25" s="10"/>
      <c r="BV25" s="10"/>
      <c r="BW25" s="10"/>
      <c r="BX25" s="16"/>
      <c r="BY25" s="17"/>
      <c r="BZ25" s="10"/>
      <c r="CA25" s="10"/>
      <c r="CB25" s="10"/>
      <c r="CC25" s="16"/>
      <c r="CD25" s="17"/>
      <c r="CE25" s="10"/>
      <c r="CF25" s="10"/>
      <c r="CG25" s="10"/>
      <c r="CH25" s="16"/>
    </row>
    <row r="26" spans="1:86" ht="35.1" customHeight="1" x14ac:dyDescent="0.3">
      <c r="A26" s="7"/>
      <c r="B26" s="148"/>
      <c r="C26" s="133" t="s">
        <v>32</v>
      </c>
      <c r="D26" s="134"/>
      <c r="E26" s="52" t="s">
        <v>44</v>
      </c>
      <c r="F26" s="71">
        <v>41324</v>
      </c>
      <c r="G26" s="71">
        <v>41326</v>
      </c>
      <c r="H26" s="85">
        <f>NETWORKDAYS(F26,G26,'휴일정보 입력'!B:B)</f>
        <v>3</v>
      </c>
      <c r="I26" s="54">
        <f t="shared" si="18"/>
        <v>2</v>
      </c>
      <c r="J26" s="54">
        <f t="shared" si="17"/>
        <v>41323</v>
      </c>
      <c r="K26" s="55">
        <v>0</v>
      </c>
      <c r="L26" s="27"/>
      <c r="M26" s="28"/>
      <c r="N26" s="28"/>
      <c r="O26" s="28"/>
      <c r="P26" s="35"/>
      <c r="Q26" s="27"/>
      <c r="R26" s="28"/>
      <c r="S26" s="28"/>
      <c r="T26" s="28"/>
      <c r="U26" s="35"/>
      <c r="V26" s="27"/>
      <c r="W26" s="28"/>
      <c r="X26" s="28"/>
      <c r="Y26" s="28"/>
      <c r="Z26" s="35"/>
      <c r="AA26" s="27"/>
      <c r="AB26" s="28"/>
      <c r="AC26" s="28"/>
      <c r="AD26" s="28"/>
      <c r="AE26" s="35"/>
      <c r="AF26" s="27"/>
      <c r="AG26" s="28"/>
      <c r="AH26" s="28"/>
      <c r="AI26" s="28"/>
      <c r="AJ26" s="35"/>
      <c r="AK26" s="27"/>
      <c r="AL26" s="28"/>
      <c r="AM26" s="28"/>
      <c r="AN26" s="28"/>
      <c r="AO26" s="35"/>
      <c r="AP26" s="27"/>
      <c r="AQ26" s="28"/>
      <c r="AR26" s="28"/>
      <c r="AS26" s="28"/>
      <c r="AT26" s="35"/>
      <c r="AU26" s="27"/>
      <c r="AV26" s="28"/>
      <c r="AW26" s="28"/>
      <c r="AX26" s="28"/>
      <c r="AY26" s="35"/>
      <c r="AZ26" s="27"/>
      <c r="BA26" s="28"/>
      <c r="BB26" s="28"/>
      <c r="BC26" s="28"/>
      <c r="BD26" s="35"/>
      <c r="BE26" s="27"/>
      <c r="BF26" s="28"/>
      <c r="BG26" s="28"/>
      <c r="BH26" s="28"/>
      <c r="BI26" s="35"/>
      <c r="BJ26" s="27"/>
      <c r="BK26" s="28"/>
      <c r="BL26" s="28"/>
      <c r="BM26" s="28"/>
      <c r="BN26" s="35"/>
      <c r="BO26" s="27"/>
      <c r="BP26" s="28"/>
      <c r="BQ26" s="28"/>
      <c r="BR26" s="28"/>
      <c r="BS26" s="35"/>
      <c r="BT26" s="27"/>
      <c r="BU26" s="28"/>
      <c r="BV26" s="28"/>
      <c r="BW26" s="28"/>
      <c r="BX26" s="35"/>
      <c r="BY26" s="27"/>
      <c r="BZ26" s="28"/>
      <c r="CA26" s="28"/>
      <c r="CB26" s="28"/>
      <c r="CC26" s="35"/>
      <c r="CD26" s="27"/>
      <c r="CE26" s="28"/>
      <c r="CF26" s="28"/>
      <c r="CG26" s="28"/>
      <c r="CH26" s="35"/>
    </row>
    <row r="27" spans="1:86" ht="35.1" customHeight="1" thickBot="1" x14ac:dyDescent="0.35">
      <c r="A27" s="7"/>
      <c r="B27" s="149"/>
      <c r="C27" s="137" t="s">
        <v>31</v>
      </c>
      <c r="D27" s="153"/>
      <c r="E27" s="56" t="s">
        <v>44</v>
      </c>
      <c r="F27" s="72">
        <v>41326</v>
      </c>
      <c r="G27" s="72">
        <v>41337</v>
      </c>
      <c r="H27" s="87">
        <f>NETWORKDAYS(F27,G27,'휴일정보 입력'!B:B)</f>
        <v>7</v>
      </c>
      <c r="I27" s="57">
        <f t="shared" si="18"/>
        <v>11</v>
      </c>
      <c r="J27" s="57">
        <f t="shared" si="17"/>
        <v>41325</v>
      </c>
      <c r="K27" s="58">
        <v>0</v>
      </c>
      <c r="L27" s="15"/>
      <c r="M27" s="9"/>
      <c r="N27" s="9"/>
      <c r="O27" s="9"/>
      <c r="P27" s="26"/>
      <c r="Q27" s="15"/>
      <c r="R27" s="9"/>
      <c r="S27" s="9"/>
      <c r="T27" s="9"/>
      <c r="U27" s="26"/>
      <c r="V27" s="15"/>
      <c r="W27" s="9"/>
      <c r="X27" s="9"/>
      <c r="Y27" s="9"/>
      <c r="Z27" s="26"/>
      <c r="AA27" s="15"/>
      <c r="AB27" s="9"/>
      <c r="AC27" s="9"/>
      <c r="AD27" s="9"/>
      <c r="AE27" s="26"/>
      <c r="AF27" s="15"/>
      <c r="AG27" s="9"/>
      <c r="AH27" s="9"/>
      <c r="AI27" s="9"/>
      <c r="AJ27" s="26"/>
      <c r="AK27" s="15"/>
      <c r="AL27" s="9"/>
      <c r="AM27" s="9"/>
      <c r="AN27" s="9"/>
      <c r="AO27" s="26"/>
      <c r="AP27" s="15"/>
      <c r="AQ27" s="9"/>
      <c r="AR27" s="9"/>
      <c r="AS27" s="9"/>
      <c r="AT27" s="26"/>
      <c r="AU27" s="15"/>
      <c r="AV27" s="9"/>
      <c r="AW27" s="9"/>
      <c r="AX27" s="9"/>
      <c r="AY27" s="26"/>
      <c r="AZ27" s="15"/>
      <c r="BA27" s="9"/>
      <c r="BB27" s="9"/>
      <c r="BC27" s="9"/>
      <c r="BD27" s="26"/>
      <c r="BE27" s="15"/>
      <c r="BF27" s="9"/>
      <c r="BG27" s="9"/>
      <c r="BH27" s="9"/>
      <c r="BI27" s="26"/>
      <c r="BJ27" s="15"/>
      <c r="BK27" s="9"/>
      <c r="BL27" s="9"/>
      <c r="BM27" s="9"/>
      <c r="BN27" s="26"/>
      <c r="BO27" s="15"/>
      <c r="BP27" s="9"/>
      <c r="BQ27" s="9"/>
      <c r="BR27" s="9"/>
      <c r="BS27" s="26"/>
      <c r="BT27" s="15"/>
      <c r="BU27" s="9"/>
      <c r="BV27" s="9"/>
      <c r="BW27" s="9"/>
      <c r="BX27" s="26"/>
      <c r="BY27" s="15"/>
      <c r="BZ27" s="9"/>
      <c r="CA27" s="9"/>
      <c r="CB27" s="9"/>
      <c r="CC27" s="26"/>
      <c r="CD27" s="15"/>
      <c r="CE27" s="9"/>
      <c r="CF27" s="9"/>
      <c r="CG27" s="9"/>
      <c r="CH27" s="26"/>
    </row>
    <row r="28" spans="1:86" ht="35.1" customHeight="1" thickTop="1" x14ac:dyDescent="0.3">
      <c r="A28" s="7"/>
      <c r="B28" s="127" t="s">
        <v>7</v>
      </c>
      <c r="C28" s="131" t="s">
        <v>8</v>
      </c>
      <c r="D28" s="132"/>
      <c r="E28" s="52" t="s">
        <v>44</v>
      </c>
      <c r="F28" s="71">
        <v>41326</v>
      </c>
      <c r="G28" s="71">
        <v>41338</v>
      </c>
      <c r="H28" s="86">
        <f>NETWORKDAYS(F28,G28,'휴일정보 입력'!B:B)</f>
        <v>8</v>
      </c>
      <c r="I28" s="54">
        <f t="shared" si="18"/>
        <v>12</v>
      </c>
      <c r="J28" s="54">
        <f t="shared" si="17"/>
        <v>41325</v>
      </c>
      <c r="K28" s="55">
        <v>0</v>
      </c>
      <c r="L28" s="11"/>
      <c r="M28" s="12"/>
      <c r="N28" s="12"/>
      <c r="O28" s="12"/>
      <c r="P28" s="13"/>
      <c r="Q28" s="11"/>
      <c r="R28" s="12"/>
      <c r="S28" s="12"/>
      <c r="T28" s="12"/>
      <c r="U28" s="13"/>
      <c r="V28" s="11"/>
      <c r="W28" s="12"/>
      <c r="X28" s="12"/>
      <c r="Y28" s="12"/>
      <c r="Z28" s="13"/>
      <c r="AA28" s="11"/>
      <c r="AB28" s="12"/>
      <c r="AC28" s="12"/>
      <c r="AD28" s="12"/>
      <c r="AE28" s="13"/>
      <c r="AF28" s="11"/>
      <c r="AG28" s="12"/>
      <c r="AH28" s="12"/>
      <c r="AI28" s="12"/>
      <c r="AJ28" s="13"/>
      <c r="AK28" s="11"/>
      <c r="AL28" s="12"/>
      <c r="AM28" s="12"/>
      <c r="AN28" s="12"/>
      <c r="AO28" s="13"/>
      <c r="AP28" s="11"/>
      <c r="AQ28" s="12"/>
      <c r="AR28" s="12"/>
      <c r="AS28" s="12"/>
      <c r="AT28" s="13"/>
      <c r="AU28" s="11"/>
      <c r="AV28" s="12"/>
      <c r="AW28" s="12"/>
      <c r="AX28" s="12"/>
      <c r="AY28" s="13"/>
      <c r="AZ28" s="11"/>
      <c r="BA28" s="12"/>
      <c r="BB28" s="12"/>
      <c r="BC28" s="12"/>
      <c r="BD28" s="13"/>
      <c r="BE28" s="11"/>
      <c r="BF28" s="12"/>
      <c r="BG28" s="12"/>
      <c r="BH28" s="12"/>
      <c r="BI28" s="13"/>
      <c r="BJ28" s="11"/>
      <c r="BK28" s="12"/>
      <c r="BL28" s="12"/>
      <c r="BM28" s="12"/>
      <c r="BN28" s="13"/>
      <c r="BO28" s="11"/>
      <c r="BP28" s="12"/>
      <c r="BQ28" s="12"/>
      <c r="BR28" s="12"/>
      <c r="BS28" s="13"/>
      <c r="BT28" s="11"/>
      <c r="BU28" s="12"/>
      <c r="BV28" s="12"/>
      <c r="BW28" s="12"/>
      <c r="BX28" s="13"/>
      <c r="BY28" s="11"/>
      <c r="BZ28" s="12"/>
      <c r="CA28" s="12"/>
      <c r="CB28" s="12"/>
      <c r="CC28" s="13"/>
      <c r="CD28" s="11"/>
      <c r="CE28" s="12"/>
      <c r="CF28" s="12"/>
      <c r="CG28" s="12"/>
      <c r="CH28" s="13"/>
    </row>
    <row r="29" spans="1:86" ht="35.1" customHeight="1" thickBot="1" x14ac:dyDescent="0.35">
      <c r="A29" s="7"/>
      <c r="B29" s="130"/>
      <c r="C29" s="137" t="s">
        <v>51</v>
      </c>
      <c r="D29" s="153"/>
      <c r="E29" s="56" t="s">
        <v>44</v>
      </c>
      <c r="F29" s="72">
        <v>41337</v>
      </c>
      <c r="G29" s="72">
        <v>41339</v>
      </c>
      <c r="H29" s="87">
        <f>NETWORKDAYS(F29,G29,'휴일정보 입력'!B:B)</f>
        <v>3</v>
      </c>
      <c r="I29" s="57">
        <f t="shared" si="18"/>
        <v>2</v>
      </c>
      <c r="J29" s="57">
        <f t="shared" si="17"/>
        <v>41336</v>
      </c>
      <c r="K29" s="58">
        <v>0</v>
      </c>
      <c r="L29" s="15"/>
      <c r="M29" s="9"/>
      <c r="N29" s="9"/>
      <c r="O29" s="9"/>
      <c r="P29" s="26"/>
      <c r="Q29" s="15"/>
      <c r="R29" s="10"/>
      <c r="S29" s="10"/>
      <c r="T29" s="9"/>
      <c r="U29" s="26"/>
      <c r="V29" s="15"/>
      <c r="W29" s="9"/>
      <c r="X29" s="9"/>
      <c r="Y29" s="9"/>
      <c r="Z29" s="26"/>
      <c r="AA29" s="15"/>
      <c r="AB29" s="9"/>
      <c r="AC29" s="9"/>
      <c r="AD29" s="9"/>
      <c r="AE29" s="26"/>
      <c r="AF29" s="15"/>
      <c r="AG29" s="9"/>
      <c r="AH29" s="9"/>
      <c r="AI29" s="9"/>
      <c r="AJ29" s="26"/>
      <c r="AK29" s="15"/>
      <c r="AL29" s="9"/>
      <c r="AM29" s="9"/>
      <c r="AN29" s="9"/>
      <c r="AO29" s="26"/>
      <c r="AP29" s="15"/>
      <c r="AQ29" s="9"/>
      <c r="AR29" s="9"/>
      <c r="AS29" s="9"/>
      <c r="AT29" s="26"/>
      <c r="AU29" s="15"/>
      <c r="AV29" s="9"/>
      <c r="AW29" s="9"/>
      <c r="AX29" s="9"/>
      <c r="AY29" s="26"/>
      <c r="AZ29" s="15"/>
      <c r="BA29" s="9"/>
      <c r="BB29" s="9"/>
      <c r="BC29" s="9"/>
      <c r="BD29" s="26"/>
      <c r="BE29" s="15"/>
      <c r="BF29" s="9"/>
      <c r="BG29" s="9"/>
      <c r="BH29" s="9"/>
      <c r="BI29" s="26"/>
      <c r="BJ29" s="15"/>
      <c r="BK29" s="9"/>
      <c r="BL29" s="9"/>
      <c r="BM29" s="9"/>
      <c r="BN29" s="26"/>
      <c r="BO29" s="15"/>
      <c r="BP29" s="9"/>
      <c r="BQ29" s="9"/>
      <c r="BR29" s="9"/>
      <c r="BS29" s="26"/>
      <c r="BT29" s="15"/>
      <c r="BU29" s="9"/>
      <c r="BV29" s="9"/>
      <c r="BW29" s="9"/>
      <c r="BX29" s="26"/>
      <c r="BY29" s="15"/>
      <c r="BZ29" s="9"/>
      <c r="CA29" s="9"/>
      <c r="CB29" s="9"/>
      <c r="CC29" s="26"/>
      <c r="CD29" s="15"/>
      <c r="CE29" s="9"/>
      <c r="CF29" s="9"/>
      <c r="CG29" s="9"/>
      <c r="CH29" s="26"/>
    </row>
    <row r="30" spans="1:86" ht="35.1" customHeight="1" thickTop="1" x14ac:dyDescent="0.3">
      <c r="A30" s="7"/>
      <c r="B30" s="147" t="s">
        <v>15</v>
      </c>
      <c r="C30" s="152" t="s">
        <v>65</v>
      </c>
      <c r="D30" s="159"/>
      <c r="E30" s="59" t="s">
        <v>44</v>
      </c>
      <c r="F30" s="74">
        <v>41330</v>
      </c>
      <c r="G30" s="74">
        <v>41348</v>
      </c>
      <c r="H30" s="86">
        <f>NETWORKDAYS(F30,G30,'휴일정보 입력'!B:B)</f>
        <v>14</v>
      </c>
      <c r="I30" s="60">
        <f t="shared" si="18"/>
        <v>18</v>
      </c>
      <c r="J30" s="60">
        <f t="shared" si="17"/>
        <v>41329</v>
      </c>
      <c r="K30" s="61">
        <v>0</v>
      </c>
      <c r="L30" s="18"/>
      <c r="M30" s="14"/>
      <c r="N30" s="14"/>
      <c r="O30" s="14"/>
      <c r="P30" s="8"/>
      <c r="Q30" s="18"/>
      <c r="R30" s="14"/>
      <c r="S30" s="14"/>
      <c r="T30" s="14"/>
      <c r="U30" s="8"/>
      <c r="V30" s="18"/>
      <c r="W30" s="14"/>
      <c r="X30" s="14"/>
      <c r="Y30" s="14"/>
      <c r="Z30" s="8"/>
      <c r="AA30" s="18"/>
      <c r="AB30" s="14"/>
      <c r="AC30" s="14"/>
      <c r="AD30" s="14"/>
      <c r="AE30" s="8"/>
      <c r="AF30" s="18"/>
      <c r="AG30" s="14"/>
      <c r="AH30" s="14"/>
      <c r="AI30" s="14"/>
      <c r="AJ30" s="8"/>
      <c r="AK30" s="18"/>
      <c r="AL30" s="14"/>
      <c r="AM30" s="14"/>
      <c r="AN30" s="14"/>
      <c r="AO30" s="8"/>
      <c r="AP30" s="18"/>
      <c r="AQ30" s="14"/>
      <c r="AR30" s="14"/>
      <c r="AS30" s="14"/>
      <c r="AT30" s="8"/>
      <c r="AU30" s="18"/>
      <c r="AV30" s="14"/>
      <c r="AW30" s="14"/>
      <c r="AX30" s="14"/>
      <c r="AY30" s="8"/>
      <c r="AZ30" s="18"/>
      <c r="BA30" s="14"/>
      <c r="BB30" s="14"/>
      <c r="BC30" s="14"/>
      <c r="BD30" s="8"/>
      <c r="BE30" s="18"/>
      <c r="BF30" s="14"/>
      <c r="BG30" s="14"/>
      <c r="BH30" s="14"/>
      <c r="BI30" s="8"/>
      <c r="BJ30" s="18"/>
      <c r="BK30" s="14"/>
      <c r="BL30" s="14"/>
      <c r="BM30" s="14"/>
      <c r="BN30" s="8"/>
      <c r="BO30" s="18"/>
      <c r="BP30" s="14"/>
      <c r="BQ30" s="14"/>
      <c r="BR30" s="14"/>
      <c r="BS30" s="8"/>
      <c r="BT30" s="18"/>
      <c r="BU30" s="14"/>
      <c r="BV30" s="14"/>
      <c r="BW30" s="14"/>
      <c r="BX30" s="8"/>
      <c r="BY30" s="18"/>
      <c r="BZ30" s="14"/>
      <c r="CA30" s="14"/>
      <c r="CB30" s="14"/>
      <c r="CC30" s="8"/>
      <c r="CD30" s="18"/>
      <c r="CE30" s="14"/>
      <c r="CF30" s="14"/>
      <c r="CG30" s="14"/>
      <c r="CH30" s="8"/>
    </row>
    <row r="31" spans="1:86" ht="35.1" customHeight="1" x14ac:dyDescent="0.3">
      <c r="A31" s="7"/>
      <c r="B31" s="148"/>
      <c r="C31" s="160" t="s">
        <v>33</v>
      </c>
      <c r="D31" s="77" t="s">
        <v>34</v>
      </c>
      <c r="E31" s="52" t="s">
        <v>44</v>
      </c>
      <c r="F31" s="71">
        <v>41332</v>
      </c>
      <c r="G31" s="71">
        <v>41337</v>
      </c>
      <c r="H31" s="85">
        <f>NETWORKDAYS(F31,G31,'휴일정보 입력'!B:B)</f>
        <v>3</v>
      </c>
      <c r="I31" s="54">
        <f t="shared" si="18"/>
        <v>5</v>
      </c>
      <c r="J31" s="54">
        <f t="shared" si="17"/>
        <v>41331</v>
      </c>
      <c r="K31" s="55">
        <v>0</v>
      </c>
      <c r="L31" s="17"/>
      <c r="M31" s="10"/>
      <c r="N31" s="10"/>
      <c r="O31" s="10"/>
      <c r="P31" s="16"/>
      <c r="Q31" s="17"/>
      <c r="R31" s="10"/>
      <c r="S31" s="10"/>
      <c r="T31" s="10"/>
      <c r="U31" s="16"/>
      <c r="V31" s="17"/>
      <c r="W31" s="10"/>
      <c r="X31" s="10"/>
      <c r="Y31" s="10"/>
      <c r="Z31" s="16"/>
      <c r="AA31" s="17"/>
      <c r="AB31" s="10"/>
      <c r="AC31" s="10"/>
      <c r="AD31" s="10"/>
      <c r="AE31" s="16"/>
      <c r="AF31" s="17"/>
      <c r="AG31" s="10"/>
      <c r="AH31" s="10"/>
      <c r="AI31" s="10"/>
      <c r="AJ31" s="16"/>
      <c r="AK31" s="17"/>
      <c r="AL31" s="10"/>
      <c r="AM31" s="10"/>
      <c r="AN31" s="10"/>
      <c r="AO31" s="16"/>
      <c r="AP31" s="17"/>
      <c r="AQ31" s="10"/>
      <c r="AR31" s="10"/>
      <c r="AS31" s="10"/>
      <c r="AT31" s="16"/>
      <c r="AU31" s="17"/>
      <c r="AV31" s="10"/>
      <c r="AW31" s="10"/>
      <c r="AX31" s="10"/>
      <c r="AY31" s="16"/>
      <c r="AZ31" s="17"/>
      <c r="BA31" s="10"/>
      <c r="BB31" s="10"/>
      <c r="BC31" s="10"/>
      <c r="BD31" s="16"/>
      <c r="BE31" s="17"/>
      <c r="BF31" s="10"/>
      <c r="BG31" s="10"/>
      <c r="BH31" s="10"/>
      <c r="BI31" s="16"/>
      <c r="BJ31" s="17"/>
      <c r="BK31" s="10"/>
      <c r="BL31" s="10"/>
      <c r="BM31" s="10"/>
      <c r="BN31" s="16"/>
      <c r="BO31" s="17"/>
      <c r="BP31" s="10"/>
      <c r="BQ31" s="10"/>
      <c r="BR31" s="10"/>
      <c r="BS31" s="16"/>
      <c r="BT31" s="17"/>
      <c r="BU31" s="10"/>
      <c r="BV31" s="10"/>
      <c r="BW31" s="10"/>
      <c r="BX31" s="16"/>
      <c r="BY31" s="17"/>
      <c r="BZ31" s="10"/>
      <c r="CA31" s="10"/>
      <c r="CB31" s="10"/>
      <c r="CC31" s="16"/>
      <c r="CD31" s="17"/>
      <c r="CE31" s="10"/>
      <c r="CF31" s="10"/>
      <c r="CG31" s="10"/>
      <c r="CH31" s="16"/>
    </row>
    <row r="32" spans="1:86" ht="35.1" customHeight="1" x14ac:dyDescent="0.3">
      <c r="A32" s="7"/>
      <c r="B32" s="148"/>
      <c r="C32" s="160"/>
      <c r="D32" s="77" t="s">
        <v>35</v>
      </c>
      <c r="E32" s="52" t="s">
        <v>44</v>
      </c>
      <c r="F32" s="71">
        <v>41337</v>
      </c>
      <c r="G32" s="71">
        <v>41344</v>
      </c>
      <c r="H32" s="85">
        <f>NETWORKDAYS(F32,G32,'휴일정보 입력'!B:B)</f>
        <v>6</v>
      </c>
      <c r="I32" s="54">
        <f t="shared" si="18"/>
        <v>7</v>
      </c>
      <c r="J32" s="54">
        <f t="shared" si="17"/>
        <v>41336</v>
      </c>
      <c r="K32" s="55">
        <v>0</v>
      </c>
      <c r="L32" s="17"/>
      <c r="M32" s="10"/>
      <c r="N32" s="10"/>
      <c r="O32" s="10"/>
      <c r="P32" s="16"/>
      <c r="Q32" s="17"/>
      <c r="R32" s="10"/>
      <c r="S32" s="10"/>
      <c r="T32" s="10"/>
      <c r="U32" s="16"/>
      <c r="V32" s="17"/>
      <c r="W32" s="10"/>
      <c r="X32" s="10"/>
      <c r="Y32" s="10"/>
      <c r="Z32" s="16"/>
      <c r="AA32" s="17"/>
      <c r="AB32" s="10"/>
      <c r="AC32" s="10"/>
      <c r="AD32" s="10"/>
      <c r="AE32" s="16"/>
      <c r="AF32" s="17"/>
      <c r="AG32" s="10"/>
      <c r="AH32" s="10"/>
      <c r="AI32" s="10"/>
      <c r="AJ32" s="16"/>
      <c r="AK32" s="17"/>
      <c r="AL32" s="10"/>
      <c r="AM32" s="10"/>
      <c r="AN32" s="10"/>
      <c r="AO32" s="16"/>
      <c r="AP32" s="17"/>
      <c r="AQ32" s="10"/>
      <c r="AR32" s="10"/>
      <c r="AS32" s="10"/>
      <c r="AT32" s="16"/>
      <c r="AU32" s="17"/>
      <c r="AV32" s="10"/>
      <c r="AW32" s="10"/>
      <c r="AX32" s="10"/>
      <c r="AY32" s="16"/>
      <c r="AZ32" s="17"/>
      <c r="BA32" s="10"/>
      <c r="BB32" s="10"/>
      <c r="BC32" s="10"/>
      <c r="BD32" s="16"/>
      <c r="BE32" s="17"/>
      <c r="BF32" s="10"/>
      <c r="BG32" s="10"/>
      <c r="BH32" s="10"/>
      <c r="BI32" s="16"/>
      <c r="BJ32" s="17"/>
      <c r="BK32" s="10"/>
      <c r="BL32" s="10"/>
      <c r="BM32" s="10"/>
      <c r="BN32" s="16"/>
      <c r="BO32" s="17"/>
      <c r="BP32" s="10"/>
      <c r="BQ32" s="10"/>
      <c r="BR32" s="10"/>
      <c r="BS32" s="16"/>
      <c r="BT32" s="17"/>
      <c r="BU32" s="10"/>
      <c r="BV32" s="10"/>
      <c r="BW32" s="10"/>
      <c r="BX32" s="16"/>
      <c r="BY32" s="17"/>
      <c r="BZ32" s="10"/>
      <c r="CA32" s="10"/>
      <c r="CB32" s="10"/>
      <c r="CC32" s="16"/>
      <c r="CD32" s="17"/>
      <c r="CE32" s="10"/>
      <c r="CF32" s="10"/>
      <c r="CG32" s="10"/>
      <c r="CH32" s="16"/>
    </row>
    <row r="33" spans="1:86" ht="35.1" customHeight="1" x14ac:dyDescent="0.3">
      <c r="A33" s="7"/>
      <c r="B33" s="148"/>
      <c r="C33" s="160"/>
      <c r="D33" s="77" t="s">
        <v>36</v>
      </c>
      <c r="E33" s="52" t="s">
        <v>44</v>
      </c>
      <c r="F33" s="71">
        <v>41344</v>
      </c>
      <c r="G33" s="71">
        <v>41348</v>
      </c>
      <c r="H33" s="85">
        <f>NETWORKDAYS(F33,G33,'휴일정보 입력'!B:B)</f>
        <v>5</v>
      </c>
      <c r="I33" s="54">
        <f t="shared" si="18"/>
        <v>4</v>
      </c>
      <c r="J33" s="54">
        <f t="shared" si="17"/>
        <v>41343</v>
      </c>
      <c r="K33" s="55">
        <v>0</v>
      </c>
      <c r="L33" s="17"/>
      <c r="M33" s="10"/>
      <c r="N33" s="10"/>
      <c r="O33" s="10"/>
      <c r="P33" s="16"/>
      <c r="Q33" s="17"/>
      <c r="R33" s="10"/>
      <c r="S33" s="10"/>
      <c r="T33" s="10"/>
      <c r="U33" s="16"/>
      <c r="V33" s="17"/>
      <c r="W33" s="10"/>
      <c r="X33" s="10"/>
      <c r="Y33" s="10"/>
      <c r="Z33" s="16"/>
      <c r="AA33" s="17"/>
      <c r="AB33" s="10"/>
      <c r="AC33" s="10"/>
      <c r="AD33" s="10"/>
      <c r="AE33" s="16"/>
      <c r="AF33" s="17"/>
      <c r="AG33" s="10"/>
      <c r="AH33" s="10"/>
      <c r="AI33" s="10"/>
      <c r="AJ33" s="16"/>
      <c r="AK33" s="17"/>
      <c r="AL33" s="10"/>
      <c r="AM33" s="10"/>
      <c r="AN33" s="10"/>
      <c r="AO33" s="16"/>
      <c r="AP33" s="17"/>
      <c r="AQ33" s="10"/>
      <c r="AR33" s="10"/>
      <c r="AS33" s="10"/>
      <c r="AT33" s="16"/>
      <c r="AU33" s="17"/>
      <c r="AV33" s="10"/>
      <c r="AW33" s="10"/>
      <c r="AX33" s="10"/>
      <c r="AY33" s="16"/>
      <c r="AZ33" s="17"/>
      <c r="BA33" s="10"/>
      <c r="BB33" s="10"/>
      <c r="BC33" s="10"/>
      <c r="BD33" s="16"/>
      <c r="BE33" s="17"/>
      <c r="BF33" s="10"/>
      <c r="BG33" s="10"/>
      <c r="BH33" s="10"/>
      <c r="BI33" s="16"/>
      <c r="BJ33" s="17"/>
      <c r="BK33" s="10"/>
      <c r="BL33" s="10"/>
      <c r="BM33" s="10"/>
      <c r="BN33" s="16"/>
      <c r="BO33" s="17"/>
      <c r="BP33" s="10"/>
      <c r="BQ33" s="10"/>
      <c r="BR33" s="10"/>
      <c r="BS33" s="16"/>
      <c r="BT33" s="17"/>
      <c r="BU33" s="10"/>
      <c r="BV33" s="10"/>
      <c r="BW33" s="10"/>
      <c r="BX33" s="16"/>
      <c r="BY33" s="17"/>
      <c r="BZ33" s="10"/>
      <c r="CA33" s="10"/>
      <c r="CB33" s="10"/>
      <c r="CC33" s="16"/>
      <c r="CD33" s="17"/>
      <c r="CE33" s="10"/>
      <c r="CF33" s="10"/>
      <c r="CG33" s="10"/>
      <c r="CH33" s="16"/>
    </row>
    <row r="34" spans="1:86" ht="35.1" customHeight="1" thickBot="1" x14ac:dyDescent="0.35">
      <c r="A34" s="7"/>
      <c r="B34" s="149"/>
      <c r="C34" s="161"/>
      <c r="D34" s="76" t="s">
        <v>9</v>
      </c>
      <c r="E34" s="56" t="s">
        <v>44</v>
      </c>
      <c r="F34" s="72">
        <v>41347</v>
      </c>
      <c r="G34" s="72">
        <v>41352</v>
      </c>
      <c r="H34" s="87">
        <f>NETWORKDAYS(F34,G34,'휴일정보 입력'!B:B)</f>
        <v>4</v>
      </c>
      <c r="I34" s="57">
        <f t="shared" si="18"/>
        <v>5</v>
      </c>
      <c r="J34" s="57">
        <f t="shared" si="17"/>
        <v>41346</v>
      </c>
      <c r="K34" s="58">
        <v>0</v>
      </c>
      <c r="L34" s="15"/>
      <c r="M34" s="9"/>
      <c r="N34" s="9"/>
      <c r="O34" s="9"/>
      <c r="P34" s="26"/>
      <c r="Q34" s="15"/>
      <c r="R34" s="9"/>
      <c r="S34" s="9"/>
      <c r="T34" s="9"/>
      <c r="U34" s="26"/>
      <c r="V34" s="15"/>
      <c r="W34" s="9"/>
      <c r="X34" s="9"/>
      <c r="Y34" s="9"/>
      <c r="Z34" s="26"/>
      <c r="AA34" s="15"/>
      <c r="AB34" s="9"/>
      <c r="AC34" s="9"/>
      <c r="AD34" s="9"/>
      <c r="AE34" s="26"/>
      <c r="AF34" s="15"/>
      <c r="AG34" s="9"/>
      <c r="AH34" s="9"/>
      <c r="AI34" s="9"/>
      <c r="AJ34" s="26"/>
      <c r="AK34" s="15"/>
      <c r="AL34" s="9"/>
      <c r="AM34" s="9"/>
      <c r="AN34" s="9"/>
      <c r="AO34" s="26"/>
      <c r="AP34" s="15"/>
      <c r="AQ34" s="9"/>
      <c r="AR34" s="9"/>
      <c r="AS34" s="9"/>
      <c r="AT34" s="26"/>
      <c r="AU34" s="15"/>
      <c r="AV34" s="9"/>
      <c r="AW34" s="9"/>
      <c r="AX34" s="9"/>
      <c r="AY34" s="26"/>
      <c r="AZ34" s="15"/>
      <c r="BA34" s="9"/>
      <c r="BB34" s="9"/>
      <c r="BC34" s="9"/>
      <c r="BD34" s="26"/>
      <c r="BE34" s="15"/>
      <c r="BF34" s="9"/>
      <c r="BG34" s="9"/>
      <c r="BH34" s="9"/>
      <c r="BI34" s="26"/>
      <c r="BJ34" s="15"/>
      <c r="BK34" s="9"/>
      <c r="BL34" s="9"/>
      <c r="BM34" s="9"/>
      <c r="BN34" s="26"/>
      <c r="BO34" s="15"/>
      <c r="BP34" s="9"/>
      <c r="BQ34" s="9"/>
      <c r="BR34" s="9"/>
      <c r="BS34" s="26"/>
      <c r="BT34" s="15"/>
      <c r="BU34" s="9"/>
      <c r="BV34" s="9"/>
      <c r="BW34" s="9"/>
      <c r="BX34" s="26"/>
      <c r="BY34" s="15"/>
      <c r="BZ34" s="9"/>
      <c r="CA34" s="9"/>
      <c r="CB34" s="9"/>
      <c r="CC34" s="26"/>
      <c r="CD34" s="15"/>
      <c r="CE34" s="9"/>
      <c r="CF34" s="9"/>
      <c r="CG34" s="9"/>
      <c r="CH34" s="26"/>
    </row>
    <row r="35" spans="1:86" ht="35.1" customHeight="1" thickTop="1" x14ac:dyDescent="0.3">
      <c r="A35" s="7"/>
      <c r="B35" s="148" t="s">
        <v>16</v>
      </c>
      <c r="C35" s="131" t="s">
        <v>57</v>
      </c>
      <c r="D35" s="132"/>
      <c r="E35" s="52" t="s">
        <v>44</v>
      </c>
      <c r="F35" s="71">
        <v>41319</v>
      </c>
      <c r="G35" s="71">
        <v>41322</v>
      </c>
      <c r="H35" s="86">
        <f>NETWORKDAYS(F35,G35,'휴일정보 입력'!B:B)</f>
        <v>2</v>
      </c>
      <c r="I35" s="54">
        <f t="shared" si="18"/>
        <v>3</v>
      </c>
      <c r="J35" s="54">
        <f t="shared" si="17"/>
        <v>41318</v>
      </c>
      <c r="K35" s="55">
        <v>0</v>
      </c>
      <c r="L35" s="11"/>
      <c r="M35" s="12"/>
      <c r="N35" s="12"/>
      <c r="O35" s="12"/>
      <c r="P35" s="13"/>
      <c r="Q35" s="11"/>
      <c r="R35" s="12"/>
      <c r="S35" s="12"/>
      <c r="T35" s="12"/>
      <c r="U35" s="13"/>
      <c r="V35" s="11"/>
      <c r="W35" s="12"/>
      <c r="X35" s="12"/>
      <c r="Y35" s="12"/>
      <c r="Z35" s="13"/>
      <c r="AA35" s="11"/>
      <c r="AB35" s="12"/>
      <c r="AC35" s="12"/>
      <c r="AD35" s="12"/>
      <c r="AE35" s="13"/>
      <c r="AF35" s="11"/>
      <c r="AG35" s="12"/>
      <c r="AH35" s="12"/>
      <c r="AI35" s="12"/>
      <c r="AJ35" s="13"/>
      <c r="AK35" s="11"/>
      <c r="AL35" s="12"/>
      <c r="AM35" s="12"/>
      <c r="AN35" s="12"/>
      <c r="AO35" s="13"/>
      <c r="AP35" s="11"/>
      <c r="AQ35" s="12"/>
      <c r="AR35" s="12"/>
      <c r="AS35" s="12"/>
      <c r="AT35" s="13"/>
      <c r="AU35" s="11"/>
      <c r="AV35" s="12"/>
      <c r="AW35" s="12"/>
      <c r="AX35" s="12"/>
      <c r="AY35" s="13"/>
      <c r="AZ35" s="11"/>
      <c r="BA35" s="12"/>
      <c r="BB35" s="12"/>
      <c r="BC35" s="12"/>
      <c r="BD35" s="13"/>
      <c r="BE35" s="11"/>
      <c r="BF35" s="12"/>
      <c r="BG35" s="12"/>
      <c r="BH35" s="12"/>
      <c r="BI35" s="13"/>
      <c r="BJ35" s="11"/>
      <c r="BK35" s="12"/>
      <c r="BL35" s="12"/>
      <c r="BM35" s="12"/>
      <c r="BN35" s="13"/>
      <c r="BO35" s="11"/>
      <c r="BP35" s="12"/>
      <c r="BQ35" s="12"/>
      <c r="BR35" s="12"/>
      <c r="BS35" s="13"/>
      <c r="BT35" s="11"/>
      <c r="BU35" s="12"/>
      <c r="BV35" s="12"/>
      <c r="BW35" s="12"/>
      <c r="BX35" s="13"/>
      <c r="BY35" s="11"/>
      <c r="BZ35" s="12"/>
      <c r="CA35" s="12"/>
      <c r="CB35" s="12"/>
      <c r="CC35" s="13"/>
      <c r="CD35" s="11"/>
      <c r="CE35" s="12"/>
      <c r="CF35" s="12"/>
      <c r="CG35" s="12"/>
      <c r="CH35" s="13"/>
    </row>
    <row r="36" spans="1:86" ht="35.1" customHeight="1" x14ac:dyDescent="0.3">
      <c r="A36" s="7"/>
      <c r="B36" s="148"/>
      <c r="C36" s="131" t="s">
        <v>58</v>
      </c>
      <c r="D36" s="132"/>
      <c r="E36" s="52" t="s">
        <v>44</v>
      </c>
      <c r="F36" s="71">
        <v>41325</v>
      </c>
      <c r="G36" s="71">
        <v>41326</v>
      </c>
      <c r="H36" s="85">
        <f>NETWORKDAYS(F36,G36,'휴일정보 입력'!B:B)</f>
        <v>2</v>
      </c>
      <c r="I36" s="54">
        <f t="shared" si="18"/>
        <v>1</v>
      </c>
      <c r="J36" s="54">
        <f t="shared" si="17"/>
        <v>41324</v>
      </c>
      <c r="K36" s="55">
        <v>0</v>
      </c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13"/>
      <c r="AU36" s="11"/>
      <c r="AV36" s="12"/>
      <c r="AW36" s="12"/>
      <c r="AX36" s="12"/>
      <c r="AY36" s="13"/>
      <c r="AZ36" s="11"/>
      <c r="BA36" s="12"/>
      <c r="BB36" s="12"/>
      <c r="BC36" s="12"/>
      <c r="BD36" s="13"/>
      <c r="BE36" s="11"/>
      <c r="BF36" s="12"/>
      <c r="BG36" s="12"/>
      <c r="BH36" s="12"/>
      <c r="BI36" s="13"/>
      <c r="BJ36" s="11"/>
      <c r="BK36" s="12"/>
      <c r="BL36" s="12"/>
      <c r="BM36" s="12"/>
      <c r="BN36" s="13"/>
      <c r="BO36" s="11"/>
      <c r="BP36" s="12"/>
      <c r="BQ36" s="12"/>
      <c r="BR36" s="12"/>
      <c r="BS36" s="13"/>
      <c r="BT36" s="11"/>
      <c r="BU36" s="12"/>
      <c r="BV36" s="12"/>
      <c r="BW36" s="12"/>
      <c r="BX36" s="13"/>
      <c r="BY36" s="11"/>
      <c r="BZ36" s="12"/>
      <c r="CA36" s="12"/>
      <c r="CB36" s="12"/>
      <c r="CC36" s="13"/>
      <c r="CD36" s="11"/>
      <c r="CE36" s="12"/>
      <c r="CF36" s="12"/>
      <c r="CG36" s="12"/>
      <c r="CH36" s="13"/>
    </row>
    <row r="37" spans="1:86" ht="35.1" customHeight="1" x14ac:dyDescent="0.3">
      <c r="A37" s="7"/>
      <c r="B37" s="148"/>
      <c r="C37" s="135" t="s">
        <v>10</v>
      </c>
      <c r="D37" s="32" t="s">
        <v>11</v>
      </c>
      <c r="E37" s="52" t="s">
        <v>44</v>
      </c>
      <c r="F37" s="71">
        <v>41352</v>
      </c>
      <c r="G37" s="71">
        <v>41354</v>
      </c>
      <c r="H37" s="85">
        <f>NETWORKDAYS(F37,G37,'휴일정보 입력'!B:B)</f>
        <v>3</v>
      </c>
      <c r="I37" s="54">
        <f t="shared" si="18"/>
        <v>2</v>
      </c>
      <c r="J37" s="54">
        <f t="shared" si="17"/>
        <v>41351</v>
      </c>
      <c r="K37" s="55">
        <v>0</v>
      </c>
      <c r="L37" s="17"/>
      <c r="M37" s="10"/>
      <c r="N37" s="10"/>
      <c r="O37" s="10"/>
      <c r="P37" s="16"/>
      <c r="Q37" s="17"/>
      <c r="R37" s="10"/>
      <c r="S37" s="10"/>
      <c r="T37" s="10"/>
      <c r="U37" s="16"/>
      <c r="V37" s="17"/>
      <c r="W37" s="10"/>
      <c r="X37" s="10"/>
      <c r="Y37" s="10"/>
      <c r="Z37" s="16"/>
      <c r="AA37" s="17"/>
      <c r="AB37" s="10"/>
      <c r="AC37" s="10"/>
      <c r="AD37" s="10"/>
      <c r="AE37" s="16"/>
      <c r="AF37" s="17"/>
      <c r="AG37" s="10"/>
      <c r="AH37" s="10"/>
      <c r="AI37" s="10"/>
      <c r="AJ37" s="16"/>
      <c r="AK37" s="17"/>
      <c r="AL37" s="10"/>
      <c r="AM37" s="10"/>
      <c r="AN37" s="10"/>
      <c r="AO37" s="16"/>
      <c r="AP37" s="17"/>
      <c r="AQ37" s="10"/>
      <c r="AR37" s="10"/>
      <c r="AS37" s="10"/>
      <c r="AT37" s="16"/>
      <c r="AU37" s="17"/>
      <c r="AV37" s="10"/>
      <c r="AW37" s="10"/>
      <c r="AX37" s="10"/>
      <c r="AY37" s="16"/>
      <c r="AZ37" s="17"/>
      <c r="BA37" s="10"/>
      <c r="BB37" s="10"/>
      <c r="BC37" s="10"/>
      <c r="BD37" s="16"/>
      <c r="BE37" s="17"/>
      <c r="BF37" s="10"/>
      <c r="BG37" s="10"/>
      <c r="BH37" s="10"/>
      <c r="BI37" s="16"/>
      <c r="BJ37" s="17"/>
      <c r="BK37" s="10"/>
      <c r="BL37" s="10"/>
      <c r="BM37" s="10"/>
      <c r="BN37" s="16"/>
      <c r="BO37" s="17"/>
      <c r="BP37" s="10"/>
      <c r="BQ37" s="10"/>
      <c r="BR37" s="10"/>
      <c r="BS37" s="16"/>
      <c r="BT37" s="17"/>
      <c r="BU37" s="10"/>
      <c r="BV37" s="10"/>
      <c r="BW37" s="10"/>
      <c r="BX37" s="16"/>
      <c r="BY37" s="17"/>
      <c r="BZ37" s="10"/>
      <c r="CA37" s="10"/>
      <c r="CB37" s="10"/>
      <c r="CC37" s="16"/>
      <c r="CD37" s="17"/>
      <c r="CE37" s="10"/>
      <c r="CF37" s="10"/>
      <c r="CG37" s="10"/>
      <c r="CH37" s="16"/>
    </row>
    <row r="38" spans="1:86" ht="35.1" customHeight="1" x14ac:dyDescent="0.3">
      <c r="A38" s="7"/>
      <c r="B38" s="148"/>
      <c r="C38" s="135"/>
      <c r="D38" s="32" t="s">
        <v>38</v>
      </c>
      <c r="E38" s="52" t="s">
        <v>44</v>
      </c>
      <c r="F38" s="71">
        <v>41354</v>
      </c>
      <c r="G38" s="71">
        <v>41358</v>
      </c>
      <c r="H38" s="85">
        <f>NETWORKDAYS(F38,G38,'휴일정보 입력'!B:B)</f>
        <v>3</v>
      </c>
      <c r="I38" s="54">
        <f t="shared" si="18"/>
        <v>4</v>
      </c>
      <c r="J38" s="54">
        <f t="shared" si="17"/>
        <v>41353</v>
      </c>
      <c r="K38" s="55">
        <v>0</v>
      </c>
      <c r="L38" s="17"/>
      <c r="M38" s="10"/>
      <c r="N38" s="10"/>
      <c r="O38" s="10"/>
      <c r="P38" s="16"/>
      <c r="Q38" s="17"/>
      <c r="R38" s="10"/>
      <c r="S38" s="10"/>
      <c r="T38" s="10"/>
      <c r="U38" s="16"/>
      <c r="V38" s="17"/>
      <c r="W38" s="10"/>
      <c r="X38" s="10"/>
      <c r="Y38" s="10"/>
      <c r="Z38" s="16"/>
      <c r="AA38" s="17"/>
      <c r="AB38" s="10"/>
      <c r="AC38" s="10"/>
      <c r="AD38" s="10"/>
      <c r="AE38" s="16"/>
      <c r="AF38" s="17"/>
      <c r="AG38" s="10"/>
      <c r="AH38" s="10"/>
      <c r="AI38" s="10"/>
      <c r="AJ38" s="16"/>
      <c r="AK38" s="17"/>
      <c r="AL38" s="10"/>
      <c r="AM38" s="10"/>
      <c r="AN38" s="10"/>
      <c r="AO38" s="16"/>
      <c r="AP38" s="17"/>
      <c r="AQ38" s="10"/>
      <c r="AR38" s="10"/>
      <c r="AS38" s="10"/>
      <c r="AT38" s="16"/>
      <c r="AU38" s="17"/>
      <c r="AV38" s="10"/>
      <c r="AW38" s="10"/>
      <c r="AX38" s="10"/>
      <c r="AY38" s="16"/>
      <c r="AZ38" s="17"/>
      <c r="BA38" s="10"/>
      <c r="BB38" s="10"/>
      <c r="BC38" s="10"/>
      <c r="BD38" s="16"/>
      <c r="BE38" s="17"/>
      <c r="BF38" s="10"/>
      <c r="BG38" s="10"/>
      <c r="BH38" s="10"/>
      <c r="BI38" s="16"/>
      <c r="BJ38" s="17"/>
      <c r="BK38" s="10"/>
      <c r="BL38" s="10"/>
      <c r="BM38" s="10"/>
      <c r="BN38" s="16"/>
      <c r="BO38" s="17"/>
      <c r="BP38" s="10"/>
      <c r="BQ38" s="10"/>
      <c r="BR38" s="10"/>
      <c r="BS38" s="16"/>
      <c r="BT38" s="17"/>
      <c r="BU38" s="10"/>
      <c r="BV38" s="10"/>
      <c r="BW38" s="10"/>
      <c r="BX38" s="16"/>
      <c r="BY38" s="17"/>
      <c r="BZ38" s="10"/>
      <c r="CA38" s="10"/>
      <c r="CB38" s="10"/>
      <c r="CC38" s="16"/>
      <c r="CD38" s="17"/>
      <c r="CE38" s="10"/>
      <c r="CF38" s="10"/>
      <c r="CG38" s="10"/>
      <c r="CH38" s="16"/>
    </row>
    <row r="39" spans="1:86" ht="35.1" customHeight="1" x14ac:dyDescent="0.3">
      <c r="A39" s="7"/>
      <c r="B39" s="148"/>
      <c r="C39" s="136"/>
      <c r="D39" s="65" t="s">
        <v>12</v>
      </c>
      <c r="E39" s="53" t="s">
        <v>44</v>
      </c>
      <c r="F39" s="71">
        <v>41355</v>
      </c>
      <c r="G39" s="71">
        <v>41359</v>
      </c>
      <c r="H39" s="85">
        <f>NETWORKDAYS(F39,G39,'휴일정보 입력'!B:B)</f>
        <v>3</v>
      </c>
      <c r="I39" s="54">
        <f t="shared" si="18"/>
        <v>4</v>
      </c>
      <c r="J39" s="54">
        <f t="shared" si="17"/>
        <v>41354</v>
      </c>
      <c r="K39" s="55">
        <v>0</v>
      </c>
      <c r="L39" s="31"/>
      <c r="M39" s="29"/>
      <c r="N39" s="29"/>
      <c r="O39" s="29"/>
      <c r="P39" s="30"/>
      <c r="Q39" s="31"/>
      <c r="R39" s="29"/>
      <c r="S39" s="29"/>
      <c r="T39" s="29"/>
      <c r="U39" s="30"/>
      <c r="V39" s="31"/>
      <c r="W39" s="29"/>
      <c r="X39" s="29"/>
      <c r="Y39" s="29"/>
      <c r="Z39" s="30"/>
      <c r="AA39" s="31"/>
      <c r="AB39" s="29"/>
      <c r="AC39" s="29"/>
      <c r="AD39" s="29"/>
      <c r="AE39" s="30"/>
      <c r="AF39" s="31"/>
      <c r="AG39" s="29"/>
      <c r="AH39" s="29"/>
      <c r="AI39" s="29"/>
      <c r="AJ39" s="30"/>
      <c r="AK39" s="31"/>
      <c r="AL39" s="29"/>
      <c r="AM39" s="29"/>
      <c r="AN39" s="29"/>
      <c r="AO39" s="30"/>
      <c r="AP39" s="31"/>
      <c r="AQ39" s="29"/>
      <c r="AR39" s="29"/>
      <c r="AS39" s="29"/>
      <c r="AT39" s="30"/>
      <c r="AU39" s="31"/>
      <c r="AV39" s="29"/>
      <c r="AW39" s="29"/>
      <c r="AX39" s="29"/>
      <c r="AY39" s="30"/>
      <c r="AZ39" s="31"/>
      <c r="BA39" s="29"/>
      <c r="BB39" s="29"/>
      <c r="BC39" s="29"/>
      <c r="BD39" s="30"/>
      <c r="BE39" s="31"/>
      <c r="BF39" s="29"/>
      <c r="BG39" s="29"/>
      <c r="BH39" s="29"/>
      <c r="BI39" s="30"/>
      <c r="BJ39" s="31"/>
      <c r="BK39" s="29"/>
      <c r="BL39" s="29"/>
      <c r="BM39" s="29"/>
      <c r="BN39" s="30"/>
      <c r="BO39" s="31"/>
      <c r="BP39" s="29"/>
      <c r="BQ39" s="29"/>
      <c r="BR39" s="29"/>
      <c r="BS39" s="30"/>
      <c r="BT39" s="31"/>
      <c r="BU39" s="29"/>
      <c r="BV39" s="29"/>
      <c r="BW39" s="29"/>
      <c r="BX39" s="30"/>
      <c r="BY39" s="31"/>
      <c r="BZ39" s="29"/>
      <c r="CA39" s="29"/>
      <c r="CB39" s="29"/>
      <c r="CC39" s="30"/>
      <c r="CD39" s="31"/>
      <c r="CE39" s="29"/>
      <c r="CF39" s="29"/>
      <c r="CG39" s="29"/>
      <c r="CH39" s="30"/>
    </row>
    <row r="40" spans="1:86" ht="35.1" customHeight="1" thickBot="1" x14ac:dyDescent="0.35">
      <c r="A40" s="7"/>
      <c r="B40" s="149"/>
      <c r="C40" s="153" t="s">
        <v>54</v>
      </c>
      <c r="D40" s="158"/>
      <c r="E40" s="56" t="s">
        <v>53</v>
      </c>
      <c r="F40" s="72">
        <v>41354</v>
      </c>
      <c r="G40" s="72">
        <v>41359</v>
      </c>
      <c r="H40" s="87">
        <f>NETWORKDAYS(F40,G40,'휴일정보 입력'!B:B)</f>
        <v>4</v>
      </c>
      <c r="I40" s="57">
        <f t="shared" si="18"/>
        <v>5</v>
      </c>
      <c r="J40" s="57">
        <f t="shared" si="17"/>
        <v>41353</v>
      </c>
      <c r="K40" s="58">
        <v>0</v>
      </c>
      <c r="L40" s="15"/>
      <c r="M40" s="9"/>
      <c r="N40" s="9"/>
      <c r="O40" s="9"/>
      <c r="P40" s="26"/>
      <c r="Q40" s="15"/>
      <c r="R40" s="9"/>
      <c r="S40" s="9"/>
      <c r="T40" s="9"/>
      <c r="U40" s="26"/>
      <c r="V40" s="15"/>
      <c r="W40" s="9"/>
      <c r="X40" s="9"/>
      <c r="Y40" s="9"/>
      <c r="Z40" s="26"/>
      <c r="AA40" s="15"/>
      <c r="AB40" s="9"/>
      <c r="AC40" s="9"/>
      <c r="AD40" s="9"/>
      <c r="AE40" s="26"/>
      <c r="AF40" s="15"/>
      <c r="AG40" s="9"/>
      <c r="AH40" s="9"/>
      <c r="AI40" s="9"/>
      <c r="AJ40" s="26"/>
      <c r="AK40" s="15"/>
      <c r="AL40" s="9"/>
      <c r="AM40" s="9"/>
      <c r="AN40" s="9"/>
      <c r="AO40" s="26"/>
      <c r="AP40" s="15"/>
      <c r="AQ40" s="9"/>
      <c r="AR40" s="9"/>
      <c r="AS40" s="9"/>
      <c r="AT40" s="26"/>
      <c r="AU40" s="15"/>
      <c r="AV40" s="9"/>
      <c r="AW40" s="9"/>
      <c r="AX40" s="9"/>
      <c r="AY40" s="26"/>
      <c r="AZ40" s="15"/>
      <c r="BA40" s="9"/>
      <c r="BB40" s="9"/>
      <c r="BC40" s="9"/>
      <c r="BD40" s="26"/>
      <c r="BE40" s="15"/>
      <c r="BF40" s="9"/>
      <c r="BG40" s="9"/>
      <c r="BH40" s="9"/>
      <c r="BI40" s="26"/>
      <c r="BJ40" s="15"/>
      <c r="BK40" s="9"/>
      <c r="BL40" s="9"/>
      <c r="BM40" s="9"/>
      <c r="BN40" s="26"/>
      <c r="BO40" s="15"/>
      <c r="BP40" s="9"/>
      <c r="BQ40" s="9"/>
      <c r="BR40" s="9"/>
      <c r="BS40" s="26"/>
      <c r="BT40" s="15"/>
      <c r="BU40" s="9"/>
      <c r="BV40" s="9"/>
      <c r="BW40" s="9"/>
      <c r="BX40" s="26"/>
      <c r="BY40" s="15"/>
      <c r="BZ40" s="9"/>
      <c r="CA40" s="9"/>
      <c r="CB40" s="9"/>
      <c r="CC40" s="26"/>
      <c r="CD40" s="15"/>
      <c r="CE40" s="9"/>
      <c r="CF40" s="9"/>
      <c r="CG40" s="9"/>
      <c r="CH40" s="26"/>
    </row>
    <row r="41" spans="1:86" ht="35.1" customHeight="1" thickTop="1" x14ac:dyDescent="0.3">
      <c r="A41" s="7"/>
      <c r="B41" s="150" t="s">
        <v>13</v>
      </c>
      <c r="C41" s="151" t="s">
        <v>37</v>
      </c>
      <c r="D41" s="152"/>
      <c r="E41" s="59" t="s">
        <v>44</v>
      </c>
      <c r="F41" s="74">
        <v>41360</v>
      </c>
      <c r="G41" s="74">
        <v>41361</v>
      </c>
      <c r="H41" s="86">
        <f>NETWORKDAYS(F41,G41,'휴일정보 입력'!B:B)</f>
        <v>2</v>
      </c>
      <c r="I41" s="60">
        <f t="shared" si="18"/>
        <v>1</v>
      </c>
      <c r="J41" s="60">
        <f t="shared" si="17"/>
        <v>41359</v>
      </c>
      <c r="K41" s="61">
        <v>0</v>
      </c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13"/>
      <c r="AU41" s="11"/>
      <c r="AV41" s="12"/>
      <c r="AW41" s="12"/>
      <c r="AX41" s="12"/>
      <c r="AY41" s="13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  <c r="BO41" s="11"/>
      <c r="BP41" s="12"/>
      <c r="BQ41" s="12"/>
      <c r="BR41" s="12"/>
      <c r="BS41" s="13"/>
      <c r="BT41" s="11"/>
      <c r="BU41" s="12"/>
      <c r="BV41" s="12"/>
      <c r="BW41" s="12"/>
      <c r="BX41" s="13"/>
      <c r="BY41" s="11"/>
      <c r="BZ41" s="12"/>
      <c r="CA41" s="12"/>
      <c r="CB41" s="12"/>
      <c r="CC41" s="13"/>
      <c r="CD41" s="11"/>
      <c r="CE41" s="12"/>
      <c r="CF41" s="12"/>
      <c r="CG41" s="12"/>
      <c r="CH41" s="13"/>
    </row>
    <row r="42" spans="1:86" ht="35.1" customHeight="1" x14ac:dyDescent="0.3">
      <c r="A42" s="7"/>
      <c r="B42" s="148"/>
      <c r="C42" s="132" t="s">
        <v>55</v>
      </c>
      <c r="D42" s="155"/>
      <c r="E42" s="52" t="s">
        <v>44</v>
      </c>
      <c r="F42" s="71">
        <v>41354</v>
      </c>
      <c r="G42" s="71">
        <v>41360</v>
      </c>
      <c r="H42" s="85">
        <f>NETWORKDAYS(F42,G42,'휴일정보 입력'!B:B)</f>
        <v>5</v>
      </c>
      <c r="I42" s="54">
        <f t="shared" si="18"/>
        <v>6</v>
      </c>
      <c r="J42" s="54">
        <f t="shared" si="17"/>
        <v>41353</v>
      </c>
      <c r="K42" s="55">
        <v>0</v>
      </c>
      <c r="L42" s="27"/>
      <c r="M42" s="28"/>
      <c r="N42" s="28"/>
      <c r="O42" s="28"/>
      <c r="P42" s="35"/>
      <c r="Q42" s="27"/>
      <c r="R42" s="28"/>
      <c r="S42" s="28"/>
      <c r="T42" s="28"/>
      <c r="U42" s="35"/>
      <c r="V42" s="27"/>
      <c r="W42" s="28"/>
      <c r="X42" s="28"/>
      <c r="Y42" s="28"/>
      <c r="Z42" s="35"/>
      <c r="AA42" s="27"/>
      <c r="AB42" s="28"/>
      <c r="AC42" s="28"/>
      <c r="AD42" s="28"/>
      <c r="AE42" s="35"/>
      <c r="AF42" s="27"/>
      <c r="AG42" s="28"/>
      <c r="AH42" s="28"/>
      <c r="AI42" s="28"/>
      <c r="AJ42" s="35"/>
      <c r="AK42" s="27"/>
      <c r="AL42" s="28"/>
      <c r="AM42" s="28"/>
      <c r="AN42" s="28"/>
      <c r="AO42" s="35"/>
      <c r="AP42" s="27"/>
      <c r="AQ42" s="28"/>
      <c r="AR42" s="28"/>
      <c r="AS42" s="28"/>
      <c r="AT42" s="35"/>
      <c r="AU42" s="27"/>
      <c r="AV42" s="28"/>
      <c r="AW42" s="28"/>
      <c r="AX42" s="28"/>
      <c r="AY42" s="35"/>
      <c r="AZ42" s="27"/>
      <c r="BA42" s="28"/>
      <c r="BB42" s="28"/>
      <c r="BC42" s="28"/>
      <c r="BD42" s="35"/>
      <c r="BE42" s="27"/>
      <c r="BF42" s="28"/>
      <c r="BG42" s="28"/>
      <c r="BH42" s="28"/>
      <c r="BI42" s="35"/>
      <c r="BJ42" s="27"/>
      <c r="BK42" s="28"/>
      <c r="BL42" s="28"/>
      <c r="BM42" s="28"/>
      <c r="BN42" s="35"/>
      <c r="BO42" s="27"/>
      <c r="BP42" s="28"/>
      <c r="BQ42" s="28"/>
      <c r="BR42" s="28"/>
      <c r="BS42" s="35"/>
      <c r="BT42" s="27"/>
      <c r="BU42" s="28"/>
      <c r="BV42" s="28"/>
      <c r="BW42" s="28"/>
      <c r="BX42" s="35"/>
      <c r="BY42" s="27"/>
      <c r="BZ42" s="28"/>
      <c r="CA42" s="28"/>
      <c r="CB42" s="28"/>
      <c r="CC42" s="35"/>
      <c r="CD42" s="27"/>
      <c r="CE42" s="28"/>
      <c r="CF42" s="28"/>
      <c r="CG42" s="28"/>
      <c r="CH42" s="35"/>
    </row>
    <row r="43" spans="1:86" ht="35.1" customHeight="1" thickBot="1" x14ac:dyDescent="0.35">
      <c r="A43" s="7"/>
      <c r="B43" s="154"/>
      <c r="C43" s="156" t="s">
        <v>52</v>
      </c>
      <c r="D43" s="157"/>
      <c r="E43" s="62" t="s">
        <v>44</v>
      </c>
      <c r="F43" s="75">
        <v>41361</v>
      </c>
      <c r="G43" s="75">
        <v>41362</v>
      </c>
      <c r="H43" s="88">
        <f>NETWORKDAYS(F43,G43,'휴일정보 입력'!B:B)</f>
        <v>2</v>
      </c>
      <c r="I43" s="63">
        <f t="shared" si="18"/>
        <v>1</v>
      </c>
      <c r="J43" s="63">
        <f t="shared" si="17"/>
        <v>41360</v>
      </c>
      <c r="K43" s="64">
        <v>0</v>
      </c>
      <c r="L43" s="38"/>
      <c r="M43" s="36"/>
      <c r="N43" s="36"/>
      <c r="O43" s="36"/>
      <c r="P43" s="37"/>
      <c r="Q43" s="38"/>
      <c r="R43" s="36"/>
      <c r="S43" s="36"/>
      <c r="T43" s="36"/>
      <c r="U43" s="37"/>
      <c r="V43" s="38"/>
      <c r="W43" s="36"/>
      <c r="X43" s="36"/>
      <c r="Y43" s="36"/>
      <c r="Z43" s="37"/>
      <c r="AA43" s="38"/>
      <c r="AB43" s="36"/>
      <c r="AC43" s="36"/>
      <c r="AD43" s="36"/>
      <c r="AE43" s="37"/>
      <c r="AF43" s="38"/>
      <c r="AG43" s="36"/>
      <c r="AH43" s="36"/>
      <c r="AI43" s="36"/>
      <c r="AJ43" s="37"/>
      <c r="AK43" s="38"/>
      <c r="AL43" s="36"/>
      <c r="AM43" s="36"/>
      <c r="AN43" s="36"/>
      <c r="AO43" s="37"/>
      <c r="AP43" s="38"/>
      <c r="AQ43" s="36"/>
      <c r="AR43" s="36"/>
      <c r="AS43" s="36"/>
      <c r="AT43" s="37"/>
      <c r="AU43" s="38"/>
      <c r="AV43" s="36"/>
      <c r="AW43" s="36"/>
      <c r="AX43" s="36"/>
      <c r="AY43" s="37"/>
      <c r="AZ43" s="38"/>
      <c r="BA43" s="36"/>
      <c r="BB43" s="36"/>
      <c r="BC43" s="36"/>
      <c r="BD43" s="37"/>
      <c r="BE43" s="38"/>
      <c r="BF43" s="36"/>
      <c r="BG43" s="36"/>
      <c r="BH43" s="36"/>
      <c r="BI43" s="37"/>
      <c r="BJ43" s="38"/>
      <c r="BK43" s="36"/>
      <c r="BL43" s="36"/>
      <c r="BM43" s="36"/>
      <c r="BN43" s="37"/>
      <c r="BO43" s="38"/>
      <c r="BP43" s="36"/>
      <c r="BQ43" s="36"/>
      <c r="BR43" s="36"/>
      <c r="BS43" s="37"/>
      <c r="BT43" s="38"/>
      <c r="BU43" s="36"/>
      <c r="BV43" s="36"/>
      <c r="BW43" s="36"/>
      <c r="BX43" s="37"/>
      <c r="BY43" s="38"/>
      <c r="BZ43" s="36"/>
      <c r="CA43" s="36"/>
      <c r="CB43" s="36"/>
      <c r="CC43" s="37"/>
      <c r="CD43" s="38"/>
      <c r="CE43" s="36"/>
      <c r="CF43" s="36"/>
      <c r="CG43" s="36"/>
      <c r="CH43" s="37"/>
    </row>
    <row r="44" spans="1:86" ht="21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</sheetData>
  <autoFilter ref="E5:E43"/>
  <mergeCells count="46">
    <mergeCell ref="B41:B43"/>
    <mergeCell ref="C41:D41"/>
    <mergeCell ref="C42:D42"/>
    <mergeCell ref="C43:D43"/>
    <mergeCell ref="B28:B29"/>
    <mergeCell ref="C28:D28"/>
    <mergeCell ref="C29:D29"/>
    <mergeCell ref="B35:B40"/>
    <mergeCell ref="C35:D35"/>
    <mergeCell ref="C36:D36"/>
    <mergeCell ref="C37:C39"/>
    <mergeCell ref="C40:D40"/>
    <mergeCell ref="B30:B34"/>
    <mergeCell ref="C30:D30"/>
    <mergeCell ref="C31:C34"/>
    <mergeCell ref="B24:B27"/>
    <mergeCell ref="C24:D24"/>
    <mergeCell ref="C25:D25"/>
    <mergeCell ref="C26:D26"/>
    <mergeCell ref="C27:D27"/>
    <mergeCell ref="B18:B21"/>
    <mergeCell ref="C19:C21"/>
    <mergeCell ref="B22:B23"/>
    <mergeCell ref="C22:D22"/>
    <mergeCell ref="C23:D23"/>
    <mergeCell ref="B11:B17"/>
    <mergeCell ref="C11:D11"/>
    <mergeCell ref="C12:D12"/>
    <mergeCell ref="C13:C17"/>
    <mergeCell ref="B7:B10"/>
    <mergeCell ref="C7:D7"/>
    <mergeCell ref="C8:D8"/>
    <mergeCell ref="C9:D9"/>
    <mergeCell ref="C10:D10"/>
    <mergeCell ref="B2:BN2"/>
    <mergeCell ref="B3:G4"/>
    <mergeCell ref="H3:K3"/>
    <mergeCell ref="H4:K4"/>
    <mergeCell ref="B5:B6"/>
    <mergeCell ref="H5:H6"/>
    <mergeCell ref="K5:K6"/>
    <mergeCell ref="C5:C6"/>
    <mergeCell ref="D5:D6"/>
    <mergeCell ref="E5:E6"/>
    <mergeCell ref="F5:F6"/>
    <mergeCell ref="G5:G6"/>
  </mergeCells>
  <phoneticPr fontId="1" type="noConversion"/>
  <conditionalFormatting sqref="L7:AE43">
    <cfRule type="expression" dxfId="39" priority="98" stopIfTrue="1">
      <formula>AND(L$6&gt;=$F7,L$6&lt;=$J7)</formula>
    </cfRule>
    <cfRule type="expression" dxfId="38" priority="99" stopIfTrue="1">
      <formula>AND(L$6&gt;=$F7,L$6&lt;=$G7)</formula>
    </cfRule>
  </conditionalFormatting>
  <conditionalFormatting sqref="AF7:AJ43">
    <cfRule type="expression" dxfId="37" priority="58" stopIfTrue="1">
      <formula>AND(AF$6&gt;=$F7,AF$6&lt;=$J7)</formula>
    </cfRule>
    <cfRule type="expression" dxfId="36" priority="59" stopIfTrue="1">
      <formula>AND(AF$6&gt;=$F7,AF$6&lt;=$G7)</formula>
    </cfRule>
  </conditionalFormatting>
  <conditionalFormatting sqref="AK7:AO43">
    <cfRule type="expression" dxfId="35" priority="56" stopIfTrue="1">
      <formula>AND(AK$6&gt;=$F7,AK$6&lt;=$J7)</formula>
    </cfRule>
    <cfRule type="expression" dxfId="34" priority="57" stopIfTrue="1">
      <formula>AND(AK$6&gt;=$F7,AK$6&lt;=$G7)</formula>
    </cfRule>
  </conditionalFormatting>
  <conditionalFormatting sqref="AP7:AT43">
    <cfRule type="expression" dxfId="33" priority="54" stopIfTrue="1">
      <formula>AND(AP$6&gt;=$F7,AP$6&lt;=$J7)</formula>
    </cfRule>
    <cfRule type="expression" dxfId="32" priority="55" stopIfTrue="1">
      <formula>AND(AP$6&gt;=$F7,AP$6&lt;=$G7)</formula>
    </cfRule>
  </conditionalFormatting>
  <conditionalFormatting sqref="AU7:AY43">
    <cfRule type="expression" dxfId="31" priority="52" stopIfTrue="1">
      <formula>AND(AU$6&gt;=$F7,AU$6&lt;=$J7)</formula>
    </cfRule>
    <cfRule type="expression" dxfId="30" priority="53" stopIfTrue="1">
      <formula>AND(AU$6&gt;=$F7,AU$6&lt;=$G7)</formula>
    </cfRule>
  </conditionalFormatting>
  <conditionalFormatting sqref="AZ7:BD43">
    <cfRule type="expression" dxfId="29" priority="50" stopIfTrue="1">
      <formula>AND(AZ$6&gt;=$F7,AZ$6&lt;=$J7)</formula>
    </cfRule>
    <cfRule type="expression" dxfId="28" priority="51" stopIfTrue="1">
      <formula>AND(AZ$6&gt;=$F7,AZ$6&lt;=$G7)</formula>
    </cfRule>
  </conditionalFormatting>
  <conditionalFormatting sqref="BE7:BI43">
    <cfRule type="expression" dxfId="27" priority="48" stopIfTrue="1">
      <formula>AND(BE$6&gt;=$F7,BE$6&lt;=$J7)</formula>
    </cfRule>
    <cfRule type="expression" dxfId="26" priority="49" stopIfTrue="1">
      <formula>AND(BE$6&gt;=$F7,BE$6&lt;=$G7)</formula>
    </cfRule>
  </conditionalFormatting>
  <conditionalFormatting sqref="BJ7:BN43">
    <cfRule type="expression" dxfId="25" priority="46" stopIfTrue="1">
      <formula>AND(BJ$6&gt;=$F7,BJ$6&lt;=$J7)</formula>
    </cfRule>
    <cfRule type="expression" dxfId="24" priority="47" stopIfTrue="1">
      <formula>AND(BJ$6&gt;=$F7,BJ$6&lt;=$G7)</formula>
    </cfRule>
  </conditionalFormatting>
  <conditionalFormatting sqref="BO7:BS43">
    <cfRule type="expression" dxfId="23" priority="44" stopIfTrue="1">
      <formula>AND(BO$6&gt;=$F7,BO$6&lt;=$J7)</formula>
    </cfRule>
    <cfRule type="expression" dxfId="22" priority="45" stopIfTrue="1">
      <formula>AND(BO$6&gt;=$F7,BO$6&lt;=$G7)</formula>
    </cfRule>
  </conditionalFormatting>
  <conditionalFormatting sqref="BT7:BX43">
    <cfRule type="expression" dxfId="21" priority="42" stopIfTrue="1">
      <formula>AND(BT$6&gt;=$F7,BT$6&lt;=$J7)</formula>
    </cfRule>
    <cfRule type="expression" dxfId="20" priority="43" stopIfTrue="1">
      <formula>AND(BT$6&gt;=$F7,BT$6&lt;=$G7)</formula>
    </cfRule>
  </conditionalFormatting>
  <conditionalFormatting sqref="BY7:CC43">
    <cfRule type="expression" dxfId="19" priority="40" stopIfTrue="1">
      <formula>AND(BY$6&gt;=$F7,BY$6&lt;=$J7)</formula>
    </cfRule>
    <cfRule type="expression" dxfId="18" priority="41" stopIfTrue="1">
      <formula>AND(BY$6&gt;=$F7,BY$6&lt;=$G7)</formula>
    </cfRule>
  </conditionalFormatting>
  <conditionalFormatting sqref="CD7:CH43">
    <cfRule type="expression" dxfId="17" priority="38" stopIfTrue="1">
      <formula>AND(CD$6&gt;=$F7,CD$6&lt;=$J7)</formula>
    </cfRule>
    <cfRule type="expression" dxfId="16" priority="39" stopIfTrue="1">
      <formula>AND(CD$6&gt;=$F7,CD$6&lt;=$G7)</formula>
    </cfRule>
  </conditionalFormatting>
  <pageMargins left="0.25" right="0.25" top="0.75" bottom="0.75" header="0.3" footer="0.3"/>
  <pageSetup paperSize="8" scale="49" orientation="landscape" horizontalDpi="1200" verticalDpi="1200" r:id="rId1"/>
  <headerFooter alignWithMargins="0">
    <oddFooter>&amp;R&amp;"나눔고딕,보통"&amp;8&amp;N페이지 중 &amp;P페이지</oddFooter>
  </headerFooter>
  <ignoredErrors>
    <ignoredError sqref="Q6" 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201BC62C-C2BE-42CE-84E4-1D411EE853F0}">
            <xm:f>AND(L$6='휴일정보 입력'!$B$2)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" id="{BA6312DB-D5C5-4CAB-B22D-61412E93EEE1}">
            <xm:f>AND(L$6='휴일정보 입력'!$B$3)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" id="{86B6D140-2DBC-4B04-9E28-A26731D607F5}">
            <xm:f>AND(L$6='휴일정보 입력'!$B$4)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" id="{D6780FAD-358B-4C00-AC66-843D283FC981}">
            <xm:f>AND(L$6='휴일정보 입력'!$B$5)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" id="{21839A04-67C6-4948-9FC3-077EED560B9E}">
            <xm:f>AND(L$6='휴일정보 입력'!$B$6)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" id="{4F20E8FE-FB13-486B-A1BA-7D345BBDF2FA}">
            <xm:f>AND(L$6='휴일정보 입력'!$B$7)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" id="{2FF3F6C2-510A-48D2-8649-0D3B594FF1D8}">
            <xm:f>AND(L$6='휴일정보 입력'!$B$8)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" id="{1EED3011-4936-46AF-BFA5-1AD3F1BDEDB0}">
            <xm:f>AND(L$6='휴일정보 입력'!$B$9)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" id="{B69F16A7-532F-4767-B938-F3C73ABAFA1A}">
            <xm:f>AND(L$6='휴일정보 입력'!$B$10)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" id="{38C8D5C5-637F-4113-99B1-8AB5550E86F4}">
            <xm:f>AND(L$6='휴일정보 입력'!$B$11)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" id="{C9F25E12-7154-45BD-B50B-D1CF57438E8D}">
            <xm:f>AND(L$6='휴일정보 입력'!$B$12)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" id="{F1E41650-B285-4CC3-ACF2-0E4F67C9AE4B}">
            <xm:f>AND(L$6='휴일정보 입력'!$B$13)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" id="{6425430A-8EF4-4E22-BF08-6391ABE2933E}">
            <xm:f>AND(L$6='휴일정보 입력'!$B$14)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" id="{4D59B3BB-A764-4875-A35E-118C8F98A3D1}">
            <xm:f>AND(L$6='휴일정보 입력'!$B$15)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" id="{F7ACEAE2-8070-49D9-93A2-16DA7F05269E}">
            <xm:f>AND(L$6='휴일정보 입력'!$B$16)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" id="{6584791D-2CCB-45C4-A1D8-F00F89C4FC78}">
            <xm:f>AND(L$6='휴일정보 입력'!$B$1)</xm:f>
            <x14:dxf>
              <fill>
                <patternFill>
                  <bgColor theme="5" tint="0.39994506668294322"/>
                </patternFill>
              </fill>
            </x14:dxf>
          </x14:cfRule>
          <xm:sqref>L7:CH43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"/>
    </sheetView>
  </sheetViews>
  <sheetFormatPr defaultRowHeight="16.5" x14ac:dyDescent="0.3"/>
  <cols>
    <col min="1" max="1" width="22.875" bestFit="1" customWidth="1"/>
    <col min="2" max="2" width="27.5" customWidth="1"/>
  </cols>
  <sheetData>
    <row r="1" spans="1:3" x14ac:dyDescent="0.3">
      <c r="A1" s="82" t="s">
        <v>66</v>
      </c>
      <c r="B1" s="83">
        <v>41275</v>
      </c>
      <c r="C1" t="s">
        <v>77</v>
      </c>
    </row>
    <row r="2" spans="1:3" x14ac:dyDescent="0.3">
      <c r="B2" s="83">
        <v>41314</v>
      </c>
      <c r="C2" t="s">
        <v>76</v>
      </c>
    </row>
    <row r="3" spans="1:3" x14ac:dyDescent="0.3">
      <c r="B3" s="83">
        <v>41315</v>
      </c>
      <c r="C3" t="s">
        <v>76</v>
      </c>
    </row>
    <row r="4" spans="1:3" x14ac:dyDescent="0.3">
      <c r="B4" s="83">
        <v>41316</v>
      </c>
      <c r="C4" t="s">
        <v>76</v>
      </c>
    </row>
    <row r="5" spans="1:3" x14ac:dyDescent="0.3">
      <c r="B5" s="83">
        <v>41334</v>
      </c>
      <c r="C5" t="s">
        <v>75</v>
      </c>
    </row>
    <row r="6" spans="1:3" x14ac:dyDescent="0.3">
      <c r="B6" s="83">
        <v>41395</v>
      </c>
      <c r="C6" t="s">
        <v>78</v>
      </c>
    </row>
    <row r="7" spans="1:3" x14ac:dyDescent="0.3">
      <c r="B7" s="83">
        <v>41399</v>
      </c>
      <c r="C7" t="s">
        <v>74</v>
      </c>
    </row>
    <row r="8" spans="1:3" x14ac:dyDescent="0.3">
      <c r="B8" s="83">
        <v>41411</v>
      </c>
      <c r="C8" t="s">
        <v>73</v>
      </c>
    </row>
    <row r="9" spans="1:3" x14ac:dyDescent="0.3">
      <c r="B9" s="83">
        <v>41431</v>
      </c>
      <c r="C9" t="s">
        <v>72</v>
      </c>
    </row>
    <row r="10" spans="1:3" x14ac:dyDescent="0.3">
      <c r="B10" s="83">
        <v>41501</v>
      </c>
      <c r="C10" t="s">
        <v>71</v>
      </c>
    </row>
    <row r="11" spans="1:3" x14ac:dyDescent="0.3">
      <c r="B11" s="83">
        <v>41535</v>
      </c>
      <c r="C11" t="s">
        <v>70</v>
      </c>
    </row>
    <row r="12" spans="1:3" x14ac:dyDescent="0.3">
      <c r="B12" s="83">
        <v>41536</v>
      </c>
      <c r="C12" t="s">
        <v>70</v>
      </c>
    </row>
    <row r="13" spans="1:3" x14ac:dyDescent="0.3">
      <c r="B13" s="83">
        <v>41537</v>
      </c>
      <c r="C13" t="s">
        <v>70</v>
      </c>
    </row>
    <row r="14" spans="1:3" x14ac:dyDescent="0.3">
      <c r="B14" s="83">
        <v>41550</v>
      </c>
      <c r="C14" t="s">
        <v>69</v>
      </c>
    </row>
    <row r="15" spans="1:3" x14ac:dyDescent="0.3">
      <c r="B15" s="83">
        <v>41556</v>
      </c>
      <c r="C15" t="s">
        <v>68</v>
      </c>
    </row>
    <row r="16" spans="1:3" x14ac:dyDescent="0.3">
      <c r="B16" s="83">
        <v>41633</v>
      </c>
      <c r="C16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기본 일정</vt:lpstr>
      <vt:lpstr>휴일정보 입력</vt:lpstr>
      <vt:lpstr>'기본 일정'!Print_Area</vt:lpstr>
      <vt:lpstr>표지!Print_Area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woongz</dc:creator>
  <cp:lastModifiedBy>Registered User</cp:lastModifiedBy>
  <cp:lastPrinted>2013-01-31T07:52:56Z</cp:lastPrinted>
  <dcterms:created xsi:type="dcterms:W3CDTF">2011-07-18T06:24:24Z</dcterms:created>
  <dcterms:modified xsi:type="dcterms:W3CDTF">2013-09-25T08:55:15Z</dcterms:modified>
</cp:coreProperties>
</file>